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gozar.a\Desktop\عملکرد\گزارش نهایی\1400\"/>
    </mc:Choice>
  </mc:AlternateContent>
  <bookViews>
    <workbookView xWindow="0" yWindow="0" windowWidth="23250" windowHeight="120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Sheet1!$A$2:$V$184</definedName>
    <definedName name="_xlnm._FilterDatabase" localSheetId="1" hidden="1">Sheet2!$A$2:$I$184</definedName>
    <definedName name="_xlnm._FilterDatabase" localSheetId="2" hidden="1">Sheet3!$A$3:$Q$185</definedName>
    <definedName name="_xlnm._FilterDatabase" localSheetId="3" hidden="1">Sheet4!$A$2:$U$184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5" l="1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4" i="5"/>
  <c r="D4" i="4" l="1"/>
  <c r="E4" i="4"/>
  <c r="F4" i="4"/>
  <c r="G4" i="4"/>
  <c r="H4" i="4"/>
  <c r="I4" i="4"/>
  <c r="J4" i="4"/>
  <c r="K4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3" i="4"/>
  <c r="E23" i="4"/>
  <c r="F23" i="4"/>
  <c r="G23" i="4"/>
  <c r="H23" i="4"/>
  <c r="I23" i="4"/>
  <c r="J23" i="4"/>
  <c r="K23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3" i="4"/>
  <c r="E43" i="4"/>
  <c r="F43" i="4"/>
  <c r="G43" i="4"/>
  <c r="H43" i="4"/>
  <c r="I43" i="4"/>
  <c r="J43" i="4"/>
  <c r="K43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D70" i="4"/>
  <c r="E70" i="4"/>
  <c r="F70" i="4"/>
  <c r="G70" i="4"/>
  <c r="H70" i="4"/>
  <c r="I70" i="4"/>
  <c r="J70" i="4"/>
  <c r="K70" i="4"/>
  <c r="D71" i="4"/>
  <c r="E71" i="4"/>
  <c r="F71" i="4"/>
  <c r="G71" i="4"/>
  <c r="H71" i="4"/>
  <c r="I71" i="4"/>
  <c r="J71" i="4"/>
  <c r="K71" i="4"/>
  <c r="D72" i="4"/>
  <c r="E72" i="4"/>
  <c r="F72" i="4"/>
  <c r="G72" i="4"/>
  <c r="H72" i="4"/>
  <c r="I72" i="4"/>
  <c r="J72" i="4"/>
  <c r="K72" i="4"/>
  <c r="D73" i="4"/>
  <c r="E73" i="4"/>
  <c r="F73" i="4"/>
  <c r="G73" i="4"/>
  <c r="H73" i="4"/>
  <c r="I73" i="4"/>
  <c r="J73" i="4"/>
  <c r="K73" i="4"/>
  <c r="D74" i="4"/>
  <c r="E74" i="4"/>
  <c r="F74" i="4"/>
  <c r="G74" i="4"/>
  <c r="H74" i="4"/>
  <c r="I74" i="4"/>
  <c r="J74" i="4"/>
  <c r="K74" i="4"/>
  <c r="D75" i="4"/>
  <c r="E75" i="4"/>
  <c r="F75" i="4"/>
  <c r="G75" i="4"/>
  <c r="H75" i="4"/>
  <c r="I75" i="4"/>
  <c r="J75" i="4"/>
  <c r="K75" i="4"/>
  <c r="D76" i="4"/>
  <c r="E76" i="4"/>
  <c r="F76" i="4"/>
  <c r="G76" i="4"/>
  <c r="H76" i="4"/>
  <c r="I76" i="4"/>
  <c r="J76" i="4"/>
  <c r="K76" i="4"/>
  <c r="D77" i="4"/>
  <c r="E77" i="4"/>
  <c r="F77" i="4"/>
  <c r="G77" i="4"/>
  <c r="H77" i="4"/>
  <c r="I77" i="4"/>
  <c r="J77" i="4"/>
  <c r="K77" i="4"/>
  <c r="D78" i="4"/>
  <c r="E78" i="4"/>
  <c r="F78" i="4"/>
  <c r="G78" i="4"/>
  <c r="H78" i="4"/>
  <c r="I78" i="4"/>
  <c r="J78" i="4"/>
  <c r="K78" i="4"/>
  <c r="D79" i="4"/>
  <c r="E79" i="4"/>
  <c r="F79" i="4"/>
  <c r="G79" i="4"/>
  <c r="H79" i="4"/>
  <c r="I79" i="4"/>
  <c r="J79" i="4"/>
  <c r="K79" i="4"/>
  <c r="D80" i="4"/>
  <c r="E80" i="4"/>
  <c r="F80" i="4"/>
  <c r="G80" i="4"/>
  <c r="H80" i="4"/>
  <c r="I80" i="4"/>
  <c r="J80" i="4"/>
  <c r="K80" i="4"/>
  <c r="D81" i="4"/>
  <c r="E81" i="4"/>
  <c r="F81" i="4"/>
  <c r="G81" i="4"/>
  <c r="H81" i="4"/>
  <c r="I81" i="4"/>
  <c r="J81" i="4"/>
  <c r="K81" i="4"/>
  <c r="D82" i="4"/>
  <c r="E82" i="4"/>
  <c r="F82" i="4"/>
  <c r="G82" i="4"/>
  <c r="H82" i="4"/>
  <c r="I82" i="4"/>
  <c r="J82" i="4"/>
  <c r="K82" i="4"/>
  <c r="D83" i="4"/>
  <c r="E83" i="4"/>
  <c r="F83" i="4"/>
  <c r="G83" i="4"/>
  <c r="H83" i="4"/>
  <c r="I83" i="4"/>
  <c r="J83" i="4"/>
  <c r="K83" i="4"/>
  <c r="D84" i="4"/>
  <c r="E84" i="4"/>
  <c r="F84" i="4"/>
  <c r="G84" i="4"/>
  <c r="H84" i="4"/>
  <c r="I84" i="4"/>
  <c r="J84" i="4"/>
  <c r="K84" i="4"/>
  <c r="D85" i="4"/>
  <c r="E85" i="4"/>
  <c r="F85" i="4"/>
  <c r="G85" i="4"/>
  <c r="H85" i="4"/>
  <c r="I85" i="4"/>
  <c r="J85" i="4"/>
  <c r="K85" i="4"/>
  <c r="D86" i="4"/>
  <c r="E86" i="4"/>
  <c r="F86" i="4"/>
  <c r="G86" i="4"/>
  <c r="H86" i="4"/>
  <c r="I86" i="4"/>
  <c r="J86" i="4"/>
  <c r="K86" i="4"/>
  <c r="D87" i="4"/>
  <c r="E87" i="4"/>
  <c r="F87" i="4"/>
  <c r="G87" i="4"/>
  <c r="H87" i="4"/>
  <c r="I87" i="4"/>
  <c r="J87" i="4"/>
  <c r="K87" i="4"/>
  <c r="D88" i="4"/>
  <c r="E88" i="4"/>
  <c r="F88" i="4"/>
  <c r="G88" i="4"/>
  <c r="H88" i="4"/>
  <c r="I88" i="4"/>
  <c r="J88" i="4"/>
  <c r="K88" i="4"/>
  <c r="D89" i="4"/>
  <c r="E89" i="4"/>
  <c r="F89" i="4"/>
  <c r="G89" i="4"/>
  <c r="H89" i="4"/>
  <c r="I89" i="4"/>
  <c r="J89" i="4"/>
  <c r="K89" i="4"/>
  <c r="D90" i="4"/>
  <c r="E90" i="4"/>
  <c r="F90" i="4"/>
  <c r="G90" i="4"/>
  <c r="H90" i="4"/>
  <c r="I90" i="4"/>
  <c r="J90" i="4"/>
  <c r="K90" i="4"/>
  <c r="D91" i="4"/>
  <c r="E91" i="4"/>
  <c r="F91" i="4"/>
  <c r="G91" i="4"/>
  <c r="H91" i="4"/>
  <c r="I91" i="4"/>
  <c r="J91" i="4"/>
  <c r="K91" i="4"/>
  <c r="D92" i="4"/>
  <c r="E92" i="4"/>
  <c r="F92" i="4"/>
  <c r="G92" i="4"/>
  <c r="H92" i="4"/>
  <c r="I92" i="4"/>
  <c r="J92" i="4"/>
  <c r="K92" i="4"/>
  <c r="D93" i="4"/>
  <c r="E93" i="4"/>
  <c r="F93" i="4"/>
  <c r="G93" i="4"/>
  <c r="H93" i="4"/>
  <c r="I93" i="4"/>
  <c r="J93" i="4"/>
  <c r="K93" i="4"/>
  <c r="D94" i="4"/>
  <c r="E94" i="4"/>
  <c r="F94" i="4"/>
  <c r="G94" i="4"/>
  <c r="H94" i="4"/>
  <c r="I94" i="4"/>
  <c r="J94" i="4"/>
  <c r="K94" i="4"/>
  <c r="D95" i="4"/>
  <c r="E95" i="4"/>
  <c r="F95" i="4"/>
  <c r="G95" i="4"/>
  <c r="H95" i="4"/>
  <c r="I95" i="4"/>
  <c r="J95" i="4"/>
  <c r="K95" i="4"/>
  <c r="D96" i="4"/>
  <c r="E96" i="4"/>
  <c r="F96" i="4"/>
  <c r="G96" i="4"/>
  <c r="H96" i="4"/>
  <c r="I96" i="4"/>
  <c r="J96" i="4"/>
  <c r="K96" i="4"/>
  <c r="D97" i="4"/>
  <c r="E97" i="4"/>
  <c r="F97" i="4"/>
  <c r="G97" i="4"/>
  <c r="H97" i="4"/>
  <c r="I97" i="4"/>
  <c r="J97" i="4"/>
  <c r="K97" i="4"/>
  <c r="D98" i="4"/>
  <c r="E98" i="4"/>
  <c r="F98" i="4"/>
  <c r="G98" i="4"/>
  <c r="H98" i="4"/>
  <c r="I98" i="4"/>
  <c r="J98" i="4"/>
  <c r="K98" i="4"/>
  <c r="D99" i="4"/>
  <c r="E99" i="4"/>
  <c r="F99" i="4"/>
  <c r="G99" i="4"/>
  <c r="H99" i="4"/>
  <c r="I99" i="4"/>
  <c r="J99" i="4"/>
  <c r="K99" i="4"/>
  <c r="D100" i="4"/>
  <c r="E100" i="4"/>
  <c r="F100" i="4"/>
  <c r="G100" i="4"/>
  <c r="H100" i="4"/>
  <c r="I100" i="4"/>
  <c r="J100" i="4"/>
  <c r="K100" i="4"/>
  <c r="D101" i="4"/>
  <c r="E101" i="4"/>
  <c r="F101" i="4"/>
  <c r="G101" i="4"/>
  <c r="H101" i="4"/>
  <c r="I101" i="4"/>
  <c r="J101" i="4"/>
  <c r="K101" i="4"/>
  <c r="D102" i="4"/>
  <c r="E102" i="4"/>
  <c r="F102" i="4"/>
  <c r="G102" i="4"/>
  <c r="H102" i="4"/>
  <c r="I102" i="4"/>
  <c r="J102" i="4"/>
  <c r="K102" i="4"/>
  <c r="D103" i="4"/>
  <c r="E103" i="4"/>
  <c r="F103" i="4"/>
  <c r="G103" i="4"/>
  <c r="H103" i="4"/>
  <c r="I103" i="4"/>
  <c r="J103" i="4"/>
  <c r="K103" i="4"/>
  <c r="D104" i="4"/>
  <c r="E104" i="4"/>
  <c r="F104" i="4"/>
  <c r="G104" i="4"/>
  <c r="H104" i="4"/>
  <c r="I104" i="4"/>
  <c r="J104" i="4"/>
  <c r="K104" i="4"/>
  <c r="D105" i="4"/>
  <c r="E105" i="4"/>
  <c r="F105" i="4"/>
  <c r="G105" i="4"/>
  <c r="H105" i="4"/>
  <c r="I105" i="4"/>
  <c r="J105" i="4"/>
  <c r="K105" i="4"/>
  <c r="D106" i="4"/>
  <c r="E106" i="4"/>
  <c r="F106" i="4"/>
  <c r="G106" i="4"/>
  <c r="H106" i="4"/>
  <c r="I106" i="4"/>
  <c r="J106" i="4"/>
  <c r="K106" i="4"/>
  <c r="D107" i="4"/>
  <c r="E107" i="4"/>
  <c r="F107" i="4"/>
  <c r="G107" i="4"/>
  <c r="H107" i="4"/>
  <c r="I107" i="4"/>
  <c r="J107" i="4"/>
  <c r="K107" i="4"/>
  <c r="D108" i="4"/>
  <c r="E108" i="4"/>
  <c r="F108" i="4"/>
  <c r="G108" i="4"/>
  <c r="H108" i="4"/>
  <c r="I108" i="4"/>
  <c r="J108" i="4"/>
  <c r="K108" i="4"/>
  <c r="D109" i="4"/>
  <c r="E109" i="4"/>
  <c r="F109" i="4"/>
  <c r="G109" i="4"/>
  <c r="H109" i="4"/>
  <c r="I109" i="4"/>
  <c r="J109" i="4"/>
  <c r="K109" i="4"/>
  <c r="D110" i="4"/>
  <c r="E110" i="4"/>
  <c r="F110" i="4"/>
  <c r="G110" i="4"/>
  <c r="H110" i="4"/>
  <c r="I110" i="4"/>
  <c r="J110" i="4"/>
  <c r="K110" i="4"/>
  <c r="D111" i="4"/>
  <c r="E111" i="4"/>
  <c r="F111" i="4"/>
  <c r="G111" i="4"/>
  <c r="H111" i="4"/>
  <c r="I111" i="4"/>
  <c r="J111" i="4"/>
  <c r="K111" i="4"/>
  <c r="D112" i="4"/>
  <c r="E112" i="4"/>
  <c r="F112" i="4"/>
  <c r="G112" i="4"/>
  <c r="H112" i="4"/>
  <c r="I112" i="4"/>
  <c r="J112" i="4"/>
  <c r="K112" i="4"/>
  <c r="D113" i="4"/>
  <c r="E113" i="4"/>
  <c r="F113" i="4"/>
  <c r="G113" i="4"/>
  <c r="H113" i="4"/>
  <c r="I113" i="4"/>
  <c r="J113" i="4"/>
  <c r="K113" i="4"/>
  <c r="D114" i="4"/>
  <c r="E114" i="4"/>
  <c r="F114" i="4"/>
  <c r="G114" i="4"/>
  <c r="H114" i="4"/>
  <c r="I114" i="4"/>
  <c r="J114" i="4"/>
  <c r="K114" i="4"/>
  <c r="D115" i="4"/>
  <c r="E115" i="4"/>
  <c r="F115" i="4"/>
  <c r="G115" i="4"/>
  <c r="H115" i="4"/>
  <c r="I115" i="4"/>
  <c r="J115" i="4"/>
  <c r="K115" i="4"/>
  <c r="D116" i="4"/>
  <c r="E116" i="4"/>
  <c r="F116" i="4"/>
  <c r="G116" i="4"/>
  <c r="H116" i="4"/>
  <c r="I116" i="4"/>
  <c r="J116" i="4"/>
  <c r="K116" i="4"/>
  <c r="D117" i="4"/>
  <c r="E117" i="4"/>
  <c r="F117" i="4"/>
  <c r="G117" i="4"/>
  <c r="H117" i="4"/>
  <c r="I117" i="4"/>
  <c r="J117" i="4"/>
  <c r="K117" i="4"/>
  <c r="D118" i="4"/>
  <c r="E118" i="4"/>
  <c r="F118" i="4"/>
  <c r="G118" i="4"/>
  <c r="H118" i="4"/>
  <c r="I118" i="4"/>
  <c r="J118" i="4"/>
  <c r="K118" i="4"/>
  <c r="D119" i="4"/>
  <c r="E119" i="4"/>
  <c r="F119" i="4"/>
  <c r="G119" i="4"/>
  <c r="H119" i="4"/>
  <c r="I119" i="4"/>
  <c r="J119" i="4"/>
  <c r="K119" i="4"/>
  <c r="D120" i="4"/>
  <c r="E120" i="4"/>
  <c r="F120" i="4"/>
  <c r="G120" i="4"/>
  <c r="H120" i="4"/>
  <c r="I120" i="4"/>
  <c r="J120" i="4"/>
  <c r="K120" i="4"/>
  <c r="D121" i="4"/>
  <c r="E121" i="4"/>
  <c r="F121" i="4"/>
  <c r="G121" i="4"/>
  <c r="H121" i="4"/>
  <c r="I121" i="4"/>
  <c r="J121" i="4"/>
  <c r="K121" i="4"/>
  <c r="D122" i="4"/>
  <c r="E122" i="4"/>
  <c r="F122" i="4"/>
  <c r="G122" i="4"/>
  <c r="H122" i="4"/>
  <c r="I122" i="4"/>
  <c r="J122" i="4"/>
  <c r="K122" i="4"/>
  <c r="D123" i="4"/>
  <c r="E123" i="4"/>
  <c r="F123" i="4"/>
  <c r="G123" i="4"/>
  <c r="H123" i="4"/>
  <c r="I123" i="4"/>
  <c r="J123" i="4"/>
  <c r="K123" i="4"/>
  <c r="D124" i="4"/>
  <c r="E124" i="4"/>
  <c r="F124" i="4"/>
  <c r="G124" i="4"/>
  <c r="H124" i="4"/>
  <c r="I124" i="4"/>
  <c r="J124" i="4"/>
  <c r="K124" i="4"/>
  <c r="D125" i="4"/>
  <c r="E125" i="4"/>
  <c r="F125" i="4"/>
  <c r="G125" i="4"/>
  <c r="H125" i="4"/>
  <c r="I125" i="4"/>
  <c r="J125" i="4"/>
  <c r="K125" i="4"/>
  <c r="D126" i="4"/>
  <c r="E126" i="4"/>
  <c r="F126" i="4"/>
  <c r="G126" i="4"/>
  <c r="H126" i="4"/>
  <c r="I126" i="4"/>
  <c r="J126" i="4"/>
  <c r="K126" i="4"/>
  <c r="D127" i="4"/>
  <c r="E127" i="4"/>
  <c r="F127" i="4"/>
  <c r="G127" i="4"/>
  <c r="H127" i="4"/>
  <c r="I127" i="4"/>
  <c r="J127" i="4"/>
  <c r="K127" i="4"/>
  <c r="D128" i="4"/>
  <c r="E128" i="4"/>
  <c r="F128" i="4"/>
  <c r="G128" i="4"/>
  <c r="H128" i="4"/>
  <c r="I128" i="4"/>
  <c r="J128" i="4"/>
  <c r="K128" i="4"/>
  <c r="D129" i="4"/>
  <c r="E129" i="4"/>
  <c r="F129" i="4"/>
  <c r="G129" i="4"/>
  <c r="H129" i="4"/>
  <c r="I129" i="4"/>
  <c r="J129" i="4"/>
  <c r="K129" i="4"/>
  <c r="D130" i="4"/>
  <c r="E130" i="4"/>
  <c r="F130" i="4"/>
  <c r="G130" i="4"/>
  <c r="H130" i="4"/>
  <c r="I130" i="4"/>
  <c r="J130" i="4"/>
  <c r="K130" i="4"/>
  <c r="D131" i="4"/>
  <c r="E131" i="4"/>
  <c r="F131" i="4"/>
  <c r="G131" i="4"/>
  <c r="H131" i="4"/>
  <c r="I131" i="4"/>
  <c r="J131" i="4"/>
  <c r="K131" i="4"/>
  <c r="D132" i="4"/>
  <c r="E132" i="4"/>
  <c r="F132" i="4"/>
  <c r="G132" i="4"/>
  <c r="H132" i="4"/>
  <c r="I132" i="4"/>
  <c r="J132" i="4"/>
  <c r="K132" i="4"/>
  <c r="D133" i="4"/>
  <c r="E133" i="4"/>
  <c r="F133" i="4"/>
  <c r="G133" i="4"/>
  <c r="H133" i="4"/>
  <c r="I133" i="4"/>
  <c r="J133" i="4"/>
  <c r="K133" i="4"/>
  <c r="D134" i="4"/>
  <c r="E134" i="4"/>
  <c r="F134" i="4"/>
  <c r="G134" i="4"/>
  <c r="H134" i="4"/>
  <c r="I134" i="4"/>
  <c r="J134" i="4"/>
  <c r="K134" i="4"/>
  <c r="D135" i="4"/>
  <c r="E135" i="4"/>
  <c r="F135" i="4"/>
  <c r="G135" i="4"/>
  <c r="H135" i="4"/>
  <c r="I135" i="4"/>
  <c r="J135" i="4"/>
  <c r="K135" i="4"/>
  <c r="D136" i="4"/>
  <c r="E136" i="4"/>
  <c r="F136" i="4"/>
  <c r="G136" i="4"/>
  <c r="H136" i="4"/>
  <c r="I136" i="4"/>
  <c r="J136" i="4"/>
  <c r="K136" i="4"/>
  <c r="D137" i="4"/>
  <c r="E137" i="4"/>
  <c r="F137" i="4"/>
  <c r="G137" i="4"/>
  <c r="H137" i="4"/>
  <c r="I137" i="4"/>
  <c r="J137" i="4"/>
  <c r="K137" i="4"/>
  <c r="D138" i="4"/>
  <c r="E138" i="4"/>
  <c r="F138" i="4"/>
  <c r="G138" i="4"/>
  <c r="H138" i="4"/>
  <c r="I138" i="4"/>
  <c r="J138" i="4"/>
  <c r="K138" i="4"/>
  <c r="D139" i="4"/>
  <c r="E139" i="4"/>
  <c r="F139" i="4"/>
  <c r="G139" i="4"/>
  <c r="H139" i="4"/>
  <c r="I139" i="4"/>
  <c r="J139" i="4"/>
  <c r="K139" i="4"/>
  <c r="D140" i="4"/>
  <c r="E140" i="4"/>
  <c r="F140" i="4"/>
  <c r="G140" i="4"/>
  <c r="H140" i="4"/>
  <c r="I140" i="4"/>
  <c r="J140" i="4"/>
  <c r="K140" i="4"/>
  <c r="D141" i="4"/>
  <c r="E141" i="4"/>
  <c r="F141" i="4"/>
  <c r="G141" i="4"/>
  <c r="H141" i="4"/>
  <c r="I141" i="4"/>
  <c r="J141" i="4"/>
  <c r="K141" i="4"/>
  <c r="D142" i="4"/>
  <c r="E142" i="4"/>
  <c r="F142" i="4"/>
  <c r="G142" i="4"/>
  <c r="H142" i="4"/>
  <c r="I142" i="4"/>
  <c r="J142" i="4"/>
  <c r="K142" i="4"/>
  <c r="D143" i="4"/>
  <c r="E143" i="4"/>
  <c r="F143" i="4"/>
  <c r="G143" i="4"/>
  <c r="H143" i="4"/>
  <c r="I143" i="4"/>
  <c r="J143" i="4"/>
  <c r="K143" i="4"/>
  <c r="D144" i="4"/>
  <c r="E144" i="4"/>
  <c r="F144" i="4"/>
  <c r="G144" i="4"/>
  <c r="H144" i="4"/>
  <c r="I144" i="4"/>
  <c r="J144" i="4"/>
  <c r="K144" i="4"/>
  <c r="D145" i="4"/>
  <c r="E145" i="4"/>
  <c r="F145" i="4"/>
  <c r="G145" i="4"/>
  <c r="H145" i="4"/>
  <c r="I145" i="4"/>
  <c r="J145" i="4"/>
  <c r="K145" i="4"/>
  <c r="D146" i="4"/>
  <c r="E146" i="4"/>
  <c r="F146" i="4"/>
  <c r="G146" i="4"/>
  <c r="H146" i="4"/>
  <c r="I146" i="4"/>
  <c r="J146" i="4"/>
  <c r="K146" i="4"/>
  <c r="D147" i="4"/>
  <c r="E147" i="4"/>
  <c r="F147" i="4"/>
  <c r="G147" i="4"/>
  <c r="H147" i="4"/>
  <c r="I147" i="4"/>
  <c r="J147" i="4"/>
  <c r="K147" i="4"/>
  <c r="D148" i="4"/>
  <c r="E148" i="4"/>
  <c r="F148" i="4"/>
  <c r="G148" i="4"/>
  <c r="H148" i="4"/>
  <c r="I148" i="4"/>
  <c r="J148" i="4"/>
  <c r="K148" i="4"/>
  <c r="D149" i="4"/>
  <c r="E149" i="4"/>
  <c r="F149" i="4"/>
  <c r="G149" i="4"/>
  <c r="H149" i="4"/>
  <c r="I149" i="4"/>
  <c r="J149" i="4"/>
  <c r="K149" i="4"/>
  <c r="D150" i="4"/>
  <c r="E150" i="4"/>
  <c r="F150" i="4"/>
  <c r="G150" i="4"/>
  <c r="H150" i="4"/>
  <c r="I150" i="4"/>
  <c r="J150" i="4"/>
  <c r="K150" i="4"/>
  <c r="D151" i="4"/>
  <c r="E151" i="4"/>
  <c r="F151" i="4"/>
  <c r="G151" i="4"/>
  <c r="H151" i="4"/>
  <c r="I151" i="4"/>
  <c r="J151" i="4"/>
  <c r="K151" i="4"/>
  <c r="D152" i="4"/>
  <c r="E152" i="4"/>
  <c r="F152" i="4"/>
  <c r="G152" i="4"/>
  <c r="H152" i="4"/>
  <c r="I152" i="4"/>
  <c r="J152" i="4"/>
  <c r="K152" i="4"/>
  <c r="D153" i="4"/>
  <c r="E153" i="4"/>
  <c r="F153" i="4"/>
  <c r="G153" i="4"/>
  <c r="H153" i="4"/>
  <c r="I153" i="4"/>
  <c r="J153" i="4"/>
  <c r="K153" i="4"/>
  <c r="D154" i="4"/>
  <c r="E154" i="4"/>
  <c r="F154" i="4"/>
  <c r="G154" i="4"/>
  <c r="H154" i="4"/>
  <c r="I154" i="4"/>
  <c r="J154" i="4"/>
  <c r="K154" i="4"/>
  <c r="D155" i="4"/>
  <c r="E155" i="4"/>
  <c r="F155" i="4"/>
  <c r="G155" i="4"/>
  <c r="H155" i="4"/>
  <c r="I155" i="4"/>
  <c r="J155" i="4"/>
  <c r="K155" i="4"/>
  <c r="D156" i="4"/>
  <c r="E156" i="4"/>
  <c r="F156" i="4"/>
  <c r="G156" i="4"/>
  <c r="H156" i="4"/>
  <c r="I156" i="4"/>
  <c r="J156" i="4"/>
  <c r="K156" i="4"/>
  <c r="D157" i="4"/>
  <c r="E157" i="4"/>
  <c r="F157" i="4"/>
  <c r="G157" i="4"/>
  <c r="H157" i="4"/>
  <c r="I157" i="4"/>
  <c r="J157" i="4"/>
  <c r="K157" i="4"/>
  <c r="D158" i="4"/>
  <c r="E158" i="4"/>
  <c r="F158" i="4"/>
  <c r="G158" i="4"/>
  <c r="H158" i="4"/>
  <c r="I158" i="4"/>
  <c r="J158" i="4"/>
  <c r="K158" i="4"/>
  <c r="D159" i="4"/>
  <c r="E159" i="4"/>
  <c r="F159" i="4"/>
  <c r="G159" i="4"/>
  <c r="H159" i="4"/>
  <c r="I159" i="4"/>
  <c r="J159" i="4"/>
  <c r="K159" i="4"/>
  <c r="D160" i="4"/>
  <c r="E160" i="4"/>
  <c r="F160" i="4"/>
  <c r="G160" i="4"/>
  <c r="H160" i="4"/>
  <c r="I160" i="4"/>
  <c r="J160" i="4"/>
  <c r="K160" i="4"/>
  <c r="D161" i="4"/>
  <c r="E161" i="4"/>
  <c r="F161" i="4"/>
  <c r="G161" i="4"/>
  <c r="H161" i="4"/>
  <c r="I161" i="4"/>
  <c r="J161" i="4"/>
  <c r="K161" i="4"/>
  <c r="D162" i="4"/>
  <c r="E162" i="4"/>
  <c r="F162" i="4"/>
  <c r="G162" i="4"/>
  <c r="H162" i="4"/>
  <c r="I162" i="4"/>
  <c r="J162" i="4"/>
  <c r="K162" i="4"/>
  <c r="D163" i="4"/>
  <c r="E163" i="4"/>
  <c r="F163" i="4"/>
  <c r="G163" i="4"/>
  <c r="H163" i="4"/>
  <c r="I163" i="4"/>
  <c r="J163" i="4"/>
  <c r="K163" i="4"/>
  <c r="D164" i="4"/>
  <c r="E164" i="4"/>
  <c r="F164" i="4"/>
  <c r="G164" i="4"/>
  <c r="H164" i="4"/>
  <c r="I164" i="4"/>
  <c r="J164" i="4"/>
  <c r="K164" i="4"/>
  <c r="D165" i="4"/>
  <c r="E165" i="4"/>
  <c r="F165" i="4"/>
  <c r="G165" i="4"/>
  <c r="H165" i="4"/>
  <c r="I165" i="4"/>
  <c r="J165" i="4"/>
  <c r="K165" i="4"/>
  <c r="D166" i="4"/>
  <c r="E166" i="4"/>
  <c r="F166" i="4"/>
  <c r="G166" i="4"/>
  <c r="H166" i="4"/>
  <c r="I166" i="4"/>
  <c r="J166" i="4"/>
  <c r="K166" i="4"/>
  <c r="D167" i="4"/>
  <c r="E167" i="4"/>
  <c r="F167" i="4"/>
  <c r="G167" i="4"/>
  <c r="H167" i="4"/>
  <c r="I167" i="4"/>
  <c r="J167" i="4"/>
  <c r="K167" i="4"/>
  <c r="D168" i="4"/>
  <c r="E168" i="4"/>
  <c r="F168" i="4"/>
  <c r="G168" i="4"/>
  <c r="H168" i="4"/>
  <c r="I168" i="4"/>
  <c r="J168" i="4"/>
  <c r="K168" i="4"/>
  <c r="D169" i="4"/>
  <c r="E169" i="4"/>
  <c r="F169" i="4"/>
  <c r="G169" i="4"/>
  <c r="H169" i="4"/>
  <c r="I169" i="4"/>
  <c r="J169" i="4"/>
  <c r="K169" i="4"/>
  <c r="D170" i="4"/>
  <c r="E170" i="4"/>
  <c r="F170" i="4"/>
  <c r="G170" i="4"/>
  <c r="H170" i="4"/>
  <c r="I170" i="4"/>
  <c r="J170" i="4"/>
  <c r="K170" i="4"/>
  <c r="D171" i="4"/>
  <c r="E171" i="4"/>
  <c r="F171" i="4"/>
  <c r="G171" i="4"/>
  <c r="H171" i="4"/>
  <c r="I171" i="4"/>
  <c r="J171" i="4"/>
  <c r="K171" i="4"/>
  <c r="D172" i="4"/>
  <c r="E172" i="4"/>
  <c r="F172" i="4"/>
  <c r="G172" i="4"/>
  <c r="H172" i="4"/>
  <c r="I172" i="4"/>
  <c r="J172" i="4"/>
  <c r="K172" i="4"/>
  <c r="D173" i="4"/>
  <c r="E173" i="4"/>
  <c r="F173" i="4"/>
  <c r="G173" i="4"/>
  <c r="H173" i="4"/>
  <c r="I173" i="4"/>
  <c r="J173" i="4"/>
  <c r="K173" i="4"/>
  <c r="D174" i="4"/>
  <c r="E174" i="4"/>
  <c r="F174" i="4"/>
  <c r="G174" i="4"/>
  <c r="H174" i="4"/>
  <c r="I174" i="4"/>
  <c r="J174" i="4"/>
  <c r="K174" i="4"/>
  <c r="D175" i="4"/>
  <c r="E175" i="4"/>
  <c r="F175" i="4"/>
  <c r="G175" i="4"/>
  <c r="H175" i="4"/>
  <c r="I175" i="4"/>
  <c r="J175" i="4"/>
  <c r="K175" i="4"/>
  <c r="D176" i="4"/>
  <c r="E176" i="4"/>
  <c r="F176" i="4"/>
  <c r="G176" i="4"/>
  <c r="H176" i="4"/>
  <c r="I176" i="4"/>
  <c r="J176" i="4"/>
  <c r="K176" i="4"/>
  <c r="D177" i="4"/>
  <c r="E177" i="4"/>
  <c r="F177" i="4"/>
  <c r="G177" i="4"/>
  <c r="H177" i="4"/>
  <c r="I177" i="4"/>
  <c r="J177" i="4"/>
  <c r="K177" i="4"/>
  <c r="D178" i="4"/>
  <c r="E178" i="4"/>
  <c r="F178" i="4"/>
  <c r="G178" i="4"/>
  <c r="H178" i="4"/>
  <c r="I178" i="4"/>
  <c r="J178" i="4"/>
  <c r="K178" i="4"/>
  <c r="D179" i="4"/>
  <c r="E179" i="4"/>
  <c r="F179" i="4"/>
  <c r="G179" i="4"/>
  <c r="H179" i="4"/>
  <c r="I179" i="4"/>
  <c r="J179" i="4"/>
  <c r="K179" i="4"/>
  <c r="D180" i="4"/>
  <c r="E180" i="4"/>
  <c r="F180" i="4"/>
  <c r="G180" i="4"/>
  <c r="H180" i="4"/>
  <c r="I180" i="4"/>
  <c r="J180" i="4"/>
  <c r="K180" i="4"/>
  <c r="D181" i="4"/>
  <c r="E181" i="4"/>
  <c r="F181" i="4"/>
  <c r="G181" i="4"/>
  <c r="H181" i="4"/>
  <c r="I181" i="4"/>
  <c r="J181" i="4"/>
  <c r="K181" i="4"/>
  <c r="D182" i="4"/>
  <c r="E182" i="4"/>
  <c r="F182" i="4"/>
  <c r="G182" i="4"/>
  <c r="H182" i="4"/>
  <c r="I182" i="4"/>
  <c r="J182" i="4"/>
  <c r="K182" i="4"/>
  <c r="D183" i="4"/>
  <c r="E183" i="4"/>
  <c r="F183" i="4"/>
  <c r="G183" i="4"/>
  <c r="H183" i="4"/>
  <c r="I183" i="4"/>
  <c r="J183" i="4"/>
  <c r="K183" i="4"/>
  <c r="D184" i="4"/>
  <c r="E184" i="4"/>
  <c r="F184" i="4"/>
  <c r="G184" i="4"/>
  <c r="H184" i="4"/>
  <c r="I184" i="4"/>
  <c r="J184" i="4"/>
  <c r="K184" i="4"/>
  <c r="K3" i="4"/>
  <c r="J3" i="4"/>
  <c r="I3" i="4"/>
  <c r="H3" i="4"/>
  <c r="G3" i="4"/>
  <c r="F3" i="4"/>
  <c r="E3" i="4"/>
  <c r="D3" i="4"/>
  <c r="N6" i="3" l="1"/>
  <c r="N7" i="3"/>
  <c r="N13" i="3"/>
  <c r="N16" i="3"/>
  <c r="N18" i="3"/>
  <c r="N19" i="3"/>
  <c r="N25" i="3"/>
  <c r="N26" i="3"/>
  <c r="N30" i="3"/>
  <c r="N31" i="3"/>
  <c r="N37" i="3"/>
  <c r="N38" i="3"/>
  <c r="N40" i="3"/>
  <c r="N42" i="3"/>
  <c r="N43" i="3"/>
  <c r="N49" i="3"/>
  <c r="N50" i="3"/>
  <c r="N54" i="3"/>
  <c r="N55" i="3"/>
  <c r="N61" i="3"/>
  <c r="N63" i="3"/>
  <c r="N65" i="3"/>
  <c r="N66" i="3"/>
  <c r="N72" i="3"/>
  <c r="N73" i="3"/>
  <c r="N77" i="3"/>
  <c r="N78" i="3"/>
  <c r="N84" i="3"/>
  <c r="N85" i="3"/>
  <c r="N87" i="3"/>
  <c r="N89" i="3"/>
  <c r="N90" i="3"/>
  <c r="N97" i="3"/>
  <c r="N98" i="3"/>
  <c r="N101" i="3"/>
  <c r="N102" i="3"/>
  <c r="N104" i="3"/>
  <c r="N105" i="3"/>
  <c r="N106" i="3"/>
  <c r="N107" i="3"/>
  <c r="N110" i="3"/>
  <c r="N111" i="3"/>
  <c r="N115" i="3"/>
  <c r="N116" i="3"/>
  <c r="N117" i="3"/>
  <c r="N118" i="3"/>
  <c r="N121" i="3"/>
  <c r="N122" i="3"/>
  <c r="N126" i="3"/>
  <c r="N127" i="3"/>
  <c r="N131" i="3"/>
  <c r="N132" i="3"/>
  <c r="N133" i="3"/>
  <c r="N136" i="3"/>
  <c r="N137" i="3"/>
  <c r="N138" i="3"/>
  <c r="N139" i="3"/>
  <c r="N140" i="3"/>
  <c r="N143" i="3"/>
  <c r="N146" i="3"/>
  <c r="N147" i="3"/>
  <c r="N148" i="3"/>
  <c r="N149" i="3"/>
  <c r="N150" i="3"/>
  <c r="N151" i="3"/>
  <c r="N152" i="3"/>
  <c r="N153" i="3"/>
  <c r="N154" i="3"/>
  <c r="N157" i="3"/>
  <c r="N160" i="3"/>
  <c r="N163" i="3"/>
  <c r="N164" i="3"/>
  <c r="N167" i="3"/>
  <c r="N169" i="3"/>
  <c r="N170" i="3"/>
  <c r="N171" i="3"/>
  <c r="N172" i="3"/>
  <c r="N173" i="3"/>
  <c r="N174" i="3"/>
  <c r="N175" i="3"/>
  <c r="N176" i="3"/>
  <c r="N177" i="3"/>
  <c r="N178" i="3"/>
  <c r="N179" i="3"/>
  <c r="N181" i="3"/>
  <c r="N185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N5" i="3"/>
  <c r="N8" i="3"/>
  <c r="N9" i="3"/>
  <c r="N11" i="3"/>
  <c r="N12" i="3"/>
  <c r="N15" i="3"/>
  <c r="N17" i="3"/>
  <c r="N20" i="3"/>
  <c r="N21" i="3"/>
  <c r="N23" i="3"/>
  <c r="N24" i="3"/>
  <c r="N27" i="3"/>
  <c r="N28" i="3"/>
  <c r="N29" i="3"/>
  <c r="N32" i="3"/>
  <c r="N33" i="3"/>
  <c r="N35" i="3"/>
  <c r="N36" i="3"/>
  <c r="N39" i="3"/>
  <c r="N41" i="3"/>
  <c r="N44" i="3"/>
  <c r="N45" i="3"/>
  <c r="N47" i="3"/>
  <c r="N48" i="3"/>
  <c r="N51" i="3"/>
  <c r="N52" i="3"/>
  <c r="N53" i="3"/>
  <c r="N56" i="3"/>
  <c r="N57" i="3"/>
  <c r="N59" i="3"/>
  <c r="N60" i="3"/>
  <c r="N62" i="3"/>
  <c r="N64" i="3"/>
  <c r="N67" i="3"/>
  <c r="N68" i="3"/>
  <c r="N70" i="3"/>
  <c r="N71" i="3"/>
  <c r="N74" i="3"/>
  <c r="N75" i="3"/>
  <c r="N76" i="3"/>
  <c r="N79" i="3"/>
  <c r="N80" i="3"/>
  <c r="N82" i="3"/>
  <c r="N83" i="3"/>
  <c r="N86" i="3"/>
  <c r="N88" i="3"/>
  <c r="N91" i="3"/>
  <c r="N92" i="3"/>
  <c r="N95" i="3"/>
  <c r="N96" i="3"/>
  <c r="N99" i="3"/>
  <c r="N100" i="3"/>
  <c r="N103" i="3"/>
  <c r="N108" i="3"/>
  <c r="N109" i="3"/>
  <c r="N112" i="3"/>
  <c r="N113" i="3"/>
  <c r="N119" i="3"/>
  <c r="N120" i="3"/>
  <c r="N123" i="3"/>
  <c r="N124" i="3"/>
  <c r="N125" i="3"/>
  <c r="N129" i="3"/>
  <c r="N130" i="3"/>
  <c r="N134" i="3"/>
  <c r="N135" i="3"/>
  <c r="N142" i="3"/>
  <c r="N145" i="3"/>
  <c r="N155" i="3"/>
  <c r="N158" i="3"/>
  <c r="N161" i="3"/>
  <c r="N166" i="3"/>
  <c r="N182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K4" i="3"/>
  <c r="J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4" i="3"/>
  <c r="N4" i="3" l="1"/>
  <c r="N183" i="3"/>
  <c r="N180" i="3"/>
  <c r="N168" i="3"/>
  <c r="N165" i="3"/>
  <c r="N162" i="3"/>
  <c r="N159" i="3"/>
  <c r="N156" i="3"/>
  <c r="N144" i="3"/>
  <c r="N141" i="3"/>
  <c r="N128" i="3"/>
  <c r="N114" i="3"/>
  <c r="N93" i="3"/>
  <c r="N81" i="3"/>
  <c r="N69" i="3"/>
  <c r="N58" i="3"/>
  <c r="N46" i="3"/>
  <c r="N34" i="3"/>
  <c r="N22" i="3"/>
  <c r="N10" i="3"/>
  <c r="N184" i="3"/>
  <c r="N94" i="3"/>
  <c r="N14" i="3"/>
  <c r="G4" i="3"/>
</calcChain>
</file>

<file path=xl/sharedStrings.xml><?xml version="1.0" encoding="utf-8"?>
<sst xmlns="http://schemas.openxmlformats.org/spreadsheetml/2006/main" count="2159" uniqueCount="520">
  <si>
    <t>نام صندوق سرمایه گذاری </t>
  </si>
  <si>
    <t>شماره ثبت نزد سازمان</t>
  </si>
  <si>
    <t>تاریخ آغاز فعالیت</t>
  </si>
  <si>
    <t>نوع صندوق</t>
  </si>
  <si>
    <t>نرخ سود</t>
  </si>
  <si>
    <t>سقف واحدهای سرمایه گذاری صندوق</t>
  </si>
  <si>
    <t>عمر صندوق (به ماه)↓</t>
  </si>
  <si>
    <t>تعداد واحدهاي سرمايه گذاري صندوق</t>
  </si>
  <si>
    <t>ارزش خالص هر واحد سرمايه گذاري(ريال)</t>
  </si>
  <si>
    <t>تعداد سرمايه گذاران حقوقي</t>
  </si>
  <si>
    <t>تملك از كل سرمايه گذاران حقوقي(%)</t>
  </si>
  <si>
    <t>تعداد سرمايه گذاران حقيقي</t>
  </si>
  <si>
    <t>تملك از كل سرمايه گذاران حقيقي(%)</t>
  </si>
  <si>
    <t xml:space="preserve">جمع سرمايه گذاران </t>
  </si>
  <si>
    <t>بازده صندوق در  ماه گذشته (%)</t>
  </si>
  <si>
    <t>بازده صندوق در سه ماه گذشته(%)</t>
  </si>
  <si>
    <t>بازده صندوق در سال گذشته(%)</t>
  </si>
  <si>
    <t>مشترک کارگزاری کارآفرین</t>
  </si>
  <si>
    <t>1386/04/23</t>
  </si>
  <si>
    <t>در اوراق بهادار با درآمد ثابت</t>
  </si>
  <si>
    <t>مشترک پویا</t>
  </si>
  <si>
    <t>1387/01/05</t>
  </si>
  <si>
    <t>در سهام</t>
  </si>
  <si>
    <t>مشترک کارگزاری حافظ</t>
  </si>
  <si>
    <t>مشترک کارگزاری بانک ملی ایران</t>
  </si>
  <si>
    <t>1387/02/21</t>
  </si>
  <si>
    <t>مشترک پیشتاز</t>
  </si>
  <si>
    <t>1387/02/24</t>
  </si>
  <si>
    <t>مشترک آگاه</t>
  </si>
  <si>
    <t>1387/05/16</t>
  </si>
  <si>
    <t>کارگزاری بانک تجارت</t>
  </si>
  <si>
    <t>1387/05/21</t>
  </si>
  <si>
    <t>مختلط</t>
  </si>
  <si>
    <t>مشترک بانک اقتصاد نوین</t>
  </si>
  <si>
    <t>1387/10/02</t>
  </si>
  <si>
    <t>مشترک یکم ایرانیان</t>
  </si>
  <si>
    <t>1387/11/14</t>
  </si>
  <si>
    <t>مشترک ارزش کاوان آینده</t>
  </si>
  <si>
    <t>1388/02/26</t>
  </si>
  <si>
    <t>مشترک صنعت و معدن</t>
  </si>
  <si>
    <t>1388/04/09</t>
  </si>
  <si>
    <t>مشترک بورسیران</t>
  </si>
  <si>
    <t>1388/04/27</t>
  </si>
  <si>
    <t>مشترک یکم اکسیر فارابی</t>
  </si>
  <si>
    <t>1388/09/02</t>
  </si>
  <si>
    <t>مشترک فراز اندیش نوین</t>
  </si>
  <si>
    <t>1388/10/21</t>
  </si>
  <si>
    <t>توسعه ممتاز</t>
  </si>
  <si>
    <t>1388/11/27</t>
  </si>
  <si>
    <t>مشترک ایساتیس پویای یزد</t>
  </si>
  <si>
    <t>1388/11/28</t>
  </si>
  <si>
    <t>باران کارگزاری بانک کشاورزی</t>
  </si>
  <si>
    <t>1388/12/16</t>
  </si>
  <si>
    <t>مشترک بانک مسکن</t>
  </si>
  <si>
    <t>مشترک صبا </t>
  </si>
  <si>
    <t>1388/12/24</t>
  </si>
  <si>
    <t>مشترک پارس</t>
  </si>
  <si>
    <t>مشترک نوین پایدار</t>
  </si>
  <si>
    <t>1388/12/26</t>
  </si>
  <si>
    <t>مشترک آتیه نوین</t>
  </si>
  <si>
    <t>مشترک نو اندیشان </t>
  </si>
  <si>
    <t>1389/02/13</t>
  </si>
  <si>
    <t>امین ملت</t>
  </si>
  <si>
    <t>1389/02/19</t>
  </si>
  <si>
    <t>گنجینه رفاه</t>
  </si>
  <si>
    <t>1389/04/16</t>
  </si>
  <si>
    <t>حکمت آشنا ایرانیان</t>
  </si>
  <si>
    <t>1389/04/20</t>
  </si>
  <si>
    <t>فیروزه موفقیت</t>
  </si>
  <si>
    <t>1389/05/24</t>
  </si>
  <si>
    <t>مشترک نقش جهان</t>
  </si>
  <si>
    <t>1389/07/20</t>
  </si>
  <si>
    <t>مشترک تدبیرگران فردا</t>
  </si>
  <si>
    <t>1389/09/09</t>
  </si>
  <si>
    <t>مشترک سینا</t>
  </si>
  <si>
    <t>1389/11/11</t>
  </si>
  <si>
    <t>مشترک عقیق</t>
  </si>
  <si>
    <t>1389/12/06</t>
  </si>
  <si>
    <t>مشترک شاخصی کارآفرین</t>
  </si>
  <si>
    <t>1389/12/24</t>
  </si>
  <si>
    <t>یکم کارگزاری بانک کشاورزی</t>
  </si>
  <si>
    <t>1389/12/25</t>
  </si>
  <si>
    <t>آرمان کارآفرین</t>
  </si>
  <si>
    <t>1390/01/14</t>
  </si>
  <si>
    <t>کارگزاری پارسیان</t>
  </si>
  <si>
    <t>1390/01/28</t>
  </si>
  <si>
    <t>مشترک پیشرو</t>
  </si>
  <si>
    <t>1390/01/31</t>
  </si>
  <si>
    <t>سپهر اول کارگزاری بانک صادرات</t>
  </si>
  <si>
    <t>1390/02/13</t>
  </si>
  <si>
    <t>توسعه صادرات</t>
  </si>
  <si>
    <t>1390/02/24</t>
  </si>
  <si>
    <t>بانک دی</t>
  </si>
  <si>
    <t>1390/03/23</t>
  </si>
  <si>
    <t>مشترک یکم سامان</t>
  </si>
  <si>
    <t>1390/03/31</t>
  </si>
  <si>
    <t>بانک گردشگری</t>
  </si>
  <si>
    <t>1390/04/27</t>
  </si>
  <si>
    <t>تجربه ایرانیان</t>
  </si>
  <si>
    <t>1390/05/05</t>
  </si>
  <si>
    <t>ارمغان یکم ملل</t>
  </si>
  <si>
    <t>1390/05/16</t>
  </si>
  <si>
    <t>آتیه ملت</t>
  </si>
  <si>
    <t>1390/05/23</t>
  </si>
  <si>
    <t>مشترک مانا الگوریتم</t>
  </si>
  <si>
    <t>1390/05/24</t>
  </si>
  <si>
    <t>ارزش آفرینان دی</t>
  </si>
  <si>
    <t>1390/07/12</t>
  </si>
  <si>
    <t>گنجینه زرین شهر</t>
  </si>
  <si>
    <t>1390/07/17</t>
  </si>
  <si>
    <t>نهال سرمایه ایرانیان</t>
  </si>
  <si>
    <t>1390/07/19</t>
  </si>
  <si>
    <t>ارمغان ایرانیان</t>
  </si>
  <si>
    <t>1390/07/20</t>
  </si>
  <si>
    <t>گسترش فردای ایرانیان </t>
  </si>
  <si>
    <t>1390/07/23</t>
  </si>
  <si>
    <t>امین سامان</t>
  </si>
  <si>
    <t>1390/08/04</t>
  </si>
  <si>
    <t>یکم نیکوکاری آگاه</t>
  </si>
  <si>
    <t>1390/09/01</t>
  </si>
  <si>
    <t>بانک ایران زمین</t>
  </si>
  <si>
    <t>1390/11/29</t>
  </si>
  <si>
    <t>اندوخته ملت</t>
  </si>
  <si>
    <t>1390/12/09</t>
  </si>
  <si>
    <t>امین آشنا ایرانیان</t>
  </si>
  <si>
    <t>1391/02/16</t>
  </si>
  <si>
    <t>بانک توسعه تعاون</t>
  </si>
  <si>
    <t>1391/03/03</t>
  </si>
  <si>
    <t xml:space="preserve">اوج ملت </t>
  </si>
  <si>
    <t>1391/04/21</t>
  </si>
  <si>
    <t>مشترک آسمان یکم</t>
  </si>
  <si>
    <t>1391/06/13</t>
  </si>
  <si>
    <t>اختصاصی بازارگردانی آرمان اندیش</t>
  </si>
  <si>
    <t>1391/07/02</t>
  </si>
  <si>
    <t>اختصاصی بازارگردانی</t>
  </si>
  <si>
    <t>نگین رفاه</t>
  </si>
  <si>
    <t>1391/07/04</t>
  </si>
  <si>
    <t>مشترک کاریزما</t>
  </si>
  <si>
    <t>1391/07/18</t>
  </si>
  <si>
    <t>لوتوس پارسیان</t>
  </si>
  <si>
    <t>1391/07/25</t>
  </si>
  <si>
    <t>ثروت آفرین تمدن</t>
  </si>
  <si>
    <t>1391/08/01</t>
  </si>
  <si>
    <t>مشترک کوثر</t>
  </si>
  <si>
    <t>1391/12/08</t>
  </si>
  <si>
    <t>مشترک امید توسعه</t>
  </si>
  <si>
    <t>1391/12/12</t>
  </si>
  <si>
    <t>مشترک نوید انصار</t>
  </si>
  <si>
    <t>1391/12/23</t>
  </si>
  <si>
    <t>ره آورد آباد مسکن</t>
  </si>
  <si>
    <t>1392/02/16</t>
  </si>
  <si>
    <t xml:space="preserve">اندوخته پایدار سپهر </t>
  </si>
  <si>
    <t>1392/02/22</t>
  </si>
  <si>
    <t>مشترک البرز</t>
  </si>
  <si>
    <t>1392/02/23</t>
  </si>
  <si>
    <t>مشترک سبحان</t>
  </si>
  <si>
    <t>1392/03/20</t>
  </si>
  <si>
    <t>مشترک آسمان خاورمیانه</t>
  </si>
  <si>
    <t>1392/04/12</t>
  </si>
  <si>
    <t>مشترک پیروزان</t>
  </si>
  <si>
    <t>1392/04/19</t>
  </si>
  <si>
    <t>مشترک امین آوید</t>
  </si>
  <si>
    <t>1392/04/25</t>
  </si>
  <si>
    <t>امین انصار</t>
  </si>
  <si>
    <t>1392/04/26</t>
  </si>
  <si>
    <t>مشترک اندیشه فردا</t>
  </si>
  <si>
    <t>1392/06/06</t>
  </si>
  <si>
    <t>آرمان سپهر آشنا</t>
  </si>
  <si>
    <t>1392/06/13</t>
  </si>
  <si>
    <t>مشترک توسعه ملی</t>
  </si>
  <si>
    <t>1392/07/27</t>
  </si>
  <si>
    <t>سپهر کاریزما</t>
  </si>
  <si>
    <t>مشترک دماسنج</t>
  </si>
  <si>
    <t>1392/07/28</t>
  </si>
  <si>
    <t>مختلط گوهر نفیس تمدن</t>
  </si>
  <si>
    <t>1392/08/11</t>
  </si>
  <si>
    <t>بذر امید آفرین</t>
  </si>
  <si>
    <t>1392/09/19</t>
  </si>
  <si>
    <t>آسمان آرمانی سهام</t>
  </si>
  <si>
    <t>1392/09/23</t>
  </si>
  <si>
    <t>توسعه اندوخته آینده</t>
  </si>
  <si>
    <t>1392/10/04</t>
  </si>
  <si>
    <t>نیکوکاری ورزشی پرسپولیس</t>
  </si>
  <si>
    <t>1392/11/05</t>
  </si>
  <si>
    <t>سپهر اندیشه نوین</t>
  </si>
  <si>
    <t>مشترک افق</t>
  </si>
  <si>
    <t>1392/11/07</t>
  </si>
  <si>
    <t>مشترک گنجینه مهر</t>
  </si>
  <si>
    <t>مشترک سپهر تدبیرگران</t>
  </si>
  <si>
    <t>1392/11/08</t>
  </si>
  <si>
    <t>مشترک رشد سامان</t>
  </si>
  <si>
    <t>1392/12/07</t>
  </si>
  <si>
    <t>مشترک بانک خاورمیانه</t>
  </si>
  <si>
    <t>1392/12/11</t>
  </si>
  <si>
    <t>سهم آشنا</t>
  </si>
  <si>
    <t>1392/12/27</t>
  </si>
  <si>
    <t>مشترک سپهر آتی</t>
  </si>
  <si>
    <t>1393/03/10</t>
  </si>
  <si>
    <t>نیکوکاری دانشگاه تهران</t>
  </si>
  <si>
    <t>مشترک نیکی گستران</t>
  </si>
  <si>
    <t>1393/03/12</t>
  </si>
  <si>
    <t>مشترک ذوب آهن نویرا</t>
  </si>
  <si>
    <t>1393/05/14</t>
  </si>
  <si>
    <t>همیان سپهر</t>
  </si>
  <si>
    <t>1393/05/26</t>
  </si>
  <si>
    <t>امین تدبیرگران فردا</t>
  </si>
  <si>
    <t>1393/06/11</t>
  </si>
  <si>
    <t>ثابت حامی</t>
  </si>
  <si>
    <t>1393/06/12</t>
  </si>
  <si>
    <t>مشترک میعاد ایرانیان</t>
  </si>
  <si>
    <t>1393/06/18</t>
  </si>
  <si>
    <t>اختصاصی بازارگردانی افتخار حافظ</t>
  </si>
  <si>
    <t>1393/06/19</t>
  </si>
  <si>
    <t>بازارگردانی نوین پیشرو</t>
  </si>
  <si>
    <t>1393/07/08</t>
  </si>
  <si>
    <t>اختصاصی بازارگردانی امید لوتوس پارسیان</t>
  </si>
  <si>
    <t>1393/07/12</t>
  </si>
  <si>
    <t>نیکوکاری دانشگاه الزهرا</t>
  </si>
  <si>
    <t>1393/07/14</t>
  </si>
  <si>
    <t>زرین پارسیان</t>
  </si>
  <si>
    <t>1393/07/22</t>
  </si>
  <si>
    <t>اختصاصی بازارگردانی گنجینه سپهر صادرات</t>
  </si>
  <si>
    <t>1393/08/15</t>
  </si>
  <si>
    <t>مشترک یکم آبان</t>
  </si>
  <si>
    <t>1393/09/09</t>
  </si>
  <si>
    <t>با درآمد ثابت کاریزما</t>
  </si>
  <si>
    <t>1393/10/16</t>
  </si>
  <si>
    <t>نیکوکاری ایتام برکت </t>
  </si>
  <si>
    <t>1393/10/30</t>
  </si>
  <si>
    <t>اختصاصی بازارگردانی حکمت ایرانیان یکم</t>
  </si>
  <si>
    <t>1393/11/05</t>
  </si>
  <si>
    <t>توسعه پست بانک</t>
  </si>
  <si>
    <t>1393/11/11</t>
  </si>
  <si>
    <t>شاخص سی شرکت بزرگ فیروزه</t>
  </si>
  <si>
    <t>1393/11/28</t>
  </si>
  <si>
    <t>اختصاصی بازارگردان گروه توسعه بهشهر</t>
  </si>
  <si>
    <t>1393/12/23</t>
  </si>
  <si>
    <t>مشترک نیکوکاری ندای امید</t>
  </si>
  <si>
    <t>1393/12/26</t>
  </si>
  <si>
    <t>اختصاصی بازارگردانی گسترش صنعت دارو</t>
  </si>
  <si>
    <t>1394/01/17</t>
  </si>
  <si>
    <t>سهام بزرگ کاردان</t>
  </si>
  <si>
    <t>تجارت شاخصی کاردان</t>
  </si>
  <si>
    <t>با درآمد ثابت کاردان</t>
  </si>
  <si>
    <t>اعتماد آفرین پارسیان</t>
  </si>
  <si>
    <t>1394/02/05</t>
  </si>
  <si>
    <t>در اوراق بهادار با درآمد ثابت نوع دوم</t>
  </si>
  <si>
    <t>اختصاصی بازارگردانی بهمن گستر</t>
  </si>
  <si>
    <t>1394/02/27</t>
  </si>
  <si>
    <t>اختصاصی بازارگردانی مپنا ایرانیان</t>
  </si>
  <si>
    <t>1394/03/03</t>
  </si>
  <si>
    <t>اندیشه خبرگان سهام</t>
  </si>
  <si>
    <t>1394/03/09</t>
  </si>
  <si>
    <t>مشترک افق کارگزاری بانک خاورمیانه</t>
  </si>
  <si>
    <t>1394/03/19</t>
  </si>
  <si>
    <t>با درآمد ثابت گنجینه امید ایرانیان</t>
  </si>
  <si>
    <t>1394/03/30</t>
  </si>
  <si>
    <t>اختصاصی بازارگردانی امید ایرانیان</t>
  </si>
  <si>
    <t>1394/04/02</t>
  </si>
  <si>
    <t>گنجینه آینده روشن</t>
  </si>
  <si>
    <t>1394/04/09</t>
  </si>
  <si>
    <t>اختصاصی بازارگردان توسعه ملی</t>
  </si>
  <si>
    <t>1394/04/30</t>
  </si>
  <si>
    <t>سپهر خبرگان نفت</t>
  </si>
  <si>
    <t>1394/05/17</t>
  </si>
  <si>
    <t>اختصاصی بازارگردانی بانک سینا</t>
  </si>
  <si>
    <t>1394/05/27</t>
  </si>
  <si>
    <t>اختصاصی بازارگردان صبا نیک</t>
  </si>
  <si>
    <t>1394/05/31</t>
  </si>
  <si>
    <t>اختصاصی بازارگردان تجارت ایرانیان اعتماد</t>
  </si>
  <si>
    <t>ثروت آفرین پارسیان</t>
  </si>
  <si>
    <t>پاداش سهامداری توسعه یکم</t>
  </si>
  <si>
    <t>1394/06/29</t>
  </si>
  <si>
    <t>با درآمد ثابت کوثر یکم</t>
  </si>
  <si>
    <t>1394/07/26</t>
  </si>
  <si>
    <t>توسعه تعاون صبا</t>
  </si>
  <si>
    <t>1394/08/23</t>
  </si>
  <si>
    <t>مشترک مبین سرمایه</t>
  </si>
  <si>
    <t>1394/08/30</t>
  </si>
  <si>
    <t>هستی بخش آگاه</t>
  </si>
  <si>
    <t>1394/09/01</t>
  </si>
  <si>
    <t>اختصاصی بازارگردانی آرمان انصار</t>
  </si>
  <si>
    <t>1394/09/02</t>
  </si>
  <si>
    <t>با درآمد ثابت امید انصار</t>
  </si>
  <si>
    <t>1394/09/10</t>
  </si>
  <si>
    <t>نیکوکاری جایزه علمی فناوری پیامبر اعظم (ص)</t>
  </si>
  <si>
    <t>1394/09/15</t>
  </si>
  <si>
    <t>مشترک نوین نگر آسیا</t>
  </si>
  <si>
    <t>1394/09/25</t>
  </si>
  <si>
    <t>نیکوکاری میراث ماندگار پاساگاد</t>
  </si>
  <si>
    <t>1394/09/26</t>
  </si>
  <si>
    <t>پاداش سرمایه بهگزین</t>
  </si>
  <si>
    <t>1394/10/03</t>
  </si>
  <si>
    <t>اندوخته توسعه صادرات آرمانی</t>
  </si>
  <si>
    <t>1394/11/28</t>
  </si>
  <si>
    <t>اختصاصی بازارگردانی کوشا الگوریتم</t>
  </si>
  <si>
    <t>1394/12/17</t>
  </si>
  <si>
    <t>اختصاصی بازارگردانی ملت</t>
  </si>
  <si>
    <t>مشترک گنجینه الماس پایدار</t>
  </si>
  <si>
    <t>1394/12/18</t>
  </si>
  <si>
    <t>آرمان آتی کوثر</t>
  </si>
  <si>
    <t>توسعه سرمایه نیکی</t>
  </si>
  <si>
    <t>1395/01/17</t>
  </si>
  <si>
    <t>اختصاصی بازارگردانی اندیشه زرین پاسارگاد</t>
  </si>
  <si>
    <t>1395/01/24</t>
  </si>
  <si>
    <t>ارزش آفرین گلرنگ</t>
  </si>
  <si>
    <t>1395/01/29</t>
  </si>
  <si>
    <t>اختصاصی بازارگردانی سپهر بازار سرمایه</t>
  </si>
  <si>
    <t>1395/02/06</t>
  </si>
  <si>
    <t>نیکوکاری کشتی ورزش ملی ایران</t>
  </si>
  <si>
    <t>1395/02/29</t>
  </si>
  <si>
    <t>اختصاصی بازارگردانی گروه گردشگری ایرانیان</t>
  </si>
  <si>
    <t>1395/04/02</t>
  </si>
  <si>
    <t>مشترک صبای هدف</t>
  </si>
  <si>
    <t>1395/05/02</t>
  </si>
  <si>
    <t>آرمان آتیه درخشان مس</t>
  </si>
  <si>
    <t>پارند پایدار سپهر</t>
  </si>
  <si>
    <t>1395/05/11</t>
  </si>
  <si>
    <t>اختصاصی بازارگردانی پست بانک ایران</t>
  </si>
  <si>
    <t>1395/05/12</t>
  </si>
  <si>
    <t>اختصاصی بازارگردان صنعت مس</t>
  </si>
  <si>
    <t>1395/06/08</t>
  </si>
  <si>
    <t>با درآمد ثابت اعتماد ملل</t>
  </si>
  <si>
    <t>1395/07/03</t>
  </si>
  <si>
    <t>اختصاصی بازارگردانی گروه دی</t>
  </si>
  <si>
    <t>1395/07/17</t>
  </si>
  <si>
    <t>مشترک گنجینه ارمغان الماس</t>
  </si>
  <si>
    <t>1395/08/23</t>
  </si>
  <si>
    <t>مشترک افق روشن کارگزاری بانک خاورمیانه</t>
  </si>
  <si>
    <t>1395/08/29</t>
  </si>
  <si>
    <t>پاداش سرمایه پارس</t>
  </si>
  <si>
    <t>1395/09/24</t>
  </si>
  <si>
    <t>با درآمد ثابت کیان</t>
  </si>
  <si>
    <t>1395/09/28</t>
  </si>
  <si>
    <t>امین یکم فردا</t>
  </si>
  <si>
    <t>1395/10/04</t>
  </si>
  <si>
    <t>آهنگ سهام کیان</t>
  </si>
  <si>
    <t>1395/10/06</t>
  </si>
  <si>
    <t>آوای سهام کیان</t>
  </si>
  <si>
    <t>1395/11/18</t>
  </si>
  <si>
    <t>نیکوکاری لوتوس رویان</t>
  </si>
  <si>
    <t>1395/12/16</t>
  </si>
  <si>
    <t>با درآمد ثابت نگین سامان</t>
  </si>
  <si>
    <t>1396/02/03</t>
  </si>
  <si>
    <t>گنجینه یکم آوید</t>
  </si>
  <si>
    <t>1396/02/04</t>
  </si>
  <si>
    <t>درآمد ثابت سرآمد</t>
  </si>
  <si>
    <t>1396/02/12</t>
  </si>
  <si>
    <t>اختصاصی بازارگردانی توسعه معادن و فلزات آرمان</t>
  </si>
  <si>
    <t>1396/04/12</t>
  </si>
  <si>
    <t>اختصاصی بازارگردانی تدبیرگران فردا</t>
  </si>
  <si>
    <t>اعتماد کارگزاری بانک ملی ایران</t>
  </si>
  <si>
    <t>1396/04/31</t>
  </si>
  <si>
    <t>با درآمد ثابت کمند</t>
  </si>
  <si>
    <t>1396/05/30</t>
  </si>
  <si>
    <t>اختصاصی بازارگردانی توسعه بازار تمدن</t>
  </si>
  <si>
    <t>1396/06/23</t>
  </si>
  <si>
    <t>توسعه فراز اعتماد</t>
  </si>
  <si>
    <t>1396/06/28</t>
  </si>
  <si>
    <t>اختصاصی بازارگردانی نماد صنعت و معدن</t>
  </si>
  <si>
    <t>1396/08/10</t>
  </si>
  <si>
    <t>اختصاصی بازارگردانی سهم آشنا یکم</t>
  </si>
  <si>
    <t>ارمغان فیروزه آسیا</t>
  </si>
  <si>
    <t>1396/10/06</t>
  </si>
  <si>
    <t>اختصاصی بازارگردانی ارزش آفرین صندوق بازنشستگی کشوری</t>
  </si>
  <si>
    <t>1396/10/30</t>
  </si>
  <si>
    <t>دوم اکسیر فارابی</t>
  </si>
  <si>
    <t>1396/11/21</t>
  </si>
  <si>
    <t>ثابت نامی مفید</t>
  </si>
  <si>
    <t>1396/11/28</t>
  </si>
  <si>
    <t>افق ملت</t>
  </si>
  <si>
    <t>1397/03/06</t>
  </si>
  <si>
    <t>با درآمد ثابت تصمیم</t>
  </si>
  <si>
    <t>1397/03/21</t>
  </si>
  <si>
    <t>اختصاصی بازارگردانی سینا بهگزین</t>
  </si>
  <si>
    <t>1397/05/06</t>
  </si>
  <si>
    <t>اندیشه ورزان صبا تامین</t>
  </si>
  <si>
    <t>1397/07/11</t>
  </si>
  <si>
    <t>اختصاصی بازارگردانی گوهر فام امید</t>
  </si>
  <si>
    <t>1397/07/28</t>
  </si>
  <si>
    <t>اختصاصی بازارگردانی صبا گستر نفت و گاز تأمین</t>
  </si>
  <si>
    <t>1397/09/14</t>
  </si>
  <si>
    <t>اختصاصی بازارگردانی اکسیر سودا</t>
  </si>
  <si>
    <t>1397/09/25</t>
  </si>
  <si>
    <t>اختصاصی بازارگردانی مفید</t>
  </si>
  <si>
    <t>1397/10/02</t>
  </si>
  <si>
    <t>گنجینه الماس بیمه دی</t>
  </si>
  <si>
    <t>1397/10/23</t>
  </si>
  <si>
    <t>مشترک آسمان امید</t>
  </si>
  <si>
    <t>1397/11/30</t>
  </si>
  <si>
    <t>اختصاصی بازارگردانی هوشمند آبان</t>
  </si>
  <si>
    <t>1397/12/14</t>
  </si>
  <si>
    <t>سرو سودمند مدبران</t>
  </si>
  <si>
    <t>1398/04/02</t>
  </si>
  <si>
    <t>اختصاصی بازارگردانی پاداش پشتیبان پارس</t>
  </si>
  <si>
    <t>1398/05/12</t>
  </si>
  <si>
    <t>پیشگامان سرمایه نوآفرین</t>
  </si>
  <si>
    <t>1398/06/16</t>
  </si>
  <si>
    <t>اختصاصی بازارگردانی خلیج فارس</t>
  </si>
  <si>
    <t>1398/06/17</t>
  </si>
  <si>
    <t>دارا الگوریتم</t>
  </si>
  <si>
    <t>1398/07/02</t>
  </si>
  <si>
    <t>اختصاصی بازارگردانی مهرگان</t>
  </si>
  <si>
    <t>1398/07/03</t>
  </si>
  <si>
    <t>زمرد نو ویرا ذوب آهن</t>
  </si>
  <si>
    <t>1398/07/17</t>
  </si>
  <si>
    <t>اختصاصی بازارگردانی معیار</t>
  </si>
  <si>
    <t>1398/07/18</t>
  </si>
  <si>
    <t>توازن معیار</t>
  </si>
  <si>
    <t>1398/08/26</t>
  </si>
  <si>
    <t>اختصاصی بازارگردانی الگوریتمی امید فارابی</t>
  </si>
  <si>
    <t>1398/09/30</t>
  </si>
  <si>
    <t>اختصاصی بازارگردانی ایساتیس پویا</t>
  </si>
  <si>
    <t>1398/11/19</t>
  </si>
  <si>
    <t>اختصاصی بازارگردانی توسعه فیروزه پویا</t>
  </si>
  <si>
    <t>1398/11/30</t>
  </si>
  <si>
    <t>افرا نماد پایدار</t>
  </si>
  <si>
    <t>1398/12/21</t>
  </si>
  <si>
    <t>یاقوت آگاه</t>
  </si>
  <si>
    <t>1399/01/20</t>
  </si>
  <si>
    <t>اختصاصی بازارگردانی خبرگان اهداف</t>
  </si>
  <si>
    <t>1399/01/24</t>
  </si>
  <si>
    <t>اعتبار سهام ایرانیان</t>
  </si>
  <si>
    <t>1399/02/17</t>
  </si>
  <si>
    <t>اختصاصی بازارگردانی توسعه سهام نیکی</t>
  </si>
  <si>
    <t>1399/03/06</t>
  </si>
  <si>
    <t>اختصاصی بازارگردانی نهایت نگر</t>
  </si>
  <si>
    <t>1399/03/21</t>
  </si>
  <si>
    <t>اختصاصی بازارگردانی آگاه</t>
  </si>
  <si>
    <t>مشترک مدرسه کسب و کار صوفی رازی</t>
  </si>
  <si>
    <t>1399/03/25</t>
  </si>
  <si>
    <t>واسطه گری مالی یکم</t>
  </si>
  <si>
    <t>1399/04/04</t>
  </si>
  <si>
    <t>ارزش آفرین بیدار</t>
  </si>
  <si>
    <t>1399/04/11</t>
  </si>
  <si>
    <t>اعتماد داریک</t>
  </si>
  <si>
    <t>1399/04/30</t>
  </si>
  <si>
    <t>اندوخته آمیتیس</t>
  </si>
  <si>
    <t>1399/05/05</t>
  </si>
  <si>
    <t>آوای معیار</t>
  </si>
  <si>
    <t>1399/05/06</t>
  </si>
  <si>
    <t>مدیریت ثروت صندوق بازنشستگی کشوری</t>
  </si>
  <si>
    <t>1399/06/02</t>
  </si>
  <si>
    <t>اعتبار آفرین ایرانیان</t>
  </si>
  <si>
    <t>1399/06/27</t>
  </si>
  <si>
    <t>سپر سرمایه بیدار</t>
  </si>
  <si>
    <t>الماس کوروش</t>
  </si>
  <si>
    <t>1399/07/08</t>
  </si>
  <si>
    <t>اختصاصی بازارگردانی نهایت اندیش اقتصاد بیدار</t>
  </si>
  <si>
    <t>1399/07/16</t>
  </si>
  <si>
    <t>اختصاصی بازارگردانی توازن کوروش</t>
  </si>
  <si>
    <t>1399/07/21</t>
  </si>
  <si>
    <t>اختصاصی بازارگردانی توسعه فولاد مبارکه</t>
  </si>
  <si>
    <t>1399/09/02</t>
  </si>
  <si>
    <t>اختصاصی بازارگردانی تاک دانا</t>
  </si>
  <si>
    <t>1399/09/08</t>
  </si>
  <si>
    <t>پالایشی یکم</t>
  </si>
  <si>
    <t>1399/09/09</t>
  </si>
  <si>
    <t>اختصاصی بازارگردانی امین</t>
  </si>
  <si>
    <t>1399/09/16</t>
  </si>
  <si>
    <t>خاتم ایساتیس پویا</t>
  </si>
  <si>
    <t>1399/10/07</t>
  </si>
  <si>
    <t>اختصاصی بازارگردانی کیان</t>
  </si>
  <si>
    <t>1399/10/08</t>
  </si>
  <si>
    <t>اختصاصی بازارگردانی گسترش نو ویرا</t>
  </si>
  <si>
    <t>1399/10/10</t>
  </si>
  <si>
    <t>اختصاصی بازارگردانی آسمان زاگرس</t>
  </si>
  <si>
    <t>1399/10/14</t>
  </si>
  <si>
    <t>آوای فردای زاگرس</t>
  </si>
  <si>
    <t>1399/11/04</t>
  </si>
  <si>
    <t>زرین کوروش</t>
  </si>
  <si>
    <t>1399/11/07</t>
  </si>
  <si>
    <t>اختصاصی بازارگردانی میزان داریک</t>
  </si>
  <si>
    <t>1399/11/21</t>
  </si>
  <si>
    <t>شاخصی بازار آشنا</t>
  </si>
  <si>
    <t>1399/12/12</t>
  </si>
  <si>
    <t>اختصاصی بازارگردانی لاجورد دماوند</t>
  </si>
  <si>
    <t>1399/12/18</t>
  </si>
  <si>
    <t>فراز داریک</t>
  </si>
  <si>
    <t>1399/12/25</t>
  </si>
  <si>
    <t>ارزش صندوق به میلیون ریال در تاریخ 1400/01/31</t>
  </si>
  <si>
    <t>ارزش صندوق به میلیون ریال در تاریخ  1399/12/30</t>
  </si>
  <si>
    <t>صدورو ابطال</t>
  </si>
  <si>
    <t>صدور و ابطال</t>
  </si>
  <si>
    <t>قابل معامله</t>
  </si>
  <si>
    <t>نام صندوق</t>
  </si>
  <si>
    <t>سهام</t>
  </si>
  <si>
    <t>اوراق بهادار با درآمد ثابت</t>
  </si>
  <si>
    <t>گواهی سپرده و سپرده بانکی</t>
  </si>
  <si>
    <t>نقد</t>
  </si>
  <si>
    <t>سایر</t>
  </si>
  <si>
    <t>‫خالص ارزش داراییها ‫(میلیون ریال) در تاریخ 1400/01/31</t>
  </si>
  <si>
    <t>ارزش حجم معاملات(میلیون ریال)</t>
  </si>
  <si>
    <t>ارزش صدور و ابطال(میلیون ریال)</t>
  </si>
  <si>
    <t>ارزش معاملات خرید</t>
  </si>
  <si>
    <t>ارزش معاملات فروش</t>
  </si>
  <si>
    <t>مجموع</t>
  </si>
  <si>
    <t>مابه التفاوت افزایش(کاهش)</t>
  </si>
  <si>
    <t xml:space="preserve">صدور </t>
  </si>
  <si>
    <t>ابطال</t>
  </si>
  <si>
    <t>سال منتهی به  1400/01/31</t>
  </si>
  <si>
    <t>ماه منتهی به  1400/01/31</t>
  </si>
  <si>
    <t>ارزش سهام ابتدای ماه - میلیون ریال</t>
  </si>
  <si>
    <t>ارزش سهام انتهای ماه- میلیون ریال</t>
  </si>
  <si>
    <t>سال منتهی به</t>
  </si>
  <si>
    <t>ماه منتهی به</t>
  </si>
  <si>
    <t>نسبت فعالیت معاملاتی</t>
  </si>
  <si>
    <t>نسبت فعالیت  صدور  سرمایه گذاران</t>
  </si>
  <si>
    <t>نسبت فعالیت  ابطال  سرمایه گذاران</t>
  </si>
  <si>
    <t>جمع خرید و فروش سال</t>
  </si>
  <si>
    <t>جمع خرید و فروش ماه</t>
  </si>
  <si>
    <t>متوسط ارزش ماهانه- میلیون ریال</t>
  </si>
  <si>
    <t>متوسط ارزش سالانه- میلیون ریال</t>
  </si>
  <si>
    <t>ارزش سهام ابتدای ماه -  ریال</t>
  </si>
  <si>
    <t>ارزش سهام انتهای ماه- ریال</t>
  </si>
  <si>
    <t>ماه منتهی به 1400/01/31</t>
  </si>
  <si>
    <t>ارزش  معاملات خرید</t>
  </si>
  <si>
    <t>ارزش  معاملات فروش</t>
  </si>
  <si>
    <t>سال منتهی به 1400/01/31</t>
  </si>
  <si>
    <t>درصد سهم در تاریخ 1400/01/31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</si>
</sst>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 * #,##0_-_ر_ي_ا_ل_ ;_ * #,##0\-_ر_ي_ا_ل_ ;_ * &quot;-&quot;_-_ر_ي_ا_ل_ ;_ @_ "/>
    <numFmt numFmtId="43" formatCode="_ * #,##0.00_-_ر_ي_ا_ل_ ;_ * #,##0.00\-_ر_ي_ا_ل_ ;_ * &quot;-&quot;??_-_ر_ي_ا_ل_ ;_ @_ "/>
    <numFmt numFmtId="164" formatCode="_ * #,##0_-_ر_ي_ا_ل_ ;_ * #,##0\-_ر_ي_ا_ل_ ;_ * &quot;-&quot;??_-_ر_ي_ا_ل_ ;_ @_ "/>
    <numFmt numFmtId="165" formatCode="#,##0;[Red]\(#,##0\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name val="B Nazanin"/>
      <charset val="178"/>
    </font>
    <font>
      <sz val="10"/>
      <color theme="1"/>
      <name val="B Nazanin"/>
      <charset val="178"/>
    </font>
    <font>
      <sz val="10"/>
      <name val="B Nazanin"/>
      <charset val="178"/>
    </font>
    <font>
      <sz val="1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2"/>
    </xf>
    <xf numFmtId="3" fontId="4" fillId="2" borderId="1" xfId="2" applyNumberFormat="1" applyFont="1" applyFill="1" applyBorder="1" applyAlignment="1">
      <alignment horizontal="center" vertical="center" wrapText="1" readingOrder="2"/>
    </xf>
    <xf numFmtId="164" fontId="4" fillId="2" borderId="1" xfId="1" applyNumberFormat="1" applyFont="1" applyFill="1" applyBorder="1" applyAlignment="1">
      <alignment horizontal="center" vertical="center" wrapText="1" readingOrder="2"/>
    </xf>
    <xf numFmtId="41" fontId="4" fillId="2" borderId="1" xfId="2" applyFont="1" applyFill="1" applyBorder="1" applyAlignment="1">
      <alignment horizontal="center" vertical="center" wrapText="1" readingOrder="2"/>
    </xf>
    <xf numFmtId="3" fontId="4" fillId="2" borderId="1" xfId="0" applyNumberFormat="1" applyFont="1" applyFill="1" applyBorder="1" applyAlignment="1">
      <alignment horizontal="center" vertical="center" wrapText="1" readingOrder="2"/>
    </xf>
    <xf numFmtId="2" fontId="4" fillId="2" borderId="1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0" fontId="2" fillId="0" borderId="0" xfId="0" applyFont="1"/>
    <xf numFmtId="164" fontId="6" fillId="3" borderId="1" xfId="1" applyNumberFormat="1" applyFont="1" applyFill="1" applyBorder="1" applyAlignment="1" applyProtection="1">
      <alignment horizontal="center" vertical="center" wrapText="1"/>
    </xf>
    <xf numFmtId="164" fontId="4" fillId="3" borderId="1" xfId="1" applyNumberFormat="1" applyFont="1" applyFill="1" applyBorder="1" applyAlignment="1" applyProtection="1">
      <alignment horizontal="center" vertical="center" wrapText="1"/>
    </xf>
    <xf numFmtId="164" fontId="2" fillId="0" borderId="1" xfId="1" applyNumberFormat="1" applyFont="1" applyBorder="1"/>
    <xf numFmtId="0" fontId="2" fillId="0" borderId="0" xfId="0" applyNumberFormat="1" applyFont="1"/>
    <xf numFmtId="0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1" xfId="1" applyNumberFormat="1" applyFont="1" applyBorder="1"/>
    <xf numFmtId="165" fontId="4" fillId="3" borderId="1" xfId="0" applyNumberFormat="1" applyFont="1" applyFill="1" applyBorder="1" applyAlignment="1" applyProtection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65" fontId="6" fillId="3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164" fontId="6" fillId="3" borderId="1" xfId="1" applyNumberFormat="1" applyFont="1" applyFill="1" applyBorder="1" applyAlignment="1">
      <alignment horizontal="center" vertical="center" wrapText="1"/>
    </xf>
    <xf numFmtId="164" fontId="2" fillId="0" borderId="0" xfId="1" applyNumberFormat="1" applyFont="1"/>
    <xf numFmtId="165" fontId="2" fillId="0" borderId="1" xfId="1" applyNumberFormat="1" applyFont="1" applyBorder="1"/>
    <xf numFmtId="165" fontId="2" fillId="0" borderId="1" xfId="0" applyNumberFormat="1" applyFont="1" applyBorder="1"/>
    <xf numFmtId="164" fontId="4" fillId="2" borderId="2" xfId="1" applyNumberFormat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9" fontId="4" fillId="3" borderId="1" xfId="3" applyFont="1" applyFill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 wrapText="1"/>
    </xf>
    <xf numFmtId="164" fontId="6" fillId="0" borderId="2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9" fontId="6" fillId="0" borderId="1" xfId="3" applyFont="1" applyFill="1" applyBorder="1" applyAlignment="1" applyProtection="1">
      <alignment horizontal="center" vertical="center"/>
    </xf>
    <xf numFmtId="43" fontId="2" fillId="0" borderId="1" xfId="1" applyNumberFormat="1" applyFont="1" applyBorder="1" applyAlignment="1">
      <alignment horizontal="center" vertical="center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 readingOrder="2"/>
    </xf>
    <xf numFmtId="166" fontId="4" fillId="3" borderId="1" xfId="1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9" fontId="4" fillId="3" borderId="1" xfId="3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/>
    </xf>
    <xf numFmtId="164" fontId="7" fillId="3" borderId="3" xfId="1" applyNumberFormat="1" applyFont="1" applyFill="1" applyBorder="1" applyAlignment="1">
      <alignment horizontal="center" vertical="center"/>
    </xf>
    <xf numFmtId="164" fontId="7" fillId="3" borderId="4" xfId="1" applyNumberFormat="1" applyFont="1" applyFill="1" applyBorder="1" applyAlignment="1">
      <alignment horizontal="center" vertical="center"/>
    </xf>
    <xf numFmtId="164" fontId="7" fillId="3" borderId="2" xfId="1" applyNumberFormat="1" applyFont="1" applyFill="1" applyBorder="1" applyAlignment="1">
      <alignment horizontal="center" vertical="center"/>
    </xf>
  </cellXfs>
  <cellStyles count="5">
    <cellStyle name="Comma" xfId="1" builtinId="3"/>
    <cellStyle name="Comma [0]" xfId="2" builtinId="6"/>
    <cellStyle name="Normal" xfId="0" builtinId="0"/>
    <cellStyle name="Normal 2 3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rightToLeft="1" topLeftCell="E1" workbookViewId="0">
      <selection activeCell="A2" sqref="A2:T2"/>
    </sheetView>
  </sheetViews>
  <sheetFormatPr defaultColWidth="9.140625" defaultRowHeight="18" x14ac:dyDescent="0.25"/>
  <cols>
    <col min="1" max="1" width="43.42578125" style="1" bestFit="1" customWidth="1"/>
    <col min="2" max="2" width="16.5703125" style="1" bestFit="1" customWidth="1"/>
    <col min="3" max="3" width="9.85546875" style="1" bestFit="1" customWidth="1"/>
    <col min="4" max="4" width="26" style="1" bestFit="1" customWidth="1"/>
    <col min="5" max="5" width="6.7109375" style="1" bestFit="1" customWidth="1"/>
    <col min="6" max="6" width="20.7109375" style="2" bestFit="1" customWidth="1"/>
    <col min="7" max="8" width="20.7109375" style="2" customWidth="1"/>
    <col min="9" max="9" width="19.42578125" style="2" customWidth="1"/>
    <col min="10" max="10" width="21.42578125" style="1" customWidth="1"/>
    <col min="11" max="11" width="19.7109375" style="1" customWidth="1"/>
    <col min="12" max="12" width="15.85546875" style="1" bestFit="1" customWidth="1"/>
    <col min="13" max="13" width="10.42578125" style="1" bestFit="1" customWidth="1"/>
    <col min="14" max="14" width="13.140625" style="1" bestFit="1" customWidth="1"/>
    <col min="15" max="15" width="14.85546875" style="1" customWidth="1"/>
    <col min="16" max="16" width="13.140625" style="1" bestFit="1" customWidth="1"/>
    <col min="17" max="17" width="16" style="1" customWidth="1"/>
    <col min="18" max="16384" width="9.140625" style="1"/>
  </cols>
  <sheetData>
    <row r="1" spans="1:20" x14ac:dyDescent="0.25">
      <c r="J1" s="1">
        <v>2</v>
      </c>
      <c r="K1" s="1">
        <v>3</v>
      </c>
      <c r="L1" s="1">
        <v>4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2</v>
      </c>
      <c r="S1" s="1">
        <v>3</v>
      </c>
      <c r="T1" s="1">
        <v>4</v>
      </c>
    </row>
    <row r="2" spans="1:20" s="10" customFormat="1" ht="63" x14ac:dyDescent="0.25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5" t="s">
        <v>482</v>
      </c>
      <c r="I2" s="6" t="s">
        <v>481</v>
      </c>
      <c r="J2" s="7" t="s">
        <v>480</v>
      </c>
      <c r="K2" s="4" t="s">
        <v>7</v>
      </c>
      <c r="L2" s="4" t="s">
        <v>8</v>
      </c>
      <c r="M2" s="8" t="s">
        <v>9</v>
      </c>
      <c r="N2" s="8" t="s">
        <v>10</v>
      </c>
      <c r="O2" s="8" t="s">
        <v>11</v>
      </c>
      <c r="P2" s="8" t="s">
        <v>12</v>
      </c>
      <c r="Q2" s="8" t="s">
        <v>13</v>
      </c>
      <c r="R2" s="9" t="s">
        <v>14</v>
      </c>
      <c r="S2" s="9" t="s">
        <v>15</v>
      </c>
      <c r="T2" s="9" t="s">
        <v>16</v>
      </c>
    </row>
    <row r="3" spans="1:20" x14ac:dyDescent="0.25">
      <c r="A3" s="11" t="s">
        <v>17</v>
      </c>
      <c r="B3" s="11">
        <v>10581</v>
      </c>
      <c r="C3" s="11" t="s">
        <v>18</v>
      </c>
      <c r="D3" s="11" t="s">
        <v>19</v>
      </c>
      <c r="E3" s="11">
        <v>17</v>
      </c>
      <c r="F3" s="12">
        <v>50000000</v>
      </c>
      <c r="G3" s="13">
        <v>167.63333333333333</v>
      </c>
      <c r="H3" s="13" t="s">
        <v>483</v>
      </c>
      <c r="I3" s="13">
        <v>16756307.301031001</v>
      </c>
      <c r="J3" s="13">
        <v>31118235</v>
      </c>
      <c r="K3" s="13">
        <v>30981883</v>
      </c>
      <c r="L3" s="13">
        <v>1004401</v>
      </c>
      <c r="M3" s="13">
        <v>59</v>
      </c>
      <c r="N3" s="13">
        <v>34</v>
      </c>
      <c r="O3" s="13">
        <v>8023</v>
      </c>
      <c r="P3" s="13">
        <v>66</v>
      </c>
      <c r="Q3" s="13">
        <v>8082</v>
      </c>
      <c r="R3" s="11">
        <v>1.75</v>
      </c>
      <c r="S3" s="11">
        <v>4.3099999999999996</v>
      </c>
      <c r="T3" s="11">
        <v>35.28</v>
      </c>
    </row>
    <row r="4" spans="1:20" x14ac:dyDescent="0.25">
      <c r="A4" s="11" t="s">
        <v>20</v>
      </c>
      <c r="B4" s="11">
        <v>10589</v>
      </c>
      <c r="C4" s="11" t="s">
        <v>21</v>
      </c>
      <c r="D4" s="11" t="s">
        <v>22</v>
      </c>
      <c r="E4" s="11">
        <v>0</v>
      </c>
      <c r="F4" s="12">
        <v>50000</v>
      </c>
      <c r="G4" s="13">
        <v>159.16666666666666</v>
      </c>
      <c r="H4" s="13" t="s">
        <v>483</v>
      </c>
      <c r="I4" s="13">
        <v>776444.54888599995</v>
      </c>
      <c r="J4" s="13">
        <v>1816043</v>
      </c>
      <c r="K4" s="13">
        <v>11773</v>
      </c>
      <c r="L4" s="13">
        <v>154254876</v>
      </c>
      <c r="M4" s="13">
        <v>4</v>
      </c>
      <c r="N4" s="13">
        <v>6</v>
      </c>
      <c r="O4" s="13">
        <v>148</v>
      </c>
      <c r="P4" s="13">
        <v>94</v>
      </c>
      <c r="Q4" s="13">
        <v>152</v>
      </c>
      <c r="R4" s="11">
        <v>-6.81</v>
      </c>
      <c r="S4" s="11">
        <v>2.08</v>
      </c>
      <c r="T4" s="11">
        <v>71.67</v>
      </c>
    </row>
    <row r="5" spans="1:20" x14ac:dyDescent="0.25">
      <c r="A5" s="11" t="s">
        <v>23</v>
      </c>
      <c r="B5" s="11">
        <v>10591</v>
      </c>
      <c r="C5" s="11" t="s">
        <v>21</v>
      </c>
      <c r="D5" s="11" t="s">
        <v>22</v>
      </c>
      <c r="E5" s="11">
        <v>0</v>
      </c>
      <c r="F5" s="12">
        <v>500000</v>
      </c>
      <c r="G5" s="13">
        <v>159.16666666666666</v>
      </c>
      <c r="H5" s="13" t="s">
        <v>483</v>
      </c>
      <c r="I5" s="13">
        <v>536553.15578799997</v>
      </c>
      <c r="J5" s="13">
        <v>1963241</v>
      </c>
      <c r="K5" s="13">
        <v>171459</v>
      </c>
      <c r="L5" s="13">
        <v>11450206</v>
      </c>
      <c r="M5" s="13">
        <v>14</v>
      </c>
      <c r="N5" s="13">
        <v>79</v>
      </c>
      <c r="O5" s="13">
        <v>877</v>
      </c>
      <c r="P5" s="13">
        <v>21</v>
      </c>
      <c r="Q5" s="13">
        <v>891</v>
      </c>
      <c r="R5" s="11">
        <v>-5.93</v>
      </c>
      <c r="S5" s="11">
        <v>2.48</v>
      </c>
      <c r="T5" s="11">
        <v>72.569999999999993</v>
      </c>
    </row>
    <row r="6" spans="1:20" x14ac:dyDescent="0.25">
      <c r="A6" s="11" t="s">
        <v>24</v>
      </c>
      <c r="B6" s="11">
        <v>10596</v>
      </c>
      <c r="C6" s="11" t="s">
        <v>25</v>
      </c>
      <c r="D6" s="11" t="s">
        <v>22</v>
      </c>
      <c r="E6" s="11">
        <v>0</v>
      </c>
      <c r="F6" s="12">
        <v>50000</v>
      </c>
      <c r="G6" s="13">
        <v>157.6</v>
      </c>
      <c r="H6" s="13" t="s">
        <v>483</v>
      </c>
      <c r="I6" s="13">
        <v>1513042.3271029999</v>
      </c>
      <c r="J6" s="13">
        <v>4526031</v>
      </c>
      <c r="K6" s="13">
        <v>14562</v>
      </c>
      <c r="L6" s="13">
        <v>310811113</v>
      </c>
      <c r="M6" s="13">
        <v>12</v>
      </c>
      <c r="N6" s="13">
        <v>54</v>
      </c>
      <c r="O6" s="13">
        <v>708</v>
      </c>
      <c r="P6" s="13">
        <v>46</v>
      </c>
      <c r="Q6" s="13">
        <v>720</v>
      </c>
      <c r="R6" s="11">
        <v>-7.02</v>
      </c>
      <c r="S6" s="11">
        <v>4.17</v>
      </c>
      <c r="T6" s="11">
        <v>62.36</v>
      </c>
    </row>
    <row r="7" spans="1:20" x14ac:dyDescent="0.25">
      <c r="A7" s="11" t="s">
        <v>26</v>
      </c>
      <c r="B7" s="11">
        <v>10600</v>
      </c>
      <c r="C7" s="11" t="s">
        <v>27</v>
      </c>
      <c r="D7" s="11" t="s">
        <v>22</v>
      </c>
      <c r="E7" s="11">
        <v>0</v>
      </c>
      <c r="F7" s="12">
        <v>50000000</v>
      </c>
      <c r="G7" s="13">
        <v>157.5</v>
      </c>
      <c r="H7" s="13" t="s">
        <v>483</v>
      </c>
      <c r="I7" s="13">
        <v>6752754.6484859996</v>
      </c>
      <c r="J7" s="13">
        <v>19181450</v>
      </c>
      <c r="K7" s="13">
        <v>7847494</v>
      </c>
      <c r="L7" s="13">
        <v>2444277</v>
      </c>
      <c r="M7" s="13">
        <v>11</v>
      </c>
      <c r="N7" s="13">
        <v>52</v>
      </c>
      <c r="O7" s="13">
        <v>3487</v>
      </c>
      <c r="P7" s="13">
        <v>48</v>
      </c>
      <c r="Q7" s="13">
        <v>3498</v>
      </c>
      <c r="R7" s="11">
        <v>-5.86</v>
      </c>
      <c r="S7" s="11">
        <v>6.22</v>
      </c>
      <c r="T7" s="11">
        <v>95.62</v>
      </c>
    </row>
    <row r="8" spans="1:20" x14ac:dyDescent="0.25">
      <c r="A8" s="11" t="s">
        <v>28</v>
      </c>
      <c r="B8" s="11">
        <v>10616</v>
      </c>
      <c r="C8" s="11" t="s">
        <v>29</v>
      </c>
      <c r="D8" s="11" t="s">
        <v>22</v>
      </c>
      <c r="E8" s="11">
        <v>0</v>
      </c>
      <c r="F8" s="12">
        <v>100000</v>
      </c>
      <c r="G8" s="13">
        <v>154.66666666666666</v>
      </c>
      <c r="H8" s="13" t="s">
        <v>483</v>
      </c>
      <c r="I8" s="13">
        <v>3754388.2463830002</v>
      </c>
      <c r="J8" s="13">
        <v>8742361</v>
      </c>
      <c r="K8" s="13">
        <v>26877</v>
      </c>
      <c r="L8" s="13">
        <v>325272936</v>
      </c>
      <c r="M8" s="13">
        <v>7</v>
      </c>
      <c r="N8" s="13">
        <v>11</v>
      </c>
      <c r="O8" s="13">
        <v>3134</v>
      </c>
      <c r="P8" s="13">
        <v>89</v>
      </c>
      <c r="Q8" s="13">
        <v>3141</v>
      </c>
      <c r="R8" s="11">
        <v>-8.02</v>
      </c>
      <c r="S8" s="11">
        <v>2.79</v>
      </c>
      <c r="T8" s="11">
        <v>71.13</v>
      </c>
    </row>
    <row r="9" spans="1:20" x14ac:dyDescent="0.25">
      <c r="A9" s="11" t="s">
        <v>30</v>
      </c>
      <c r="B9" s="11">
        <v>10615</v>
      </c>
      <c r="C9" s="11" t="s">
        <v>31</v>
      </c>
      <c r="D9" s="11" t="s">
        <v>32</v>
      </c>
      <c r="E9" s="11">
        <v>0</v>
      </c>
      <c r="F9" s="12">
        <v>50000</v>
      </c>
      <c r="G9" s="13">
        <v>154.5</v>
      </c>
      <c r="H9" s="13" t="s">
        <v>483</v>
      </c>
      <c r="I9" s="13">
        <v>482219.03378</v>
      </c>
      <c r="J9" s="13">
        <v>690359</v>
      </c>
      <c r="K9" s="13">
        <v>11349</v>
      </c>
      <c r="L9" s="13">
        <v>60829938</v>
      </c>
      <c r="M9" s="13">
        <v>7</v>
      </c>
      <c r="N9" s="13">
        <v>89</v>
      </c>
      <c r="O9" s="13">
        <v>98</v>
      </c>
      <c r="P9" s="13">
        <v>11</v>
      </c>
      <c r="Q9" s="13">
        <v>105</v>
      </c>
      <c r="R9" s="11">
        <v>-3.82</v>
      </c>
      <c r="S9" s="11">
        <v>-0.19</v>
      </c>
      <c r="T9" s="11">
        <v>27.6</v>
      </c>
    </row>
    <row r="10" spans="1:20" x14ac:dyDescent="0.25">
      <c r="A10" s="11" t="s">
        <v>33</v>
      </c>
      <c r="B10" s="11">
        <v>10630</v>
      </c>
      <c r="C10" s="11" t="s">
        <v>34</v>
      </c>
      <c r="D10" s="11" t="s">
        <v>22</v>
      </c>
      <c r="E10" s="11">
        <v>0</v>
      </c>
      <c r="F10" s="12">
        <v>500000</v>
      </c>
      <c r="G10" s="13">
        <v>150.06666666666666</v>
      </c>
      <c r="H10" s="13" t="s">
        <v>483</v>
      </c>
      <c r="I10" s="13">
        <v>230265.05111500001</v>
      </c>
      <c r="J10" s="13">
        <v>604807</v>
      </c>
      <c r="K10" s="13">
        <v>134474</v>
      </c>
      <c r="L10" s="13">
        <v>4497573</v>
      </c>
      <c r="M10" s="13">
        <v>13</v>
      </c>
      <c r="N10" s="13">
        <v>77</v>
      </c>
      <c r="O10" s="13">
        <v>216</v>
      </c>
      <c r="P10" s="13">
        <v>23</v>
      </c>
      <c r="Q10" s="13">
        <v>229</v>
      </c>
      <c r="R10" s="11">
        <v>-5.4</v>
      </c>
      <c r="S10" s="11">
        <v>0.24</v>
      </c>
      <c r="T10" s="11">
        <v>58.18</v>
      </c>
    </row>
    <row r="11" spans="1:20" x14ac:dyDescent="0.25">
      <c r="A11" s="11" t="s">
        <v>35</v>
      </c>
      <c r="B11" s="11">
        <v>10639</v>
      </c>
      <c r="C11" s="11" t="s">
        <v>36</v>
      </c>
      <c r="D11" s="11" t="s">
        <v>19</v>
      </c>
      <c r="E11" s="11">
        <v>15</v>
      </c>
      <c r="F11" s="12">
        <v>100000000</v>
      </c>
      <c r="G11" s="13">
        <v>148.66666666666666</v>
      </c>
      <c r="H11" s="13" t="s">
        <v>483</v>
      </c>
      <c r="I11" s="13">
        <v>22298498.902736001</v>
      </c>
      <c r="J11" s="13">
        <v>58735951</v>
      </c>
      <c r="K11" s="13">
        <v>58574286</v>
      </c>
      <c r="L11" s="13">
        <v>1002759</v>
      </c>
      <c r="M11" s="13">
        <v>82</v>
      </c>
      <c r="N11" s="13">
        <v>31</v>
      </c>
      <c r="O11" s="13">
        <v>31869</v>
      </c>
      <c r="P11" s="13">
        <v>69</v>
      </c>
      <c r="Q11" s="13">
        <v>31951</v>
      </c>
      <c r="R11" s="11">
        <v>1.65</v>
      </c>
      <c r="S11" s="11">
        <v>5.07</v>
      </c>
      <c r="T11" s="11">
        <v>22.19</v>
      </c>
    </row>
    <row r="12" spans="1:20" x14ac:dyDescent="0.25">
      <c r="A12" s="11" t="s">
        <v>37</v>
      </c>
      <c r="B12" s="11">
        <v>10706</v>
      </c>
      <c r="C12" s="11" t="s">
        <v>38</v>
      </c>
      <c r="D12" s="11" t="s">
        <v>22</v>
      </c>
      <c r="E12" s="11">
        <v>0</v>
      </c>
      <c r="F12" s="12">
        <v>5000000</v>
      </c>
      <c r="G12" s="13">
        <v>145.23333333333332</v>
      </c>
      <c r="H12" s="13" t="s">
        <v>483</v>
      </c>
      <c r="I12" s="13">
        <v>8127050.134451</v>
      </c>
      <c r="J12" s="13">
        <v>15033169</v>
      </c>
      <c r="K12" s="13">
        <v>3343048</v>
      </c>
      <c r="L12" s="13">
        <v>4496845</v>
      </c>
      <c r="M12" s="13">
        <v>19</v>
      </c>
      <c r="N12" s="13">
        <v>55</v>
      </c>
      <c r="O12" s="13">
        <v>4093</v>
      </c>
      <c r="P12" s="13">
        <v>45</v>
      </c>
      <c r="Q12" s="13">
        <v>4112</v>
      </c>
      <c r="R12" s="11">
        <v>-14.64</v>
      </c>
      <c r="S12" s="11">
        <v>-6.87</v>
      </c>
      <c r="T12" s="11">
        <v>48.19</v>
      </c>
    </row>
    <row r="13" spans="1:20" x14ac:dyDescent="0.25">
      <c r="A13" s="11" t="s">
        <v>39</v>
      </c>
      <c r="B13" s="11">
        <v>10720</v>
      </c>
      <c r="C13" s="11" t="s">
        <v>40</v>
      </c>
      <c r="D13" s="11" t="s">
        <v>19</v>
      </c>
      <c r="E13" s="11">
        <v>15</v>
      </c>
      <c r="F13" s="12">
        <v>5000000</v>
      </c>
      <c r="G13" s="13">
        <v>143.73333333333332</v>
      </c>
      <c r="H13" s="13" t="s">
        <v>483</v>
      </c>
      <c r="I13" s="13">
        <v>3477473.7177610002</v>
      </c>
      <c r="J13" s="13">
        <v>2915665</v>
      </c>
      <c r="K13" s="13">
        <v>2938967</v>
      </c>
      <c r="L13" s="13">
        <v>992071</v>
      </c>
      <c r="M13" s="13">
        <v>24</v>
      </c>
      <c r="N13" s="13">
        <v>81</v>
      </c>
      <c r="O13" s="13">
        <v>662</v>
      </c>
      <c r="P13" s="13">
        <v>19</v>
      </c>
      <c r="Q13" s="13">
        <v>686</v>
      </c>
      <c r="R13" s="11">
        <v>-0.39</v>
      </c>
      <c r="S13" s="11">
        <v>-7.0000000000000007E-2</v>
      </c>
      <c r="T13" s="11">
        <v>-4.2300000000000004</v>
      </c>
    </row>
    <row r="14" spans="1:20" x14ac:dyDescent="0.25">
      <c r="A14" s="11" t="s">
        <v>41</v>
      </c>
      <c r="B14" s="11">
        <v>10719</v>
      </c>
      <c r="C14" s="11" t="s">
        <v>42</v>
      </c>
      <c r="D14" s="11" t="s">
        <v>22</v>
      </c>
      <c r="E14" s="11">
        <v>0</v>
      </c>
      <c r="F14" s="12">
        <v>500000</v>
      </c>
      <c r="G14" s="13">
        <v>143.13333333333333</v>
      </c>
      <c r="H14" s="13" t="s">
        <v>483</v>
      </c>
      <c r="I14" s="13">
        <v>7637573.8909750003</v>
      </c>
      <c r="J14" s="13">
        <v>3322615</v>
      </c>
      <c r="K14" s="13">
        <v>12989</v>
      </c>
      <c r="L14" s="13">
        <v>255802190</v>
      </c>
      <c r="M14" s="13">
        <v>6</v>
      </c>
      <c r="N14" s="13">
        <v>21</v>
      </c>
      <c r="O14" s="13">
        <v>350</v>
      </c>
      <c r="P14" s="13">
        <v>79</v>
      </c>
      <c r="Q14" s="13">
        <v>356</v>
      </c>
      <c r="R14" s="11">
        <v>-8.07</v>
      </c>
      <c r="S14" s="11">
        <v>2.95</v>
      </c>
      <c r="T14" s="11">
        <v>62.23</v>
      </c>
    </row>
    <row r="15" spans="1:20" x14ac:dyDescent="0.25">
      <c r="A15" s="11" t="s">
        <v>43</v>
      </c>
      <c r="B15" s="11">
        <v>10743</v>
      </c>
      <c r="C15" s="11" t="s">
        <v>44</v>
      </c>
      <c r="D15" s="11" t="s">
        <v>22</v>
      </c>
      <c r="E15" s="11">
        <v>0</v>
      </c>
      <c r="F15" s="12">
        <v>10000000</v>
      </c>
      <c r="G15" s="13">
        <v>138.86666666666667</v>
      </c>
      <c r="H15" s="13" t="s">
        <v>483</v>
      </c>
      <c r="I15" s="13">
        <v>2273786.983639</v>
      </c>
      <c r="J15" s="13">
        <v>6999234</v>
      </c>
      <c r="K15" s="13">
        <v>5761485</v>
      </c>
      <c r="L15" s="13">
        <v>1214831</v>
      </c>
      <c r="M15" s="13">
        <v>10</v>
      </c>
      <c r="N15" s="13">
        <v>16</v>
      </c>
      <c r="O15" s="13">
        <v>3284</v>
      </c>
      <c r="P15" s="13">
        <v>84</v>
      </c>
      <c r="Q15" s="13">
        <v>3294</v>
      </c>
      <c r="R15" s="11">
        <v>-5.53</v>
      </c>
      <c r="S15" s="11">
        <v>-5.42</v>
      </c>
      <c r="T15" s="11">
        <v>72.16</v>
      </c>
    </row>
    <row r="16" spans="1:20" x14ac:dyDescent="0.25">
      <c r="A16" s="11" t="s">
        <v>45</v>
      </c>
      <c r="B16" s="11">
        <v>10748</v>
      </c>
      <c r="C16" s="11" t="s">
        <v>46</v>
      </c>
      <c r="D16" s="11" t="s">
        <v>19</v>
      </c>
      <c r="E16" s="11">
        <v>15</v>
      </c>
      <c r="F16" s="12">
        <v>25000000</v>
      </c>
      <c r="G16" s="13">
        <v>137.23333333333332</v>
      </c>
      <c r="H16" s="13" t="s">
        <v>483</v>
      </c>
      <c r="I16" s="13">
        <v>3667438.072309</v>
      </c>
      <c r="J16" s="13">
        <v>17507396</v>
      </c>
      <c r="K16" s="13">
        <v>17457568</v>
      </c>
      <c r="L16" s="13">
        <v>1002854</v>
      </c>
      <c r="M16" s="13">
        <v>30</v>
      </c>
      <c r="N16" s="13">
        <v>11</v>
      </c>
      <c r="O16" s="13">
        <v>8706</v>
      </c>
      <c r="P16" s="13">
        <v>89</v>
      </c>
      <c r="Q16" s="13">
        <v>8736</v>
      </c>
      <c r="R16" s="11">
        <v>1.6</v>
      </c>
      <c r="S16" s="11">
        <v>4.78</v>
      </c>
      <c r="T16" s="11">
        <v>21.44</v>
      </c>
    </row>
    <row r="17" spans="1:20" x14ac:dyDescent="0.25">
      <c r="A17" s="11" t="s">
        <v>47</v>
      </c>
      <c r="B17" s="11">
        <v>10762</v>
      </c>
      <c r="C17" s="11" t="s">
        <v>48</v>
      </c>
      <c r="D17" s="11" t="s">
        <v>32</v>
      </c>
      <c r="E17" s="11">
        <v>0</v>
      </c>
      <c r="F17" s="12">
        <v>200000000</v>
      </c>
      <c r="G17" s="13">
        <v>136.03333333333333</v>
      </c>
      <c r="H17" s="13" t="s">
        <v>483</v>
      </c>
      <c r="I17" s="13">
        <v>1524828.494553</v>
      </c>
      <c r="J17" s="13">
        <v>3093045</v>
      </c>
      <c r="K17" s="13">
        <v>19538703</v>
      </c>
      <c r="L17" s="13">
        <v>158303</v>
      </c>
      <c r="M17" s="13">
        <v>10</v>
      </c>
      <c r="N17" s="13">
        <v>37</v>
      </c>
      <c r="O17" s="13">
        <v>2096</v>
      </c>
      <c r="P17" s="13">
        <v>62</v>
      </c>
      <c r="Q17" s="13">
        <v>2106</v>
      </c>
      <c r="R17" s="11">
        <v>-3.3</v>
      </c>
      <c r="S17" s="11">
        <v>3.2</v>
      </c>
      <c r="T17" s="11">
        <v>70.69</v>
      </c>
    </row>
    <row r="18" spans="1:20" x14ac:dyDescent="0.25">
      <c r="A18" s="11" t="s">
        <v>49</v>
      </c>
      <c r="B18" s="11">
        <v>10753</v>
      </c>
      <c r="C18" s="11" t="s">
        <v>50</v>
      </c>
      <c r="D18" s="11" t="s">
        <v>22</v>
      </c>
      <c r="E18" s="11">
        <v>0</v>
      </c>
      <c r="F18" s="12">
        <v>100000</v>
      </c>
      <c r="G18" s="13">
        <v>136</v>
      </c>
      <c r="H18" s="13" t="s">
        <v>483</v>
      </c>
      <c r="I18" s="13">
        <v>362075.82021799998</v>
      </c>
      <c r="J18" s="13">
        <v>655669</v>
      </c>
      <c r="K18" s="13">
        <v>25943</v>
      </c>
      <c r="L18" s="13">
        <v>25273451</v>
      </c>
      <c r="M18" s="13">
        <v>7</v>
      </c>
      <c r="N18" s="13">
        <v>30</v>
      </c>
      <c r="O18" s="13">
        <v>649</v>
      </c>
      <c r="P18" s="13">
        <v>70</v>
      </c>
      <c r="Q18" s="13">
        <v>656</v>
      </c>
      <c r="R18" s="11">
        <v>-7.41</v>
      </c>
      <c r="S18" s="11">
        <v>-1.58</v>
      </c>
      <c r="T18" s="11">
        <v>26.01</v>
      </c>
    </row>
    <row r="19" spans="1:20" x14ac:dyDescent="0.25">
      <c r="A19" s="11" t="s">
        <v>51</v>
      </c>
      <c r="B19" s="11">
        <v>10782</v>
      </c>
      <c r="C19" s="11" t="s">
        <v>52</v>
      </c>
      <c r="D19" s="11" t="s">
        <v>22</v>
      </c>
      <c r="E19" s="11">
        <v>0</v>
      </c>
      <c r="F19" s="12">
        <v>50000</v>
      </c>
      <c r="G19" s="13">
        <v>135.4</v>
      </c>
      <c r="H19" s="13" t="s">
        <v>483</v>
      </c>
      <c r="I19" s="13">
        <v>460272.94515500002</v>
      </c>
      <c r="J19" s="13">
        <v>1475824</v>
      </c>
      <c r="K19" s="13">
        <v>32429</v>
      </c>
      <c r="L19" s="13">
        <v>45509376</v>
      </c>
      <c r="M19" s="13">
        <v>9</v>
      </c>
      <c r="N19" s="13">
        <v>61</v>
      </c>
      <c r="O19" s="13">
        <v>661</v>
      </c>
      <c r="P19" s="13">
        <v>39</v>
      </c>
      <c r="Q19" s="13">
        <v>670</v>
      </c>
      <c r="R19" s="11">
        <v>-9.8800000000000008</v>
      </c>
      <c r="S19" s="11">
        <v>1.78</v>
      </c>
      <c r="T19" s="11">
        <v>85.76</v>
      </c>
    </row>
    <row r="20" spans="1:20" x14ac:dyDescent="0.25">
      <c r="A20" s="11" t="s">
        <v>53</v>
      </c>
      <c r="B20" s="11">
        <v>10766</v>
      </c>
      <c r="C20" s="11" t="s">
        <v>52</v>
      </c>
      <c r="D20" s="11" t="s">
        <v>19</v>
      </c>
      <c r="E20" s="11">
        <v>15</v>
      </c>
      <c r="F20" s="12">
        <v>100000000</v>
      </c>
      <c r="G20" s="13">
        <v>135.4</v>
      </c>
      <c r="H20" s="13" t="s">
        <v>483</v>
      </c>
      <c r="I20" s="13">
        <v>9345656.3589069992</v>
      </c>
      <c r="J20" s="13">
        <v>57888830</v>
      </c>
      <c r="K20" s="13">
        <v>57625056</v>
      </c>
      <c r="L20" s="13">
        <v>1004577</v>
      </c>
      <c r="M20" s="13">
        <v>21</v>
      </c>
      <c r="N20" s="13">
        <v>5</v>
      </c>
      <c r="O20" s="13">
        <v>25441</v>
      </c>
      <c r="P20" s="13">
        <v>95</v>
      </c>
      <c r="Q20" s="13">
        <v>25462</v>
      </c>
      <c r="R20" s="11">
        <v>1.46</v>
      </c>
      <c r="S20" s="11">
        <v>4.3899999999999997</v>
      </c>
      <c r="T20" s="11">
        <v>17.91</v>
      </c>
    </row>
    <row r="21" spans="1:20" x14ac:dyDescent="0.25">
      <c r="A21" s="11" t="s">
        <v>54</v>
      </c>
      <c r="B21" s="11">
        <v>10764</v>
      </c>
      <c r="C21" s="11" t="s">
        <v>55</v>
      </c>
      <c r="D21" s="11" t="s">
        <v>22</v>
      </c>
      <c r="E21" s="11">
        <v>0</v>
      </c>
      <c r="F21" s="12">
        <v>100000</v>
      </c>
      <c r="G21" s="13">
        <v>135.13333333333333</v>
      </c>
      <c r="H21" s="13" t="s">
        <v>483</v>
      </c>
      <c r="I21" s="13">
        <v>620159.06228399999</v>
      </c>
      <c r="J21" s="13">
        <v>1233233</v>
      </c>
      <c r="K21" s="13">
        <v>35060</v>
      </c>
      <c r="L21" s="13">
        <v>35174931</v>
      </c>
      <c r="M21" s="13">
        <v>6</v>
      </c>
      <c r="N21" s="13">
        <v>98</v>
      </c>
      <c r="O21" s="13">
        <v>115</v>
      </c>
      <c r="P21" s="13">
        <v>2</v>
      </c>
      <c r="Q21" s="13">
        <v>121</v>
      </c>
      <c r="R21" s="11">
        <v>-6.96</v>
      </c>
      <c r="S21" s="11">
        <v>-3.69</v>
      </c>
      <c r="T21" s="11">
        <v>53.62</v>
      </c>
    </row>
    <row r="22" spans="1:20" x14ac:dyDescent="0.25">
      <c r="A22" s="11" t="s">
        <v>56</v>
      </c>
      <c r="B22" s="11">
        <v>10767</v>
      </c>
      <c r="C22" s="11" t="s">
        <v>55</v>
      </c>
      <c r="D22" s="11" t="s">
        <v>32</v>
      </c>
      <c r="E22" s="11">
        <v>0</v>
      </c>
      <c r="F22" s="12">
        <v>200000</v>
      </c>
      <c r="G22" s="13">
        <v>135.13333333333333</v>
      </c>
      <c r="H22" s="13" t="s">
        <v>483</v>
      </c>
      <c r="I22" s="13">
        <v>205271.970997</v>
      </c>
      <c r="J22" s="13">
        <v>364926</v>
      </c>
      <c r="K22" s="13">
        <v>7820</v>
      </c>
      <c r="L22" s="13">
        <v>46665706</v>
      </c>
      <c r="M22" s="13">
        <v>2</v>
      </c>
      <c r="N22" s="13">
        <v>16</v>
      </c>
      <c r="O22" s="13">
        <v>119</v>
      </c>
      <c r="P22" s="13">
        <v>84</v>
      </c>
      <c r="Q22" s="13">
        <v>121</v>
      </c>
      <c r="R22" s="11">
        <v>-1.88</v>
      </c>
      <c r="S22" s="11">
        <v>2.77</v>
      </c>
      <c r="T22" s="11">
        <v>49.15</v>
      </c>
    </row>
    <row r="23" spans="1:20" x14ac:dyDescent="0.25">
      <c r="A23" s="11" t="s">
        <v>57</v>
      </c>
      <c r="B23" s="11">
        <v>10771</v>
      </c>
      <c r="C23" s="11" t="s">
        <v>58</v>
      </c>
      <c r="D23" s="11" t="s">
        <v>22</v>
      </c>
      <c r="E23" s="11">
        <v>0</v>
      </c>
      <c r="F23" s="12">
        <v>50000</v>
      </c>
      <c r="G23" s="13">
        <v>135.06666666666666</v>
      </c>
      <c r="H23" s="13" t="s">
        <v>483</v>
      </c>
      <c r="I23" s="13">
        <v>174807.125902</v>
      </c>
      <c r="J23" s="13">
        <v>1008980</v>
      </c>
      <c r="K23" s="13">
        <v>1548251</v>
      </c>
      <c r="L23" s="13">
        <v>651690</v>
      </c>
      <c r="M23" s="13">
        <v>6</v>
      </c>
      <c r="N23" s="13">
        <v>80</v>
      </c>
      <c r="O23" s="13">
        <v>117</v>
      </c>
      <c r="P23" s="13">
        <v>20</v>
      </c>
      <c r="Q23" s="13">
        <v>123</v>
      </c>
      <c r="R23" s="11">
        <v>-8.4499999999999993</v>
      </c>
      <c r="S23" s="11">
        <v>3.56</v>
      </c>
      <c r="T23" s="11">
        <v>70.97</v>
      </c>
    </row>
    <row r="24" spans="1:20" x14ac:dyDescent="0.25">
      <c r="A24" s="11" t="s">
        <v>59</v>
      </c>
      <c r="B24" s="11">
        <v>10765</v>
      </c>
      <c r="C24" s="11" t="s">
        <v>58</v>
      </c>
      <c r="D24" s="11" t="s">
        <v>19</v>
      </c>
      <c r="E24" s="11">
        <v>16</v>
      </c>
      <c r="F24" s="12">
        <v>160000000</v>
      </c>
      <c r="G24" s="13">
        <v>135.06666666666666</v>
      </c>
      <c r="H24" s="13" t="s">
        <v>483</v>
      </c>
      <c r="I24" s="13">
        <v>96540055.839932993</v>
      </c>
      <c r="J24" s="13">
        <v>135607182</v>
      </c>
      <c r="K24" s="13">
        <v>134463861</v>
      </c>
      <c r="L24" s="13">
        <v>1008502</v>
      </c>
      <c r="M24" s="13">
        <v>194</v>
      </c>
      <c r="N24" s="13">
        <v>12</v>
      </c>
      <c r="O24" s="13">
        <v>73428</v>
      </c>
      <c r="P24" s="13">
        <v>88</v>
      </c>
      <c r="Q24" s="13">
        <v>73622</v>
      </c>
      <c r="R24" s="11">
        <v>1.67</v>
      </c>
      <c r="S24" s="11">
        <v>5.09</v>
      </c>
      <c r="T24" s="11">
        <v>21.98</v>
      </c>
    </row>
    <row r="25" spans="1:20" x14ac:dyDescent="0.25">
      <c r="A25" s="11" t="s">
        <v>60</v>
      </c>
      <c r="B25" s="11">
        <v>10763</v>
      </c>
      <c r="C25" s="11" t="s">
        <v>61</v>
      </c>
      <c r="D25" s="11" t="s">
        <v>32</v>
      </c>
      <c r="E25" s="11">
        <v>0</v>
      </c>
      <c r="F25" s="12">
        <v>50000</v>
      </c>
      <c r="G25" s="13">
        <v>133.5</v>
      </c>
      <c r="H25" s="13" t="s">
        <v>483</v>
      </c>
      <c r="I25" s="13">
        <v>58410.467810000002</v>
      </c>
      <c r="J25" s="13">
        <v>140099</v>
      </c>
      <c r="K25" s="13">
        <v>13096</v>
      </c>
      <c r="L25" s="13">
        <v>10697883</v>
      </c>
      <c r="M25" s="13">
        <v>8</v>
      </c>
      <c r="N25" s="13">
        <v>42</v>
      </c>
      <c r="O25" s="13">
        <v>92</v>
      </c>
      <c r="P25" s="13">
        <v>58</v>
      </c>
      <c r="Q25" s="13">
        <v>100</v>
      </c>
      <c r="R25" s="11">
        <v>-4.9000000000000004</v>
      </c>
      <c r="S25" s="11">
        <v>-3.87</v>
      </c>
      <c r="T25" s="11">
        <v>39.35</v>
      </c>
    </row>
    <row r="26" spans="1:20" x14ac:dyDescent="0.25">
      <c r="A26" s="11" t="s">
        <v>62</v>
      </c>
      <c r="B26" s="11">
        <v>10778</v>
      </c>
      <c r="C26" s="11" t="s">
        <v>63</v>
      </c>
      <c r="D26" s="11" t="s">
        <v>19</v>
      </c>
      <c r="E26" s="11">
        <v>20</v>
      </c>
      <c r="F26" s="12">
        <v>5000000</v>
      </c>
      <c r="G26" s="13">
        <v>133.30000000000001</v>
      </c>
      <c r="H26" s="13" t="s">
        <v>483</v>
      </c>
      <c r="I26" s="13">
        <v>1565825.447197</v>
      </c>
      <c r="J26" s="13">
        <v>2996350</v>
      </c>
      <c r="K26" s="13">
        <v>2989241</v>
      </c>
      <c r="L26" s="13">
        <v>1002378</v>
      </c>
      <c r="M26" s="13">
        <v>14</v>
      </c>
      <c r="N26" s="13">
        <v>41</v>
      </c>
      <c r="O26" s="13">
        <v>1272</v>
      </c>
      <c r="P26" s="13">
        <v>59</v>
      </c>
      <c r="Q26" s="13">
        <v>1286</v>
      </c>
      <c r="R26" s="11">
        <v>1.43</v>
      </c>
      <c r="S26" s="11">
        <v>4.37</v>
      </c>
      <c r="T26" s="11">
        <v>18.079999999999998</v>
      </c>
    </row>
    <row r="27" spans="1:20" x14ac:dyDescent="0.25">
      <c r="A27" s="11" t="s">
        <v>64</v>
      </c>
      <c r="B27" s="11">
        <v>10781</v>
      </c>
      <c r="C27" s="11" t="s">
        <v>65</v>
      </c>
      <c r="D27" s="11" t="s">
        <v>22</v>
      </c>
      <c r="E27" s="11">
        <v>0</v>
      </c>
      <c r="F27" s="12">
        <v>400000</v>
      </c>
      <c r="G27" s="13">
        <v>131.33333333333334</v>
      </c>
      <c r="H27" s="13" t="s">
        <v>483</v>
      </c>
      <c r="I27" s="13">
        <v>2337925.6345199998</v>
      </c>
      <c r="J27" s="13">
        <v>5419864</v>
      </c>
      <c r="K27" s="13">
        <v>91011</v>
      </c>
      <c r="L27" s="13">
        <v>59551750</v>
      </c>
      <c r="M27" s="13">
        <v>7</v>
      </c>
      <c r="N27" s="13">
        <v>45</v>
      </c>
      <c r="O27" s="13">
        <v>2523</v>
      </c>
      <c r="P27" s="13">
        <v>55</v>
      </c>
      <c r="Q27" s="13">
        <v>2530</v>
      </c>
      <c r="R27" s="11">
        <v>-6.36</v>
      </c>
      <c r="S27" s="11">
        <v>0.17</v>
      </c>
      <c r="T27" s="11">
        <v>49.81</v>
      </c>
    </row>
    <row r="28" spans="1:20" x14ac:dyDescent="0.25">
      <c r="A28" s="11" t="s">
        <v>66</v>
      </c>
      <c r="B28" s="11">
        <v>10784</v>
      </c>
      <c r="C28" s="11" t="s">
        <v>67</v>
      </c>
      <c r="D28" s="11" t="s">
        <v>19</v>
      </c>
      <c r="E28" s="11">
        <v>17</v>
      </c>
      <c r="F28" s="12">
        <v>35000000</v>
      </c>
      <c r="G28" s="13">
        <v>131.19999999999999</v>
      </c>
      <c r="H28" s="13" t="s">
        <v>483</v>
      </c>
      <c r="I28" s="13">
        <v>11440941.593674</v>
      </c>
      <c r="J28" s="13">
        <v>22728231</v>
      </c>
      <c r="K28" s="13">
        <v>22536081</v>
      </c>
      <c r="L28" s="13">
        <v>1008526</v>
      </c>
      <c r="M28" s="13">
        <v>38</v>
      </c>
      <c r="N28" s="13">
        <v>28</v>
      </c>
      <c r="O28" s="13">
        <v>13589</v>
      </c>
      <c r="P28" s="13">
        <v>72</v>
      </c>
      <c r="Q28" s="13">
        <v>13627</v>
      </c>
      <c r="R28" s="11">
        <v>1.68</v>
      </c>
      <c r="S28" s="11">
        <v>5.23</v>
      </c>
      <c r="T28" s="11">
        <v>27.79</v>
      </c>
    </row>
    <row r="29" spans="1:20" x14ac:dyDescent="0.25">
      <c r="A29" s="11" t="s">
        <v>68</v>
      </c>
      <c r="B29" s="11">
        <v>10789</v>
      </c>
      <c r="C29" s="11" t="s">
        <v>69</v>
      </c>
      <c r="D29" s="11" t="s">
        <v>22</v>
      </c>
      <c r="E29" s="11">
        <v>0</v>
      </c>
      <c r="F29" s="12">
        <v>200000</v>
      </c>
      <c r="G29" s="13">
        <v>130.03333333333333</v>
      </c>
      <c r="H29" s="13" t="s">
        <v>483</v>
      </c>
      <c r="I29" s="13">
        <v>1255348.1254990001</v>
      </c>
      <c r="J29" s="13">
        <v>1276254</v>
      </c>
      <c r="K29" s="13">
        <v>14597</v>
      </c>
      <c r="L29" s="13">
        <v>87432591</v>
      </c>
      <c r="M29" s="13">
        <v>6</v>
      </c>
      <c r="N29" s="13">
        <v>37</v>
      </c>
      <c r="O29" s="13">
        <v>207</v>
      </c>
      <c r="P29" s="13">
        <v>63</v>
      </c>
      <c r="Q29" s="13">
        <v>213</v>
      </c>
      <c r="R29" s="11">
        <v>-5.0999999999999996</v>
      </c>
      <c r="S29" s="11">
        <v>7.0000000000000007E-2</v>
      </c>
      <c r="T29" s="11">
        <v>92.12</v>
      </c>
    </row>
    <row r="30" spans="1:20" x14ac:dyDescent="0.25">
      <c r="A30" s="11" t="s">
        <v>70</v>
      </c>
      <c r="B30" s="11">
        <v>10787</v>
      </c>
      <c r="C30" s="11" t="s">
        <v>71</v>
      </c>
      <c r="D30" s="11" t="s">
        <v>22</v>
      </c>
      <c r="E30" s="11">
        <v>0</v>
      </c>
      <c r="F30" s="12">
        <v>100000000</v>
      </c>
      <c r="G30" s="13">
        <v>128.1</v>
      </c>
      <c r="H30" s="13" t="s">
        <v>483</v>
      </c>
      <c r="I30" s="13">
        <v>652590.96211800002</v>
      </c>
      <c r="J30" s="13">
        <v>8738476</v>
      </c>
      <c r="K30" s="13">
        <v>11136778</v>
      </c>
      <c r="L30" s="13">
        <v>784650</v>
      </c>
      <c r="M30" s="13">
        <v>19</v>
      </c>
      <c r="N30" s="13">
        <v>55</v>
      </c>
      <c r="O30" s="13">
        <v>5373</v>
      </c>
      <c r="P30" s="13">
        <v>45</v>
      </c>
      <c r="Q30" s="13">
        <v>5392</v>
      </c>
      <c r="R30" s="11">
        <v>-5.32</v>
      </c>
      <c r="S30" s="11">
        <v>-2.1800000000000002</v>
      </c>
      <c r="T30" s="11">
        <v>72.09</v>
      </c>
    </row>
    <row r="31" spans="1:20" x14ac:dyDescent="0.25">
      <c r="A31" s="11" t="s">
        <v>72</v>
      </c>
      <c r="B31" s="11">
        <v>10801</v>
      </c>
      <c r="C31" s="11" t="s">
        <v>73</v>
      </c>
      <c r="D31" s="11" t="s">
        <v>22</v>
      </c>
      <c r="E31" s="11">
        <v>0</v>
      </c>
      <c r="F31" s="12">
        <v>500000</v>
      </c>
      <c r="G31" s="13">
        <v>126.46666666666667</v>
      </c>
      <c r="H31" s="13" t="s">
        <v>483</v>
      </c>
      <c r="I31" s="13">
        <v>291788.74998399999</v>
      </c>
      <c r="J31" s="13">
        <v>1082983</v>
      </c>
      <c r="K31" s="13">
        <v>191213</v>
      </c>
      <c r="L31" s="13">
        <v>5663752</v>
      </c>
      <c r="M31" s="13">
        <v>9</v>
      </c>
      <c r="N31" s="13">
        <v>71</v>
      </c>
      <c r="O31" s="13">
        <v>479</v>
      </c>
      <c r="P31" s="13">
        <v>29</v>
      </c>
      <c r="Q31" s="13">
        <v>488</v>
      </c>
      <c r="R31" s="11">
        <v>-9.07</v>
      </c>
      <c r="S31" s="11">
        <v>0.14000000000000001</v>
      </c>
      <c r="T31" s="11">
        <v>67.099999999999994</v>
      </c>
    </row>
    <row r="32" spans="1:20" x14ac:dyDescent="0.25">
      <c r="A32" s="11" t="s">
        <v>74</v>
      </c>
      <c r="B32" s="11">
        <v>10825</v>
      </c>
      <c r="C32" s="11" t="s">
        <v>75</v>
      </c>
      <c r="D32" s="11" t="s">
        <v>22</v>
      </c>
      <c r="E32" s="11">
        <v>0</v>
      </c>
      <c r="F32" s="12">
        <v>15000000</v>
      </c>
      <c r="G32" s="13">
        <v>124.4</v>
      </c>
      <c r="H32" s="13" t="s">
        <v>483</v>
      </c>
      <c r="I32" s="13">
        <v>137914.406387</v>
      </c>
      <c r="J32" s="13">
        <v>259875</v>
      </c>
      <c r="K32" s="13">
        <v>512865</v>
      </c>
      <c r="L32" s="13">
        <v>506711</v>
      </c>
      <c r="M32" s="13">
        <v>6</v>
      </c>
      <c r="N32" s="13">
        <v>76</v>
      </c>
      <c r="O32" s="13">
        <v>88</v>
      </c>
      <c r="P32" s="13">
        <v>24</v>
      </c>
      <c r="Q32" s="13">
        <v>94</v>
      </c>
      <c r="R32" s="11">
        <v>-8.57</v>
      </c>
      <c r="S32" s="11">
        <v>0.31</v>
      </c>
      <c r="T32" s="11">
        <v>40.64</v>
      </c>
    </row>
    <row r="33" spans="1:20" x14ac:dyDescent="0.25">
      <c r="A33" s="11" t="s">
        <v>76</v>
      </c>
      <c r="B33" s="11">
        <v>10830</v>
      </c>
      <c r="C33" s="11" t="s">
        <v>77</v>
      </c>
      <c r="D33" s="11" t="s">
        <v>22</v>
      </c>
      <c r="E33" s="11">
        <v>0</v>
      </c>
      <c r="F33" s="12">
        <v>100000</v>
      </c>
      <c r="G33" s="13">
        <v>123.56666666666666</v>
      </c>
      <c r="H33" s="13" t="s">
        <v>483</v>
      </c>
      <c r="I33" s="13">
        <v>485104.52480100002</v>
      </c>
      <c r="J33" s="13">
        <v>1672970</v>
      </c>
      <c r="K33" s="13">
        <v>21812</v>
      </c>
      <c r="L33" s="13">
        <v>76699543</v>
      </c>
      <c r="M33" s="13">
        <v>6</v>
      </c>
      <c r="N33" s="13">
        <v>12</v>
      </c>
      <c r="O33" s="13">
        <v>1654</v>
      </c>
      <c r="P33" s="13">
        <v>88</v>
      </c>
      <c r="Q33" s="13">
        <v>1660</v>
      </c>
      <c r="R33" s="11">
        <v>-6.46</v>
      </c>
      <c r="S33" s="11">
        <v>5.86</v>
      </c>
      <c r="T33" s="11">
        <v>79.349999999999994</v>
      </c>
    </row>
    <row r="34" spans="1:20" x14ac:dyDescent="0.25">
      <c r="A34" s="11" t="s">
        <v>78</v>
      </c>
      <c r="B34" s="11">
        <v>10835</v>
      </c>
      <c r="C34" s="11" t="s">
        <v>79</v>
      </c>
      <c r="D34" s="11" t="s">
        <v>22</v>
      </c>
      <c r="E34" s="11">
        <v>0</v>
      </c>
      <c r="F34" s="12">
        <v>500000</v>
      </c>
      <c r="G34" s="13">
        <v>122.96666666666667</v>
      </c>
      <c r="H34" s="13" t="s">
        <v>483</v>
      </c>
      <c r="I34" s="13">
        <v>420798.53274699999</v>
      </c>
      <c r="J34" s="13">
        <v>1944361</v>
      </c>
      <c r="K34" s="13">
        <v>68721</v>
      </c>
      <c r="L34" s="13">
        <v>28293552</v>
      </c>
      <c r="M34" s="13">
        <v>7</v>
      </c>
      <c r="N34" s="13">
        <v>76</v>
      </c>
      <c r="O34" s="13">
        <v>306</v>
      </c>
      <c r="P34" s="13">
        <v>24</v>
      </c>
      <c r="Q34" s="13">
        <v>313</v>
      </c>
      <c r="R34" s="11">
        <v>-8.52</v>
      </c>
      <c r="S34" s="11">
        <v>7.41</v>
      </c>
      <c r="T34" s="11">
        <v>67.94</v>
      </c>
    </row>
    <row r="35" spans="1:20" x14ac:dyDescent="0.25">
      <c r="A35" s="11" t="s">
        <v>80</v>
      </c>
      <c r="B35" s="11">
        <v>10837</v>
      </c>
      <c r="C35" s="11" t="s">
        <v>81</v>
      </c>
      <c r="D35" s="11" t="s">
        <v>19</v>
      </c>
      <c r="E35" s="11">
        <v>16</v>
      </c>
      <c r="F35" s="12">
        <v>200000000</v>
      </c>
      <c r="G35" s="13">
        <v>122.93333333333334</v>
      </c>
      <c r="H35" s="13" t="s">
        <v>483</v>
      </c>
      <c r="I35" s="13">
        <v>60211685.388024002</v>
      </c>
      <c r="J35" s="13">
        <v>29423755</v>
      </c>
      <c r="K35" s="13">
        <v>25820794</v>
      </c>
      <c r="L35" s="13">
        <v>1139537</v>
      </c>
      <c r="M35" s="13">
        <v>228</v>
      </c>
      <c r="N35" s="13">
        <v>12</v>
      </c>
      <c r="O35" s="13">
        <v>52920</v>
      </c>
      <c r="P35" s="13">
        <v>88</v>
      </c>
      <c r="Q35" s="13">
        <v>53148</v>
      </c>
      <c r="R35" s="11">
        <v>0.6</v>
      </c>
      <c r="S35" s="11">
        <v>4.3600000000000003</v>
      </c>
      <c r="T35" s="11">
        <v>21.25</v>
      </c>
    </row>
    <row r="36" spans="1:20" x14ac:dyDescent="0.25">
      <c r="A36" s="11" t="s">
        <v>82</v>
      </c>
      <c r="B36" s="11">
        <v>10845</v>
      </c>
      <c r="C36" s="11" t="s">
        <v>83</v>
      </c>
      <c r="D36" s="11" t="s">
        <v>19</v>
      </c>
      <c r="E36" s="11">
        <v>17</v>
      </c>
      <c r="F36" s="12">
        <v>25000000</v>
      </c>
      <c r="G36" s="13">
        <v>122.33333333333333</v>
      </c>
      <c r="H36" s="13" t="s">
        <v>483</v>
      </c>
      <c r="I36" s="13">
        <v>14609445.054329</v>
      </c>
      <c r="J36" s="13">
        <v>22830967</v>
      </c>
      <c r="K36" s="13">
        <v>22830953</v>
      </c>
      <c r="L36" s="13">
        <v>1000000</v>
      </c>
      <c r="M36" s="13">
        <v>40</v>
      </c>
      <c r="N36" s="13">
        <v>37</v>
      </c>
      <c r="O36" s="13">
        <v>5421</v>
      </c>
      <c r="P36" s="13">
        <v>63</v>
      </c>
      <c r="Q36" s="13">
        <v>5461</v>
      </c>
      <c r="R36" s="11">
        <v>1.69</v>
      </c>
      <c r="S36" s="11">
        <v>4.8600000000000003</v>
      </c>
      <c r="T36" s="11">
        <v>32.71</v>
      </c>
    </row>
    <row r="37" spans="1:20" x14ac:dyDescent="0.25">
      <c r="A37" s="11" t="s">
        <v>84</v>
      </c>
      <c r="B37" s="11">
        <v>10843</v>
      </c>
      <c r="C37" s="11" t="s">
        <v>85</v>
      </c>
      <c r="D37" s="11" t="s">
        <v>22</v>
      </c>
      <c r="E37" s="11">
        <v>0</v>
      </c>
      <c r="F37" s="12">
        <v>500000</v>
      </c>
      <c r="G37" s="13">
        <v>121.86666666666666</v>
      </c>
      <c r="H37" s="13" t="s">
        <v>483</v>
      </c>
      <c r="I37" s="13">
        <v>744959.24018199998</v>
      </c>
      <c r="J37" s="13">
        <v>1318902</v>
      </c>
      <c r="K37" s="13">
        <v>51297</v>
      </c>
      <c r="L37" s="13">
        <v>25711091</v>
      </c>
      <c r="M37" s="13">
        <v>7</v>
      </c>
      <c r="N37" s="13">
        <v>56</v>
      </c>
      <c r="O37" s="13">
        <v>700</v>
      </c>
      <c r="P37" s="13">
        <v>44</v>
      </c>
      <c r="Q37" s="13">
        <v>707</v>
      </c>
      <c r="R37" s="11">
        <v>-6.36</v>
      </c>
      <c r="S37" s="11">
        <v>-6.22</v>
      </c>
      <c r="T37" s="11">
        <v>58.66</v>
      </c>
    </row>
    <row r="38" spans="1:20" x14ac:dyDescent="0.25">
      <c r="A38" s="11" t="s">
        <v>86</v>
      </c>
      <c r="B38" s="11">
        <v>10851</v>
      </c>
      <c r="C38" s="11" t="s">
        <v>87</v>
      </c>
      <c r="D38" s="11" t="s">
        <v>22</v>
      </c>
      <c r="E38" s="11">
        <v>0</v>
      </c>
      <c r="F38" s="12">
        <v>300000000</v>
      </c>
      <c r="G38" s="13">
        <v>121.76666666666667</v>
      </c>
      <c r="H38" s="13" t="s">
        <v>483</v>
      </c>
      <c r="I38" s="13">
        <v>10539833.580341</v>
      </c>
      <c r="J38" s="13">
        <v>24860920</v>
      </c>
      <c r="K38" s="13">
        <v>45294508</v>
      </c>
      <c r="L38" s="13">
        <v>548873</v>
      </c>
      <c r="M38" s="13">
        <v>15</v>
      </c>
      <c r="N38" s="13">
        <v>56</v>
      </c>
      <c r="O38" s="13">
        <v>9461</v>
      </c>
      <c r="P38" s="13">
        <v>44</v>
      </c>
      <c r="Q38" s="13">
        <v>9476</v>
      </c>
      <c r="R38" s="11">
        <v>-6.13</v>
      </c>
      <c r="S38" s="11">
        <v>5.18</v>
      </c>
      <c r="T38" s="11">
        <v>74.95</v>
      </c>
    </row>
    <row r="39" spans="1:20" x14ac:dyDescent="0.25">
      <c r="A39" s="11" t="s">
        <v>88</v>
      </c>
      <c r="B39" s="11">
        <v>10855</v>
      </c>
      <c r="C39" s="11" t="s">
        <v>89</v>
      </c>
      <c r="D39" s="11" t="s">
        <v>22</v>
      </c>
      <c r="E39" s="11">
        <v>0</v>
      </c>
      <c r="F39" s="12">
        <v>1500000</v>
      </c>
      <c r="G39" s="13">
        <v>121.33333333333333</v>
      </c>
      <c r="H39" s="13" t="s">
        <v>483</v>
      </c>
      <c r="I39" s="13">
        <v>1192464.950674</v>
      </c>
      <c r="J39" s="13">
        <v>6988875</v>
      </c>
      <c r="K39" s="13">
        <v>299919</v>
      </c>
      <c r="L39" s="13">
        <v>23302543</v>
      </c>
      <c r="M39" s="13">
        <v>8</v>
      </c>
      <c r="N39" s="13">
        <v>40</v>
      </c>
      <c r="O39" s="13">
        <v>6180</v>
      </c>
      <c r="P39" s="13">
        <v>60</v>
      </c>
      <c r="Q39" s="13">
        <v>6188</v>
      </c>
      <c r="R39" s="11">
        <v>-8.51</v>
      </c>
      <c r="S39" s="11">
        <v>-0.62</v>
      </c>
      <c r="T39" s="11">
        <v>61.7</v>
      </c>
    </row>
    <row r="40" spans="1:20" x14ac:dyDescent="0.25">
      <c r="A40" s="11" t="s">
        <v>90</v>
      </c>
      <c r="B40" s="11">
        <v>10864</v>
      </c>
      <c r="C40" s="11" t="s">
        <v>91</v>
      </c>
      <c r="D40" s="11" t="s">
        <v>22</v>
      </c>
      <c r="E40" s="11">
        <v>0</v>
      </c>
      <c r="F40" s="12">
        <v>50000</v>
      </c>
      <c r="G40" s="13">
        <v>120.96666666666667</v>
      </c>
      <c r="H40" s="13" t="s">
        <v>483</v>
      </c>
      <c r="I40" s="13">
        <v>228688.45160199999</v>
      </c>
      <c r="J40" s="13">
        <v>785227</v>
      </c>
      <c r="K40" s="13">
        <v>14280</v>
      </c>
      <c r="L40" s="13">
        <v>54987908</v>
      </c>
      <c r="M40" s="13">
        <v>5</v>
      </c>
      <c r="N40" s="13">
        <v>10</v>
      </c>
      <c r="O40" s="13">
        <v>425</v>
      </c>
      <c r="P40" s="13">
        <v>90</v>
      </c>
      <c r="Q40" s="13">
        <v>430</v>
      </c>
      <c r="R40" s="11">
        <v>-10.14</v>
      </c>
      <c r="S40" s="11">
        <v>-1.68</v>
      </c>
      <c r="T40" s="11">
        <v>74.239999999999995</v>
      </c>
    </row>
    <row r="41" spans="1:20" x14ac:dyDescent="0.25">
      <c r="A41" s="11" t="s">
        <v>92</v>
      </c>
      <c r="B41" s="11">
        <v>10869</v>
      </c>
      <c r="C41" s="11" t="s">
        <v>93</v>
      </c>
      <c r="D41" s="11" t="s">
        <v>22</v>
      </c>
      <c r="E41" s="11">
        <v>0</v>
      </c>
      <c r="F41" s="12">
        <v>500000</v>
      </c>
      <c r="G41" s="13">
        <v>119.96666666666667</v>
      </c>
      <c r="H41" s="13" t="s">
        <v>483</v>
      </c>
      <c r="I41" s="13">
        <v>620930.44273899996</v>
      </c>
      <c r="J41" s="13">
        <v>951866</v>
      </c>
      <c r="K41" s="13">
        <v>39924</v>
      </c>
      <c r="L41" s="13">
        <v>23841951</v>
      </c>
      <c r="M41" s="13">
        <v>6</v>
      </c>
      <c r="N41" s="13">
        <v>60</v>
      </c>
      <c r="O41" s="13">
        <v>554</v>
      </c>
      <c r="P41" s="13">
        <v>40</v>
      </c>
      <c r="Q41" s="13">
        <v>560</v>
      </c>
      <c r="R41" s="11">
        <v>-4.3</v>
      </c>
      <c r="S41" s="11">
        <v>-10.43</v>
      </c>
      <c r="T41" s="11">
        <v>41.32</v>
      </c>
    </row>
    <row r="42" spans="1:20" x14ac:dyDescent="0.25">
      <c r="A42" s="11" t="s">
        <v>94</v>
      </c>
      <c r="B42" s="11">
        <v>10872</v>
      </c>
      <c r="C42" s="11" t="s">
        <v>95</v>
      </c>
      <c r="D42" s="11" t="s">
        <v>22</v>
      </c>
      <c r="E42" s="11">
        <v>0</v>
      </c>
      <c r="F42" s="12">
        <v>500000</v>
      </c>
      <c r="G42" s="13">
        <v>119.7</v>
      </c>
      <c r="H42" s="13" t="s">
        <v>483</v>
      </c>
      <c r="I42" s="13">
        <v>596406.153391</v>
      </c>
      <c r="J42" s="13">
        <v>2166581</v>
      </c>
      <c r="K42" s="13">
        <v>104547</v>
      </c>
      <c r="L42" s="13">
        <v>20723512</v>
      </c>
      <c r="M42" s="13">
        <v>7</v>
      </c>
      <c r="N42" s="13">
        <v>32</v>
      </c>
      <c r="O42" s="13">
        <v>3548</v>
      </c>
      <c r="P42" s="13">
        <v>68</v>
      </c>
      <c r="Q42" s="13">
        <v>3555</v>
      </c>
      <c r="R42" s="11">
        <v>-10.94</v>
      </c>
      <c r="S42" s="11">
        <v>3.12</v>
      </c>
      <c r="T42" s="11">
        <v>15.77</v>
      </c>
    </row>
    <row r="43" spans="1:20" x14ac:dyDescent="0.25">
      <c r="A43" s="11" t="s">
        <v>96</v>
      </c>
      <c r="B43" s="11">
        <v>10883</v>
      </c>
      <c r="C43" s="11" t="s">
        <v>97</v>
      </c>
      <c r="D43" s="11" t="s">
        <v>19</v>
      </c>
      <c r="E43" s="11">
        <v>0</v>
      </c>
      <c r="F43" s="12">
        <v>100000000</v>
      </c>
      <c r="G43" s="13">
        <v>118.8</v>
      </c>
      <c r="H43" s="13" t="s">
        <v>483</v>
      </c>
      <c r="I43" s="13">
        <v>23214739.726227999</v>
      </c>
      <c r="J43" s="13">
        <v>99426055</v>
      </c>
      <c r="K43" s="13">
        <v>99426026</v>
      </c>
      <c r="L43" s="13">
        <v>1000000</v>
      </c>
      <c r="M43" s="13">
        <v>75</v>
      </c>
      <c r="N43" s="13">
        <v>7</v>
      </c>
      <c r="O43" s="13">
        <v>32661</v>
      </c>
      <c r="P43" s="13">
        <v>93</v>
      </c>
      <c r="Q43" s="13">
        <v>32736</v>
      </c>
      <c r="R43" s="11">
        <v>1.42</v>
      </c>
      <c r="S43" s="11">
        <v>4.43</v>
      </c>
      <c r="T43" s="11">
        <v>20.14</v>
      </c>
    </row>
    <row r="44" spans="1:20" x14ac:dyDescent="0.25">
      <c r="A44" s="11" t="s">
        <v>98</v>
      </c>
      <c r="B44" s="11">
        <v>10885</v>
      </c>
      <c r="C44" s="11" t="s">
        <v>99</v>
      </c>
      <c r="D44" s="11" t="s">
        <v>32</v>
      </c>
      <c r="E44" s="11">
        <v>0</v>
      </c>
      <c r="F44" s="12">
        <v>5000000</v>
      </c>
      <c r="G44" s="13">
        <v>118.5</v>
      </c>
      <c r="H44" s="13" t="s">
        <v>483</v>
      </c>
      <c r="I44" s="13">
        <v>3213924.8936910001</v>
      </c>
      <c r="J44" s="13">
        <v>5128844</v>
      </c>
      <c r="K44" s="13">
        <v>235155</v>
      </c>
      <c r="L44" s="13">
        <v>21810481</v>
      </c>
      <c r="M44" s="13">
        <v>7</v>
      </c>
      <c r="N44" s="13">
        <v>31</v>
      </c>
      <c r="O44" s="13">
        <v>2309</v>
      </c>
      <c r="P44" s="13">
        <v>69</v>
      </c>
      <c r="Q44" s="13">
        <v>2316</v>
      </c>
      <c r="R44" s="11">
        <v>-2.23</v>
      </c>
      <c r="S44" s="11">
        <v>-1.96</v>
      </c>
      <c r="T44" s="11">
        <v>35.94</v>
      </c>
    </row>
    <row r="45" spans="1:20" x14ac:dyDescent="0.25">
      <c r="A45" s="11" t="s">
        <v>100</v>
      </c>
      <c r="B45" s="11">
        <v>10897</v>
      </c>
      <c r="C45" s="11" t="s">
        <v>101</v>
      </c>
      <c r="D45" s="11" t="s">
        <v>32</v>
      </c>
      <c r="E45" s="11">
        <v>0</v>
      </c>
      <c r="F45" s="12">
        <v>200000</v>
      </c>
      <c r="G45" s="13">
        <v>118.13333333333334</v>
      </c>
      <c r="H45" s="13" t="s">
        <v>483</v>
      </c>
      <c r="I45" s="13">
        <v>390504.50554699998</v>
      </c>
      <c r="J45" s="13">
        <v>914861</v>
      </c>
      <c r="K45" s="13">
        <v>100101</v>
      </c>
      <c r="L45" s="13">
        <v>9139375</v>
      </c>
      <c r="M45" s="13">
        <v>11</v>
      </c>
      <c r="N45" s="13">
        <v>88</v>
      </c>
      <c r="O45" s="13">
        <v>194</v>
      </c>
      <c r="P45" s="13">
        <v>12</v>
      </c>
      <c r="Q45" s="13">
        <v>205</v>
      </c>
      <c r="R45" s="11">
        <v>-3.32</v>
      </c>
      <c r="S45" s="11">
        <v>-1.38</v>
      </c>
      <c r="T45" s="11">
        <v>56.76</v>
      </c>
    </row>
    <row r="46" spans="1:20" x14ac:dyDescent="0.25">
      <c r="A46" s="11" t="s">
        <v>102</v>
      </c>
      <c r="B46" s="11">
        <v>10895</v>
      </c>
      <c r="C46" s="11" t="s">
        <v>103</v>
      </c>
      <c r="D46" s="11" t="s">
        <v>19</v>
      </c>
      <c r="E46" s="11">
        <v>17</v>
      </c>
      <c r="F46" s="12">
        <v>20000000</v>
      </c>
      <c r="G46" s="13">
        <v>117.9</v>
      </c>
      <c r="H46" s="13" t="s">
        <v>483</v>
      </c>
      <c r="I46" s="13">
        <v>591597.04920400004</v>
      </c>
      <c r="J46" s="13">
        <v>3173719</v>
      </c>
      <c r="K46" s="13">
        <v>3173718</v>
      </c>
      <c r="L46" s="13">
        <v>1000000</v>
      </c>
      <c r="M46" s="13">
        <v>11</v>
      </c>
      <c r="N46" s="13">
        <v>25</v>
      </c>
      <c r="O46" s="13">
        <v>22107</v>
      </c>
      <c r="P46" s="13">
        <v>75</v>
      </c>
      <c r="Q46" s="13">
        <v>22118</v>
      </c>
      <c r="R46" s="11">
        <v>1.48</v>
      </c>
      <c r="S46" s="11">
        <v>4.62</v>
      </c>
      <c r="T46" s="11">
        <v>31.87</v>
      </c>
    </row>
    <row r="47" spans="1:20" x14ac:dyDescent="0.25">
      <c r="A47" s="11" t="s">
        <v>104</v>
      </c>
      <c r="B47" s="11">
        <v>10896</v>
      </c>
      <c r="C47" s="11" t="s">
        <v>105</v>
      </c>
      <c r="D47" s="11" t="s">
        <v>22</v>
      </c>
      <c r="E47" s="11">
        <v>0</v>
      </c>
      <c r="F47" s="12">
        <v>1000000</v>
      </c>
      <c r="G47" s="13">
        <v>117.86666666666666</v>
      </c>
      <c r="H47" s="13" t="s">
        <v>483</v>
      </c>
      <c r="I47" s="13">
        <v>779952.85832</v>
      </c>
      <c r="J47" s="13">
        <v>2893387</v>
      </c>
      <c r="K47" s="13">
        <v>618111</v>
      </c>
      <c r="L47" s="13">
        <v>4681015</v>
      </c>
      <c r="M47" s="13">
        <v>13</v>
      </c>
      <c r="N47" s="13">
        <v>66</v>
      </c>
      <c r="O47" s="13">
        <v>1089</v>
      </c>
      <c r="P47" s="13">
        <v>34</v>
      </c>
      <c r="Q47" s="13">
        <v>1102</v>
      </c>
      <c r="R47" s="11">
        <v>-6.38</v>
      </c>
      <c r="S47" s="11">
        <v>2.86</v>
      </c>
      <c r="T47" s="11">
        <v>60.45</v>
      </c>
    </row>
    <row r="48" spans="1:20" x14ac:dyDescent="0.25">
      <c r="A48" s="11" t="s">
        <v>106</v>
      </c>
      <c r="B48" s="11">
        <v>10911</v>
      </c>
      <c r="C48" s="11" t="s">
        <v>107</v>
      </c>
      <c r="D48" s="11" t="s">
        <v>19</v>
      </c>
      <c r="E48" s="11">
        <v>17</v>
      </c>
      <c r="F48" s="12">
        <v>80000000</v>
      </c>
      <c r="G48" s="13">
        <v>116.2</v>
      </c>
      <c r="H48" s="13" t="s">
        <v>483</v>
      </c>
      <c r="I48" s="13">
        <v>65508495.578290001</v>
      </c>
      <c r="J48" s="13">
        <v>79600958</v>
      </c>
      <c r="K48" s="13">
        <v>79001709</v>
      </c>
      <c r="L48" s="13">
        <v>1007585</v>
      </c>
      <c r="M48" s="13">
        <v>92</v>
      </c>
      <c r="N48" s="13">
        <v>11</v>
      </c>
      <c r="O48" s="13">
        <v>58351</v>
      </c>
      <c r="P48" s="13">
        <v>89</v>
      </c>
      <c r="Q48" s="13">
        <v>58443</v>
      </c>
      <c r="R48" s="11">
        <v>1.55</v>
      </c>
      <c r="S48" s="11">
        <v>4.71</v>
      </c>
      <c r="T48" s="11">
        <v>22.12</v>
      </c>
    </row>
    <row r="49" spans="1:20" x14ac:dyDescent="0.25">
      <c r="A49" s="11" t="s">
        <v>108</v>
      </c>
      <c r="B49" s="11">
        <v>10919</v>
      </c>
      <c r="C49" s="11" t="s">
        <v>109</v>
      </c>
      <c r="D49" s="11" t="s">
        <v>19</v>
      </c>
      <c r="E49" s="11">
        <v>15</v>
      </c>
      <c r="F49" s="12">
        <v>500000000</v>
      </c>
      <c r="G49" s="13">
        <v>116.03333333333333</v>
      </c>
      <c r="H49" s="13" t="s">
        <v>483</v>
      </c>
      <c r="I49" s="13">
        <v>274588956.26879698</v>
      </c>
      <c r="J49" s="13">
        <v>380904398</v>
      </c>
      <c r="K49" s="13">
        <v>380903604</v>
      </c>
      <c r="L49" s="13">
        <v>1000000</v>
      </c>
      <c r="M49" s="13">
        <v>381</v>
      </c>
      <c r="N49" s="13">
        <v>7</v>
      </c>
      <c r="O49" s="13">
        <v>438272</v>
      </c>
      <c r="P49" s="13">
        <v>93</v>
      </c>
      <c r="Q49" s="13">
        <v>438653</v>
      </c>
      <c r="R49" s="11">
        <v>1.56</v>
      </c>
      <c r="S49" s="11">
        <v>4.6399999999999997</v>
      </c>
      <c r="T49" s="11">
        <v>19.239999999999998</v>
      </c>
    </row>
    <row r="50" spans="1:20" x14ac:dyDescent="0.25">
      <c r="A50" s="11" t="s">
        <v>110</v>
      </c>
      <c r="B50" s="11">
        <v>10923</v>
      </c>
      <c r="C50" s="11" t="s">
        <v>111</v>
      </c>
      <c r="D50" s="11" t="s">
        <v>19</v>
      </c>
      <c r="E50" s="11">
        <v>20</v>
      </c>
      <c r="F50" s="12">
        <v>13000000</v>
      </c>
      <c r="G50" s="13">
        <v>115.96666666666667</v>
      </c>
      <c r="H50" s="13" t="s">
        <v>483</v>
      </c>
      <c r="I50" s="13">
        <v>1465040.532386</v>
      </c>
      <c r="J50" s="13">
        <v>2941095</v>
      </c>
      <c r="K50" s="13">
        <v>2920691</v>
      </c>
      <c r="L50" s="13">
        <v>1006986</v>
      </c>
      <c r="M50" s="13">
        <v>8</v>
      </c>
      <c r="N50" s="13">
        <v>41</v>
      </c>
      <c r="O50" s="13">
        <v>2345</v>
      </c>
      <c r="P50" s="13">
        <v>59</v>
      </c>
      <c r="Q50" s="13">
        <v>2353</v>
      </c>
      <c r="R50" s="11">
        <v>1.35</v>
      </c>
      <c r="S50" s="11">
        <v>4.4400000000000004</v>
      </c>
      <c r="T50" s="11">
        <v>20.7</v>
      </c>
    </row>
    <row r="51" spans="1:20" x14ac:dyDescent="0.25">
      <c r="A51" s="11" t="s">
        <v>114</v>
      </c>
      <c r="B51" s="11">
        <v>10915</v>
      </c>
      <c r="C51" s="11" t="s">
        <v>115</v>
      </c>
      <c r="D51" s="11" t="s">
        <v>19</v>
      </c>
      <c r="E51" s="11">
        <v>16</v>
      </c>
      <c r="F51" s="12">
        <v>80000000</v>
      </c>
      <c r="G51" s="13">
        <v>115.83333333333333</v>
      </c>
      <c r="H51" s="13" t="s">
        <v>483</v>
      </c>
      <c r="I51" s="13">
        <v>58153035.843546003</v>
      </c>
      <c r="J51" s="13">
        <v>55706833</v>
      </c>
      <c r="K51" s="13">
        <v>43013348</v>
      </c>
      <c r="L51" s="13">
        <v>1295105</v>
      </c>
      <c r="M51" s="13">
        <v>40</v>
      </c>
      <c r="N51" s="13">
        <v>7</v>
      </c>
      <c r="O51" s="13">
        <v>35728</v>
      </c>
      <c r="P51" s="13">
        <v>93</v>
      </c>
      <c r="Q51" s="13">
        <v>35768</v>
      </c>
      <c r="R51" s="11">
        <v>0.96</v>
      </c>
      <c r="S51" s="11">
        <v>3.08</v>
      </c>
      <c r="T51" s="11">
        <v>31.19</v>
      </c>
    </row>
    <row r="52" spans="1:20" x14ac:dyDescent="0.25">
      <c r="A52" s="11" t="s">
        <v>116</v>
      </c>
      <c r="B52" s="11">
        <v>10929</v>
      </c>
      <c r="C52" s="11" t="s">
        <v>117</v>
      </c>
      <c r="D52" s="11" t="s">
        <v>19</v>
      </c>
      <c r="E52" s="11">
        <v>18</v>
      </c>
      <c r="F52" s="12">
        <v>20000000</v>
      </c>
      <c r="G52" s="13">
        <v>115.46666666666667</v>
      </c>
      <c r="H52" s="13" t="s">
        <v>483</v>
      </c>
      <c r="I52" s="13">
        <v>2171928.7807109999</v>
      </c>
      <c r="J52" s="13">
        <v>4303824</v>
      </c>
      <c r="K52" s="13">
        <v>4303822</v>
      </c>
      <c r="L52" s="13">
        <v>1000000</v>
      </c>
      <c r="M52" s="13">
        <v>12</v>
      </c>
      <c r="N52" s="13">
        <v>13</v>
      </c>
      <c r="O52" s="13">
        <v>1607</v>
      </c>
      <c r="P52" s="13">
        <v>87</v>
      </c>
      <c r="Q52" s="13">
        <v>1619</v>
      </c>
      <c r="R52" s="11">
        <v>1.4</v>
      </c>
      <c r="S52" s="11">
        <v>4.3499999999999996</v>
      </c>
      <c r="T52" s="11">
        <v>18.43</v>
      </c>
    </row>
    <row r="53" spans="1:20" x14ac:dyDescent="0.25">
      <c r="A53" s="11" t="s">
        <v>118</v>
      </c>
      <c r="B53" s="11">
        <v>10934</v>
      </c>
      <c r="C53" s="11" t="s">
        <v>119</v>
      </c>
      <c r="D53" s="11" t="s">
        <v>32</v>
      </c>
      <c r="E53" s="11">
        <v>0</v>
      </c>
      <c r="F53" s="12">
        <v>500000</v>
      </c>
      <c r="G53" s="13">
        <v>114.56666666666666</v>
      </c>
      <c r="H53" s="13" t="s">
        <v>483</v>
      </c>
      <c r="I53" s="13">
        <v>47407.942002000003</v>
      </c>
      <c r="J53" s="13">
        <v>158707</v>
      </c>
      <c r="K53" s="13">
        <v>10571</v>
      </c>
      <c r="L53" s="13">
        <v>15013403</v>
      </c>
      <c r="M53" s="13">
        <v>44</v>
      </c>
      <c r="N53" s="13">
        <v>78</v>
      </c>
      <c r="O53" s="13">
        <v>578</v>
      </c>
      <c r="P53" s="13">
        <v>22</v>
      </c>
      <c r="Q53" s="13">
        <v>622</v>
      </c>
      <c r="R53" s="11">
        <v>-3.64</v>
      </c>
      <c r="S53" s="11">
        <v>4.18</v>
      </c>
      <c r="T53" s="11">
        <v>133.53</v>
      </c>
    </row>
    <row r="54" spans="1:20" x14ac:dyDescent="0.25">
      <c r="A54" s="11" t="s">
        <v>120</v>
      </c>
      <c r="B54" s="11">
        <v>11008</v>
      </c>
      <c r="C54" s="11" t="s">
        <v>121</v>
      </c>
      <c r="D54" s="11" t="s">
        <v>19</v>
      </c>
      <c r="E54" s="11">
        <v>16</v>
      </c>
      <c r="F54" s="12">
        <v>80000000</v>
      </c>
      <c r="G54" s="13">
        <v>111.63333333333334</v>
      </c>
      <c r="H54" s="13" t="s">
        <v>483</v>
      </c>
      <c r="I54" s="13">
        <v>38893593.692263</v>
      </c>
      <c r="J54" s="13">
        <v>79131159</v>
      </c>
      <c r="K54" s="13">
        <v>79131093</v>
      </c>
      <c r="L54" s="13">
        <v>1000000</v>
      </c>
      <c r="M54" s="13">
        <v>92</v>
      </c>
      <c r="N54" s="13">
        <v>5</v>
      </c>
      <c r="O54" s="13">
        <v>59948</v>
      </c>
      <c r="P54" s="13">
        <v>95</v>
      </c>
      <c r="Q54" s="13">
        <v>60040</v>
      </c>
      <c r="R54" s="11">
        <v>1.48</v>
      </c>
      <c r="S54" s="11">
        <v>4.4400000000000004</v>
      </c>
      <c r="T54" s="11">
        <v>19.57</v>
      </c>
    </row>
    <row r="55" spans="1:20" x14ac:dyDescent="0.25">
      <c r="A55" s="11" t="s">
        <v>122</v>
      </c>
      <c r="B55" s="11">
        <v>11014</v>
      </c>
      <c r="C55" s="11" t="s">
        <v>123</v>
      </c>
      <c r="D55" s="11" t="s">
        <v>19</v>
      </c>
      <c r="E55" s="11">
        <v>16</v>
      </c>
      <c r="F55" s="12">
        <v>50000000</v>
      </c>
      <c r="G55" s="13">
        <v>111.3</v>
      </c>
      <c r="H55" s="13" t="s">
        <v>483</v>
      </c>
      <c r="I55" s="13">
        <v>3688049.6882890002</v>
      </c>
      <c r="J55" s="13">
        <v>5100422</v>
      </c>
      <c r="K55" s="13">
        <v>5100423</v>
      </c>
      <c r="L55" s="13">
        <v>1000000</v>
      </c>
      <c r="M55" s="13">
        <v>23</v>
      </c>
      <c r="N55" s="13">
        <v>10</v>
      </c>
      <c r="O55" s="13">
        <v>5686</v>
      </c>
      <c r="P55" s="13">
        <v>90</v>
      </c>
      <c r="Q55" s="13">
        <v>5709</v>
      </c>
      <c r="R55" s="11">
        <v>1.51</v>
      </c>
      <c r="S55" s="11">
        <v>4.5999999999999996</v>
      </c>
      <c r="T55" s="11">
        <v>25.43</v>
      </c>
    </row>
    <row r="56" spans="1:20" x14ac:dyDescent="0.25">
      <c r="A56" s="11" t="s">
        <v>124</v>
      </c>
      <c r="B56" s="11">
        <v>11049</v>
      </c>
      <c r="C56" s="11" t="s">
        <v>125</v>
      </c>
      <c r="D56" s="11" t="s">
        <v>19</v>
      </c>
      <c r="E56" s="11">
        <v>20</v>
      </c>
      <c r="F56" s="12">
        <v>60000000</v>
      </c>
      <c r="G56" s="13">
        <v>109.06666666666666</v>
      </c>
      <c r="H56" s="13" t="s">
        <v>483</v>
      </c>
      <c r="I56" s="13">
        <v>27828755.629448999</v>
      </c>
      <c r="J56" s="13">
        <v>44399609</v>
      </c>
      <c r="K56" s="13">
        <v>44256581</v>
      </c>
      <c r="L56" s="13">
        <v>1003231</v>
      </c>
      <c r="M56" s="13">
        <v>110</v>
      </c>
      <c r="N56" s="13">
        <v>29</v>
      </c>
      <c r="O56" s="13">
        <v>24213</v>
      </c>
      <c r="P56" s="13">
        <v>71</v>
      </c>
      <c r="Q56" s="13">
        <v>24323</v>
      </c>
      <c r="R56" s="11">
        <v>1.72</v>
      </c>
      <c r="S56" s="11">
        <v>5.33</v>
      </c>
      <c r="T56" s="11">
        <v>26.93</v>
      </c>
    </row>
    <row r="57" spans="1:20" x14ac:dyDescent="0.25">
      <c r="A57" s="11" t="s">
        <v>126</v>
      </c>
      <c r="B57" s="11">
        <v>11055</v>
      </c>
      <c r="C57" s="11" t="s">
        <v>127</v>
      </c>
      <c r="D57" s="11" t="s">
        <v>22</v>
      </c>
      <c r="E57" s="11">
        <v>0</v>
      </c>
      <c r="F57" s="12">
        <v>200000</v>
      </c>
      <c r="G57" s="13">
        <v>108.46666666666667</v>
      </c>
      <c r="H57" s="13" t="s">
        <v>483</v>
      </c>
      <c r="I57" s="13">
        <v>2301415.9930429999</v>
      </c>
      <c r="J57" s="13">
        <v>3070957</v>
      </c>
      <c r="K57" s="13">
        <v>65993</v>
      </c>
      <c r="L57" s="13">
        <v>46534585</v>
      </c>
      <c r="M57" s="13">
        <v>10</v>
      </c>
      <c r="N57" s="13">
        <v>37</v>
      </c>
      <c r="O57" s="13">
        <v>2074</v>
      </c>
      <c r="P57" s="13">
        <v>63</v>
      </c>
      <c r="Q57" s="13">
        <v>2084</v>
      </c>
      <c r="R57" s="11">
        <v>-7.11</v>
      </c>
      <c r="S57" s="11">
        <v>-3.99</v>
      </c>
      <c r="T57" s="11">
        <v>44.64</v>
      </c>
    </row>
    <row r="58" spans="1:20" x14ac:dyDescent="0.25">
      <c r="A58" s="11" t="s">
        <v>128</v>
      </c>
      <c r="B58" s="11">
        <v>11075</v>
      </c>
      <c r="C58" s="11" t="s">
        <v>129</v>
      </c>
      <c r="D58" s="11" t="s">
        <v>19</v>
      </c>
      <c r="E58" s="11">
        <v>17</v>
      </c>
      <c r="F58" s="12">
        <v>80000000</v>
      </c>
      <c r="G58" s="13">
        <v>106.83333333333333</v>
      </c>
      <c r="H58" s="13" t="s">
        <v>483</v>
      </c>
      <c r="I58" s="13">
        <v>65420977.631876998</v>
      </c>
      <c r="J58" s="13">
        <v>77539907</v>
      </c>
      <c r="K58" s="13">
        <v>77539924</v>
      </c>
      <c r="L58" s="13">
        <v>1000000</v>
      </c>
      <c r="M58" s="13">
        <v>116</v>
      </c>
      <c r="N58" s="13">
        <v>28</v>
      </c>
      <c r="O58" s="13">
        <v>13649</v>
      </c>
      <c r="P58" s="13">
        <v>72</v>
      </c>
      <c r="Q58" s="13">
        <v>13765</v>
      </c>
      <c r="R58" s="11">
        <v>1.66</v>
      </c>
      <c r="S58" s="11">
        <v>4.92</v>
      </c>
      <c r="T58" s="11">
        <v>28.83</v>
      </c>
    </row>
    <row r="59" spans="1:20" x14ac:dyDescent="0.25">
      <c r="A59" s="11" t="s">
        <v>130</v>
      </c>
      <c r="B59" s="11">
        <v>11087</v>
      </c>
      <c r="C59" s="11" t="s">
        <v>131</v>
      </c>
      <c r="D59" s="11" t="s">
        <v>22</v>
      </c>
      <c r="E59" s="11">
        <v>0</v>
      </c>
      <c r="F59" s="12">
        <v>50000000</v>
      </c>
      <c r="G59" s="13">
        <v>105.03333333333333</v>
      </c>
      <c r="H59" s="13" t="s">
        <v>483</v>
      </c>
      <c r="I59" s="13">
        <v>362731.13626499998</v>
      </c>
      <c r="J59" s="13">
        <v>876596</v>
      </c>
      <c r="K59" s="13">
        <v>1167837</v>
      </c>
      <c r="L59" s="13">
        <v>750615</v>
      </c>
      <c r="M59" s="13">
        <v>2</v>
      </c>
      <c r="N59" s="13">
        <v>9</v>
      </c>
      <c r="O59" s="13">
        <v>608</v>
      </c>
      <c r="P59" s="13">
        <v>91</v>
      </c>
      <c r="Q59" s="13">
        <v>610</v>
      </c>
      <c r="R59" s="11">
        <v>-6.23</v>
      </c>
      <c r="S59" s="11">
        <v>3.37</v>
      </c>
      <c r="T59" s="11">
        <v>98.57</v>
      </c>
    </row>
    <row r="60" spans="1:20" x14ac:dyDescent="0.25">
      <c r="A60" s="11" t="s">
        <v>135</v>
      </c>
      <c r="B60" s="11">
        <v>11090</v>
      </c>
      <c r="C60" s="11" t="s">
        <v>136</v>
      </c>
      <c r="D60" s="11" t="s">
        <v>19</v>
      </c>
      <c r="E60" s="11">
        <v>15</v>
      </c>
      <c r="F60" s="12">
        <v>100000000</v>
      </c>
      <c r="G60" s="13">
        <v>104.3</v>
      </c>
      <c r="H60" s="13" t="s">
        <v>483</v>
      </c>
      <c r="I60" s="13">
        <v>49775822.936797</v>
      </c>
      <c r="J60" s="13">
        <v>58101044</v>
      </c>
      <c r="K60" s="13">
        <v>48110051</v>
      </c>
      <c r="L60" s="13">
        <v>1207670</v>
      </c>
      <c r="M60" s="13">
        <v>86</v>
      </c>
      <c r="N60" s="13">
        <v>12</v>
      </c>
      <c r="O60" s="13">
        <v>41059</v>
      </c>
      <c r="P60" s="13">
        <v>88</v>
      </c>
      <c r="Q60" s="13">
        <v>41145</v>
      </c>
      <c r="R60" s="11">
        <v>1.7</v>
      </c>
      <c r="S60" s="11">
        <v>4.92</v>
      </c>
      <c r="T60" s="11">
        <v>28.75</v>
      </c>
    </row>
    <row r="61" spans="1:20" x14ac:dyDescent="0.25">
      <c r="A61" s="11" t="s">
        <v>137</v>
      </c>
      <c r="B61" s="11">
        <v>11095</v>
      </c>
      <c r="C61" s="11" t="s">
        <v>138</v>
      </c>
      <c r="D61" s="11" t="s">
        <v>22</v>
      </c>
      <c r="E61" s="11">
        <v>0</v>
      </c>
      <c r="F61" s="12">
        <v>10000000</v>
      </c>
      <c r="G61" s="13">
        <v>103.83333333333333</v>
      </c>
      <c r="H61" s="13" t="s">
        <v>483</v>
      </c>
      <c r="I61" s="13">
        <v>524922.25014999998</v>
      </c>
      <c r="J61" s="13">
        <v>2050447</v>
      </c>
      <c r="K61" s="13">
        <v>4180177</v>
      </c>
      <c r="L61" s="13">
        <v>490516</v>
      </c>
      <c r="M61" s="13">
        <v>10</v>
      </c>
      <c r="N61" s="13">
        <v>66</v>
      </c>
      <c r="O61" s="13">
        <v>1562</v>
      </c>
      <c r="P61" s="13">
        <v>34</v>
      </c>
      <c r="Q61" s="13">
        <v>1572</v>
      </c>
      <c r="R61" s="11">
        <v>-5.24</v>
      </c>
      <c r="S61" s="11">
        <v>4.7699999999999996</v>
      </c>
      <c r="T61" s="11">
        <v>78.03</v>
      </c>
    </row>
    <row r="62" spans="1:20" x14ac:dyDescent="0.25">
      <c r="A62" s="11" t="s">
        <v>139</v>
      </c>
      <c r="B62" s="11">
        <v>11098</v>
      </c>
      <c r="C62" s="11" t="s">
        <v>140</v>
      </c>
      <c r="D62" s="11" t="s">
        <v>19</v>
      </c>
      <c r="E62" s="11">
        <v>17</v>
      </c>
      <c r="F62" s="12">
        <v>500000000</v>
      </c>
      <c r="G62" s="13">
        <v>103.6</v>
      </c>
      <c r="H62" s="13" t="s">
        <v>483</v>
      </c>
      <c r="I62" s="13">
        <v>158411621.93665901</v>
      </c>
      <c r="J62" s="13">
        <v>318595564</v>
      </c>
      <c r="K62" s="13">
        <v>317591973</v>
      </c>
      <c r="L62" s="13">
        <v>1003159</v>
      </c>
      <c r="M62" s="13">
        <v>228</v>
      </c>
      <c r="N62" s="13">
        <v>14</v>
      </c>
      <c r="O62" s="13">
        <v>214339</v>
      </c>
      <c r="P62" s="13">
        <v>86</v>
      </c>
      <c r="Q62" s="13">
        <v>214567</v>
      </c>
      <c r="R62" s="11">
        <v>1.7</v>
      </c>
      <c r="S62" s="11">
        <v>5.03</v>
      </c>
      <c r="T62" s="11">
        <v>20.190000000000001</v>
      </c>
    </row>
    <row r="63" spans="1:20" x14ac:dyDescent="0.25">
      <c r="A63" s="11" t="s">
        <v>141</v>
      </c>
      <c r="B63" s="11">
        <v>11099</v>
      </c>
      <c r="C63" s="11" t="s">
        <v>142</v>
      </c>
      <c r="D63" s="11" t="s">
        <v>22</v>
      </c>
      <c r="E63" s="11">
        <v>0</v>
      </c>
      <c r="F63" s="12">
        <v>5000000</v>
      </c>
      <c r="G63" s="13">
        <v>103.4</v>
      </c>
      <c r="H63" s="13" t="s">
        <v>483</v>
      </c>
      <c r="I63" s="13">
        <v>3303761.7867680001</v>
      </c>
      <c r="J63" s="13">
        <v>9960793</v>
      </c>
      <c r="K63" s="13">
        <v>2341784</v>
      </c>
      <c r="L63" s="13">
        <v>4253506</v>
      </c>
      <c r="M63" s="13">
        <v>9</v>
      </c>
      <c r="N63" s="13">
        <v>27</v>
      </c>
      <c r="O63" s="13">
        <v>12598</v>
      </c>
      <c r="P63" s="13">
        <v>73</v>
      </c>
      <c r="Q63" s="13">
        <v>12607</v>
      </c>
      <c r="R63" s="11">
        <v>-6.38</v>
      </c>
      <c r="S63" s="11">
        <v>-2.0099999999999998</v>
      </c>
      <c r="T63" s="11">
        <v>58.14</v>
      </c>
    </row>
    <row r="64" spans="1:20" x14ac:dyDescent="0.25">
      <c r="A64" s="11" t="s">
        <v>143</v>
      </c>
      <c r="B64" s="11">
        <v>11131</v>
      </c>
      <c r="C64" s="11" t="s">
        <v>144</v>
      </c>
      <c r="D64" s="11" t="s">
        <v>32</v>
      </c>
      <c r="E64" s="11">
        <v>0</v>
      </c>
      <c r="F64" s="12">
        <v>1000000</v>
      </c>
      <c r="G64" s="13">
        <v>99.166666666666671</v>
      </c>
      <c r="H64" s="13" t="s">
        <v>483</v>
      </c>
      <c r="I64" s="13">
        <v>915040.05003000004</v>
      </c>
      <c r="J64" s="13">
        <v>1960510</v>
      </c>
      <c r="K64" s="13">
        <v>279233</v>
      </c>
      <c r="L64" s="13">
        <v>7021053</v>
      </c>
      <c r="M64" s="13">
        <v>11</v>
      </c>
      <c r="N64" s="13">
        <v>87</v>
      </c>
      <c r="O64" s="13">
        <v>465</v>
      </c>
      <c r="P64" s="13">
        <v>13</v>
      </c>
      <c r="Q64" s="13">
        <v>476</v>
      </c>
      <c r="R64" s="11">
        <v>-1.61</v>
      </c>
      <c r="S64" s="11">
        <v>-5.51</v>
      </c>
      <c r="T64" s="11">
        <v>35.64</v>
      </c>
    </row>
    <row r="65" spans="1:20" x14ac:dyDescent="0.25">
      <c r="A65" s="11" t="s">
        <v>145</v>
      </c>
      <c r="B65" s="11">
        <v>11132</v>
      </c>
      <c r="C65" s="11" t="s">
        <v>146</v>
      </c>
      <c r="D65" s="11" t="s">
        <v>22</v>
      </c>
      <c r="E65" s="11">
        <v>0</v>
      </c>
      <c r="F65" s="12">
        <v>1000000000</v>
      </c>
      <c r="G65" s="13">
        <v>99.033333333333331</v>
      </c>
      <c r="H65" s="13" t="s">
        <v>483</v>
      </c>
      <c r="I65" s="13">
        <v>3592941.6574320002</v>
      </c>
      <c r="J65" s="13">
        <v>17703874</v>
      </c>
      <c r="K65" s="13">
        <v>88313352</v>
      </c>
      <c r="L65" s="13">
        <v>200467</v>
      </c>
      <c r="M65" s="13">
        <v>16</v>
      </c>
      <c r="N65" s="13">
        <v>43</v>
      </c>
      <c r="O65" s="13">
        <v>11537</v>
      </c>
      <c r="P65" s="13">
        <v>57</v>
      </c>
      <c r="Q65" s="13">
        <v>11553</v>
      </c>
      <c r="R65" s="11">
        <v>-7.07</v>
      </c>
      <c r="S65" s="11">
        <v>5.89</v>
      </c>
      <c r="T65" s="11">
        <v>67.010000000000005</v>
      </c>
    </row>
    <row r="66" spans="1:20" x14ac:dyDescent="0.25">
      <c r="A66" s="11" t="s">
        <v>147</v>
      </c>
      <c r="B66" s="11">
        <v>11141</v>
      </c>
      <c r="C66" s="11" t="s">
        <v>148</v>
      </c>
      <c r="D66" s="11" t="s">
        <v>22</v>
      </c>
      <c r="E66" s="11">
        <v>0</v>
      </c>
      <c r="F66" s="12">
        <v>100000</v>
      </c>
      <c r="G66" s="13">
        <v>98.666666666666671</v>
      </c>
      <c r="H66" s="13" t="s">
        <v>483</v>
      </c>
      <c r="I66" s="13">
        <v>239922.123055</v>
      </c>
      <c r="J66" s="13">
        <v>675057</v>
      </c>
      <c r="K66" s="13">
        <v>30142</v>
      </c>
      <c r="L66" s="13">
        <v>22395907</v>
      </c>
      <c r="M66" s="13">
        <v>5</v>
      </c>
      <c r="N66" s="13">
        <v>52</v>
      </c>
      <c r="O66" s="13">
        <v>416</v>
      </c>
      <c r="P66" s="13">
        <v>48</v>
      </c>
      <c r="Q66" s="13">
        <v>421</v>
      </c>
      <c r="R66" s="11">
        <v>-3.72</v>
      </c>
      <c r="S66" s="11">
        <v>0.08</v>
      </c>
      <c r="T66" s="11">
        <v>71.92</v>
      </c>
    </row>
    <row r="67" spans="1:20" x14ac:dyDescent="0.25">
      <c r="A67" s="11" t="s">
        <v>149</v>
      </c>
      <c r="B67" s="11">
        <v>11142</v>
      </c>
      <c r="C67" s="11" t="s">
        <v>150</v>
      </c>
      <c r="D67" s="11" t="s">
        <v>19</v>
      </c>
      <c r="E67" s="11">
        <v>17</v>
      </c>
      <c r="F67" s="12">
        <v>150000000</v>
      </c>
      <c r="G67" s="13">
        <v>96.86666666666666</v>
      </c>
      <c r="H67" s="13" t="s">
        <v>483</v>
      </c>
      <c r="I67" s="13">
        <v>151064247.4244</v>
      </c>
      <c r="J67" s="13">
        <v>149677929</v>
      </c>
      <c r="K67" s="13">
        <v>148789618</v>
      </c>
      <c r="L67" s="13">
        <v>1005970</v>
      </c>
      <c r="M67" s="13">
        <v>89</v>
      </c>
      <c r="N67" s="13">
        <v>2</v>
      </c>
      <c r="O67" s="13">
        <v>141031</v>
      </c>
      <c r="P67" s="13">
        <v>98</v>
      </c>
      <c r="Q67" s="13">
        <v>141120</v>
      </c>
      <c r="R67" s="11">
        <v>1.1499999999999999</v>
      </c>
      <c r="S67" s="11">
        <v>4.0199999999999996</v>
      </c>
      <c r="T67" s="11">
        <v>18.2</v>
      </c>
    </row>
    <row r="68" spans="1:20" x14ac:dyDescent="0.25">
      <c r="A68" s="11" t="s">
        <v>151</v>
      </c>
      <c r="B68" s="11">
        <v>11145</v>
      </c>
      <c r="C68" s="11" t="s">
        <v>152</v>
      </c>
      <c r="D68" s="11" t="s">
        <v>19</v>
      </c>
      <c r="E68" s="11">
        <v>10</v>
      </c>
      <c r="F68" s="12">
        <v>150000000</v>
      </c>
      <c r="G68" s="13">
        <v>96.666666666666671</v>
      </c>
      <c r="H68" s="13" t="s">
        <v>483</v>
      </c>
      <c r="I68" s="13">
        <v>75093229.879316002</v>
      </c>
      <c r="J68" s="13">
        <v>149968869</v>
      </c>
      <c r="K68" s="13">
        <v>149485907</v>
      </c>
      <c r="L68" s="13">
        <v>1003230</v>
      </c>
      <c r="M68" s="13">
        <v>122</v>
      </c>
      <c r="N68" s="13">
        <v>20</v>
      </c>
      <c r="O68" s="13">
        <v>60802</v>
      </c>
      <c r="P68" s="13">
        <v>80</v>
      </c>
      <c r="Q68" s="13">
        <v>60924</v>
      </c>
      <c r="R68" s="11">
        <v>1.63</v>
      </c>
      <c r="S68" s="11">
        <v>5.22</v>
      </c>
      <c r="T68" s="11">
        <v>34.659999999999997</v>
      </c>
    </row>
    <row r="69" spans="1:20" x14ac:dyDescent="0.25">
      <c r="A69" s="11" t="s">
        <v>153</v>
      </c>
      <c r="B69" s="11">
        <v>11148</v>
      </c>
      <c r="C69" s="11" t="s">
        <v>154</v>
      </c>
      <c r="D69" s="11" t="s">
        <v>19</v>
      </c>
      <c r="E69" s="11">
        <v>15</v>
      </c>
      <c r="F69" s="12">
        <v>5000000</v>
      </c>
      <c r="G69" s="13">
        <v>96.63333333333334</v>
      </c>
      <c r="H69" s="13" t="s">
        <v>483</v>
      </c>
      <c r="I69" s="13">
        <v>163238.085211</v>
      </c>
      <c r="J69" s="13">
        <v>972732</v>
      </c>
      <c r="K69" s="13">
        <v>972732</v>
      </c>
      <c r="L69" s="13">
        <v>1000000</v>
      </c>
      <c r="M69" s="13">
        <v>2</v>
      </c>
      <c r="N69" s="13">
        <v>39</v>
      </c>
      <c r="O69" s="13">
        <v>822</v>
      </c>
      <c r="P69" s="13">
        <v>61</v>
      </c>
      <c r="Q69" s="13">
        <v>824</v>
      </c>
      <c r="R69" s="11">
        <v>1.18</v>
      </c>
      <c r="S69" s="11">
        <v>4.95</v>
      </c>
      <c r="T69" s="11">
        <v>42.69</v>
      </c>
    </row>
    <row r="70" spans="1:20" x14ac:dyDescent="0.25">
      <c r="A70" s="11" t="s">
        <v>155</v>
      </c>
      <c r="B70" s="11">
        <v>11149</v>
      </c>
      <c r="C70" s="11" t="s">
        <v>156</v>
      </c>
      <c r="D70" s="11" t="s">
        <v>22</v>
      </c>
      <c r="E70" s="11">
        <v>0</v>
      </c>
      <c r="F70" s="12">
        <v>200000</v>
      </c>
      <c r="G70" s="13">
        <v>95.7</v>
      </c>
      <c r="H70" s="13" t="s">
        <v>483</v>
      </c>
      <c r="I70" s="13">
        <v>82417.996587000001</v>
      </c>
      <c r="J70" s="13">
        <v>1295325</v>
      </c>
      <c r="K70" s="13">
        <v>82558</v>
      </c>
      <c r="L70" s="13">
        <v>15689877</v>
      </c>
      <c r="M70" s="13">
        <v>7</v>
      </c>
      <c r="N70" s="13">
        <v>62</v>
      </c>
      <c r="O70" s="13">
        <v>839</v>
      </c>
      <c r="P70" s="13">
        <v>38</v>
      </c>
      <c r="Q70" s="13">
        <v>846</v>
      </c>
      <c r="R70" s="11">
        <v>-3.76</v>
      </c>
      <c r="S70" s="11">
        <v>3.67</v>
      </c>
      <c r="T70" s="11">
        <v>42.97</v>
      </c>
    </row>
    <row r="71" spans="1:20" x14ac:dyDescent="0.25">
      <c r="A71" s="11" t="s">
        <v>157</v>
      </c>
      <c r="B71" s="11">
        <v>11157</v>
      </c>
      <c r="C71" s="11" t="s">
        <v>158</v>
      </c>
      <c r="D71" s="11" t="s">
        <v>32</v>
      </c>
      <c r="E71" s="11">
        <v>0</v>
      </c>
      <c r="F71" s="12">
        <v>50000000</v>
      </c>
      <c r="G71" s="13">
        <v>94.933333333333337</v>
      </c>
      <c r="H71" s="13" t="s">
        <v>483</v>
      </c>
      <c r="I71" s="13">
        <v>634924.14841999998</v>
      </c>
      <c r="J71" s="13">
        <v>671071</v>
      </c>
      <c r="K71" s="13">
        <v>2066196</v>
      </c>
      <c r="L71" s="13">
        <v>324786</v>
      </c>
      <c r="M71" s="13">
        <v>4</v>
      </c>
      <c r="N71" s="13">
        <v>47</v>
      </c>
      <c r="O71" s="13">
        <v>362</v>
      </c>
      <c r="P71" s="13">
        <v>53</v>
      </c>
      <c r="Q71" s="13">
        <v>366</v>
      </c>
      <c r="R71" s="11">
        <v>-4.0599999999999996</v>
      </c>
      <c r="S71" s="11">
        <v>5.15</v>
      </c>
      <c r="T71" s="11">
        <v>65.709999999999994</v>
      </c>
    </row>
    <row r="72" spans="1:20" x14ac:dyDescent="0.25">
      <c r="A72" s="11" t="s">
        <v>159</v>
      </c>
      <c r="B72" s="11">
        <v>11158</v>
      </c>
      <c r="C72" s="11" t="s">
        <v>160</v>
      </c>
      <c r="D72" s="11" t="s">
        <v>19</v>
      </c>
      <c r="E72" s="11">
        <v>17</v>
      </c>
      <c r="F72" s="12">
        <v>50000000</v>
      </c>
      <c r="G72" s="13">
        <v>94.7</v>
      </c>
      <c r="H72" s="13" t="s">
        <v>483</v>
      </c>
      <c r="I72" s="13">
        <v>7500897.6178489998</v>
      </c>
      <c r="J72" s="13">
        <v>8583395</v>
      </c>
      <c r="K72" s="13">
        <v>8366368</v>
      </c>
      <c r="L72" s="13">
        <v>1025940</v>
      </c>
      <c r="M72" s="13">
        <v>15</v>
      </c>
      <c r="N72" s="13">
        <v>34</v>
      </c>
      <c r="O72" s="13">
        <v>7114</v>
      </c>
      <c r="P72" s="13">
        <v>66</v>
      </c>
      <c r="Q72" s="13">
        <v>7129</v>
      </c>
      <c r="R72" s="11">
        <v>1.42</v>
      </c>
      <c r="S72" s="11">
        <v>5.38</v>
      </c>
      <c r="T72" s="11">
        <v>22.78</v>
      </c>
    </row>
    <row r="73" spans="1:20" x14ac:dyDescent="0.25">
      <c r="A73" s="11" t="s">
        <v>161</v>
      </c>
      <c r="B73" s="11">
        <v>11173</v>
      </c>
      <c r="C73" s="11" t="s">
        <v>162</v>
      </c>
      <c r="D73" s="11" t="s">
        <v>22</v>
      </c>
      <c r="E73" s="11">
        <v>0</v>
      </c>
      <c r="F73" s="12">
        <v>200000</v>
      </c>
      <c r="G73" s="13">
        <v>94.5</v>
      </c>
      <c r="H73" s="13" t="s">
        <v>483</v>
      </c>
      <c r="I73" s="13">
        <v>433148.085838</v>
      </c>
      <c r="J73" s="13">
        <v>1024806</v>
      </c>
      <c r="K73" s="13">
        <v>63321</v>
      </c>
      <c r="L73" s="13">
        <v>16184300</v>
      </c>
      <c r="M73" s="13">
        <v>8</v>
      </c>
      <c r="N73" s="13">
        <v>95</v>
      </c>
      <c r="O73" s="13">
        <v>120</v>
      </c>
      <c r="P73" s="13">
        <v>5</v>
      </c>
      <c r="Q73" s="13">
        <v>128</v>
      </c>
      <c r="R73" s="11">
        <v>-5.47</v>
      </c>
      <c r="S73" s="11">
        <v>2.74</v>
      </c>
      <c r="T73" s="11">
        <v>58.37</v>
      </c>
    </row>
    <row r="74" spans="1:20" x14ac:dyDescent="0.25">
      <c r="A74" s="11" t="s">
        <v>163</v>
      </c>
      <c r="B74" s="11">
        <v>11161</v>
      </c>
      <c r="C74" s="11" t="s">
        <v>164</v>
      </c>
      <c r="D74" s="11" t="s">
        <v>19</v>
      </c>
      <c r="E74" s="11">
        <v>18</v>
      </c>
      <c r="F74" s="12">
        <v>20000000</v>
      </c>
      <c r="G74" s="13">
        <v>94.466666666666669</v>
      </c>
      <c r="H74" s="13" t="s">
        <v>483</v>
      </c>
      <c r="I74" s="13">
        <v>20117460.802921999</v>
      </c>
      <c r="J74" s="13">
        <v>17313807</v>
      </c>
      <c r="K74" s="13">
        <v>17176728</v>
      </c>
      <c r="L74" s="13">
        <v>1007980</v>
      </c>
      <c r="M74" s="13">
        <v>67</v>
      </c>
      <c r="N74" s="13">
        <v>6</v>
      </c>
      <c r="O74" s="13">
        <v>16127</v>
      </c>
      <c r="P74" s="13">
        <v>94</v>
      </c>
      <c r="Q74" s="13">
        <v>16194</v>
      </c>
      <c r="R74" s="11">
        <v>1.47</v>
      </c>
      <c r="S74" s="11">
        <v>4.45</v>
      </c>
      <c r="T74" s="11">
        <v>18.29</v>
      </c>
    </row>
    <row r="75" spans="1:20" x14ac:dyDescent="0.25">
      <c r="A75" s="11" t="s">
        <v>165</v>
      </c>
      <c r="B75" s="11">
        <v>11168</v>
      </c>
      <c r="C75" s="11" t="s">
        <v>166</v>
      </c>
      <c r="D75" s="11" t="s">
        <v>19</v>
      </c>
      <c r="E75" s="11">
        <v>16</v>
      </c>
      <c r="F75" s="12">
        <v>25000000</v>
      </c>
      <c r="G75" s="13">
        <v>93.066666666666663</v>
      </c>
      <c r="H75" s="13" t="s">
        <v>483</v>
      </c>
      <c r="I75" s="13">
        <v>621171.24186800001</v>
      </c>
      <c r="J75" s="13">
        <v>8842897</v>
      </c>
      <c r="K75" s="13">
        <v>8842895</v>
      </c>
      <c r="L75" s="13">
        <v>1000000</v>
      </c>
      <c r="M75" s="13">
        <v>21</v>
      </c>
      <c r="N75" s="13">
        <v>24</v>
      </c>
      <c r="O75" s="13">
        <v>3698</v>
      </c>
      <c r="P75" s="13">
        <v>76</v>
      </c>
      <c r="Q75" s="13">
        <v>3719</v>
      </c>
      <c r="R75" s="11">
        <v>1.56</v>
      </c>
      <c r="S75" s="11">
        <v>4.49</v>
      </c>
      <c r="T75" s="11">
        <v>34.299999999999997</v>
      </c>
    </row>
    <row r="76" spans="1:20" x14ac:dyDescent="0.25">
      <c r="A76" s="11" t="s">
        <v>169</v>
      </c>
      <c r="B76" s="11">
        <v>11182</v>
      </c>
      <c r="C76" s="11" t="s">
        <v>170</v>
      </c>
      <c r="D76" s="11" t="s">
        <v>22</v>
      </c>
      <c r="E76" s="11">
        <v>0</v>
      </c>
      <c r="F76" s="12">
        <v>750000</v>
      </c>
      <c r="G76" s="13">
        <v>91.333333333333329</v>
      </c>
      <c r="H76" s="13" t="s">
        <v>483</v>
      </c>
      <c r="I76" s="13">
        <v>1681110.6301829999</v>
      </c>
      <c r="J76" s="13">
        <v>5242538</v>
      </c>
      <c r="K76" s="13">
        <v>237624</v>
      </c>
      <c r="L76" s="13">
        <v>22062325</v>
      </c>
      <c r="M76" s="13">
        <v>12</v>
      </c>
      <c r="N76" s="13">
        <v>45</v>
      </c>
      <c r="O76" s="13">
        <v>2165</v>
      </c>
      <c r="P76" s="13">
        <v>55</v>
      </c>
      <c r="Q76" s="13">
        <v>2177</v>
      </c>
      <c r="R76" s="11">
        <v>-7.26</v>
      </c>
      <c r="S76" s="11">
        <v>4.62</v>
      </c>
      <c r="T76" s="11">
        <v>67.959999999999994</v>
      </c>
    </row>
    <row r="77" spans="1:20" x14ac:dyDescent="0.25">
      <c r="A77" s="11" t="s">
        <v>172</v>
      </c>
      <c r="B77" s="11">
        <v>11186</v>
      </c>
      <c r="C77" s="11" t="s">
        <v>173</v>
      </c>
      <c r="D77" s="11" t="s">
        <v>22</v>
      </c>
      <c r="E77" s="11">
        <v>0</v>
      </c>
      <c r="F77" s="12">
        <v>100000</v>
      </c>
      <c r="G77" s="13">
        <v>91.3</v>
      </c>
      <c r="H77" s="13" t="s">
        <v>483</v>
      </c>
      <c r="I77" s="13">
        <v>682589.64275999996</v>
      </c>
      <c r="J77" s="13">
        <v>875343</v>
      </c>
      <c r="K77" s="13">
        <v>48881</v>
      </c>
      <c r="L77" s="13">
        <v>17907623</v>
      </c>
      <c r="M77" s="13">
        <v>3</v>
      </c>
      <c r="N77" s="13">
        <v>24</v>
      </c>
      <c r="O77" s="13">
        <v>49</v>
      </c>
      <c r="P77" s="13">
        <v>76</v>
      </c>
      <c r="Q77" s="13">
        <v>52</v>
      </c>
      <c r="R77" s="11">
        <v>-8.73</v>
      </c>
      <c r="S77" s="11">
        <v>7.87</v>
      </c>
      <c r="T77" s="11">
        <v>38.35</v>
      </c>
    </row>
    <row r="78" spans="1:20" x14ac:dyDescent="0.25">
      <c r="A78" s="11" t="s">
        <v>174</v>
      </c>
      <c r="B78" s="11">
        <v>11188</v>
      </c>
      <c r="C78" s="11" t="s">
        <v>175</v>
      </c>
      <c r="D78" s="11" t="s">
        <v>32</v>
      </c>
      <c r="E78" s="11">
        <v>0</v>
      </c>
      <c r="F78" s="12">
        <v>500000</v>
      </c>
      <c r="G78" s="13">
        <v>90.86666666666666</v>
      </c>
      <c r="H78" s="13" t="s">
        <v>483</v>
      </c>
      <c r="I78" s="13">
        <v>1107920.3126340001</v>
      </c>
      <c r="J78" s="13">
        <v>2559738</v>
      </c>
      <c r="K78" s="13">
        <v>175969</v>
      </c>
      <c r="L78" s="13">
        <v>14546530</v>
      </c>
      <c r="M78" s="13">
        <v>4</v>
      </c>
      <c r="N78" s="13">
        <v>50</v>
      </c>
      <c r="O78" s="13">
        <v>4180</v>
      </c>
      <c r="P78" s="13">
        <v>50</v>
      </c>
      <c r="Q78" s="13">
        <v>4184</v>
      </c>
      <c r="R78" s="11">
        <v>-1.3</v>
      </c>
      <c r="S78" s="11">
        <v>2.42</v>
      </c>
      <c r="T78" s="11">
        <v>67.72</v>
      </c>
    </row>
    <row r="79" spans="1:20" x14ac:dyDescent="0.25">
      <c r="A79" s="11" t="s">
        <v>182</v>
      </c>
      <c r="B79" s="11">
        <v>11198</v>
      </c>
      <c r="C79" s="11" t="s">
        <v>183</v>
      </c>
      <c r="D79" s="11" t="s">
        <v>19</v>
      </c>
      <c r="E79" s="11">
        <v>17</v>
      </c>
      <c r="F79" s="12">
        <v>500000</v>
      </c>
      <c r="G79" s="13">
        <v>88.066666666666663</v>
      </c>
      <c r="H79" s="13" t="s">
        <v>483</v>
      </c>
      <c r="I79" s="13">
        <v>1017.743147</v>
      </c>
      <c r="J79" s="13">
        <v>47891</v>
      </c>
      <c r="K79" s="13">
        <v>37411</v>
      </c>
      <c r="L79" s="13">
        <v>1280121</v>
      </c>
      <c r="M79" s="13">
        <v>3</v>
      </c>
      <c r="N79" s="13">
        <v>99</v>
      </c>
      <c r="O79" s="13">
        <v>510</v>
      </c>
      <c r="P79" s="13">
        <v>1</v>
      </c>
      <c r="Q79" s="13">
        <v>513</v>
      </c>
      <c r="R79" s="11">
        <v>1.82</v>
      </c>
      <c r="S79" s="11">
        <v>2.09</v>
      </c>
      <c r="T79" s="11">
        <v>25.41</v>
      </c>
    </row>
    <row r="80" spans="1:20" x14ac:dyDescent="0.25">
      <c r="A80" s="11" t="s">
        <v>185</v>
      </c>
      <c r="B80" s="11">
        <v>11220</v>
      </c>
      <c r="C80" s="11" t="s">
        <v>186</v>
      </c>
      <c r="D80" s="11" t="s">
        <v>22</v>
      </c>
      <c r="E80" s="11">
        <v>0</v>
      </c>
      <c r="F80" s="12">
        <v>150000</v>
      </c>
      <c r="G80" s="13">
        <v>88</v>
      </c>
      <c r="H80" s="13" t="s">
        <v>483</v>
      </c>
      <c r="I80" s="13">
        <v>474609.66409899999</v>
      </c>
      <c r="J80" s="13">
        <v>828763</v>
      </c>
      <c r="K80" s="13">
        <v>84380</v>
      </c>
      <c r="L80" s="13">
        <v>9821798</v>
      </c>
      <c r="M80" s="13">
        <v>4</v>
      </c>
      <c r="N80" s="13">
        <v>9</v>
      </c>
      <c r="O80" s="13">
        <v>604</v>
      </c>
      <c r="P80" s="13">
        <v>91</v>
      </c>
      <c r="Q80" s="13">
        <v>608</v>
      </c>
      <c r="R80" s="11">
        <v>-5.7</v>
      </c>
      <c r="S80" s="11">
        <v>-0.41</v>
      </c>
      <c r="T80" s="11">
        <v>65.37</v>
      </c>
    </row>
    <row r="81" spans="1:20" x14ac:dyDescent="0.25">
      <c r="A81" s="11" t="s">
        <v>187</v>
      </c>
      <c r="B81" s="11">
        <v>11222</v>
      </c>
      <c r="C81" s="11" t="s">
        <v>186</v>
      </c>
      <c r="D81" s="11" t="s">
        <v>32</v>
      </c>
      <c r="E81" s="11">
        <v>0</v>
      </c>
      <c r="F81" s="12">
        <v>700000</v>
      </c>
      <c r="G81" s="13">
        <v>88</v>
      </c>
      <c r="H81" s="13" t="s">
        <v>483</v>
      </c>
      <c r="I81" s="13">
        <v>288892.98601300002</v>
      </c>
      <c r="J81" s="13">
        <v>366771</v>
      </c>
      <c r="K81" s="13">
        <v>44494</v>
      </c>
      <c r="L81" s="13">
        <v>8243154</v>
      </c>
      <c r="M81" s="13">
        <v>6</v>
      </c>
      <c r="N81" s="13">
        <v>99</v>
      </c>
      <c r="O81" s="13">
        <v>100</v>
      </c>
      <c r="P81" s="13">
        <v>1</v>
      </c>
      <c r="Q81" s="13">
        <v>106</v>
      </c>
      <c r="R81" s="11">
        <v>-3.34</v>
      </c>
      <c r="S81" s="11">
        <v>4.7</v>
      </c>
      <c r="T81" s="11">
        <v>49.13</v>
      </c>
    </row>
    <row r="82" spans="1:20" x14ac:dyDescent="0.25">
      <c r="A82" s="11" t="s">
        <v>188</v>
      </c>
      <c r="B82" s="11">
        <v>11217</v>
      </c>
      <c r="C82" s="11" t="s">
        <v>189</v>
      </c>
      <c r="D82" s="11" t="s">
        <v>19</v>
      </c>
      <c r="E82" s="11">
        <v>18</v>
      </c>
      <c r="F82" s="12">
        <v>50000000</v>
      </c>
      <c r="G82" s="13">
        <v>87.966666666666669</v>
      </c>
      <c r="H82" s="13" t="s">
        <v>483</v>
      </c>
      <c r="I82" s="13">
        <v>8073646.5677429996</v>
      </c>
      <c r="J82" s="13">
        <v>16006835</v>
      </c>
      <c r="K82" s="13">
        <v>15867718</v>
      </c>
      <c r="L82" s="13">
        <v>1008767</v>
      </c>
      <c r="M82" s="13">
        <v>168</v>
      </c>
      <c r="N82" s="13">
        <v>72</v>
      </c>
      <c r="O82" s="13">
        <v>1785</v>
      </c>
      <c r="P82" s="13">
        <v>28</v>
      </c>
      <c r="Q82" s="13">
        <v>1953</v>
      </c>
      <c r="R82" s="11">
        <v>1.67</v>
      </c>
      <c r="S82" s="11">
        <v>4.88</v>
      </c>
      <c r="T82" s="11">
        <v>25.56</v>
      </c>
    </row>
    <row r="83" spans="1:20" x14ac:dyDescent="0.25">
      <c r="A83" s="11" t="s">
        <v>190</v>
      </c>
      <c r="B83" s="11">
        <v>11235</v>
      </c>
      <c r="C83" s="11" t="s">
        <v>191</v>
      </c>
      <c r="D83" s="11" t="s">
        <v>22</v>
      </c>
      <c r="E83" s="11">
        <v>0</v>
      </c>
      <c r="F83" s="12">
        <v>1000000</v>
      </c>
      <c r="G83" s="13">
        <v>87</v>
      </c>
      <c r="H83" s="13" t="s">
        <v>483</v>
      </c>
      <c r="I83" s="13">
        <v>1140079.1724070001</v>
      </c>
      <c r="J83" s="13">
        <v>4764683</v>
      </c>
      <c r="K83" s="13">
        <v>424756</v>
      </c>
      <c r="L83" s="13">
        <v>11217459</v>
      </c>
      <c r="M83" s="13">
        <v>8</v>
      </c>
      <c r="N83" s="13">
        <v>34</v>
      </c>
      <c r="O83" s="13">
        <v>3692</v>
      </c>
      <c r="P83" s="13">
        <v>66</v>
      </c>
      <c r="Q83" s="13">
        <v>3700</v>
      </c>
      <c r="R83" s="11">
        <v>-6.08</v>
      </c>
      <c r="S83" s="11">
        <v>-0.79</v>
      </c>
      <c r="T83" s="11">
        <v>36.54</v>
      </c>
    </row>
    <row r="84" spans="1:20" x14ac:dyDescent="0.25">
      <c r="A84" s="11" t="s">
        <v>192</v>
      </c>
      <c r="B84" s="11">
        <v>11234</v>
      </c>
      <c r="C84" s="11" t="s">
        <v>193</v>
      </c>
      <c r="D84" s="11" t="s">
        <v>22</v>
      </c>
      <c r="E84" s="11">
        <v>0</v>
      </c>
      <c r="F84" s="12">
        <v>4000000</v>
      </c>
      <c r="G84" s="13">
        <v>86.86666666666666</v>
      </c>
      <c r="H84" s="13" t="s">
        <v>483</v>
      </c>
      <c r="I84" s="13">
        <v>964057.70813899999</v>
      </c>
      <c r="J84" s="13">
        <v>14016743</v>
      </c>
      <c r="K84" s="13">
        <v>786610</v>
      </c>
      <c r="L84" s="13">
        <v>17819177</v>
      </c>
      <c r="M84" s="13">
        <v>10</v>
      </c>
      <c r="N84" s="13">
        <v>6</v>
      </c>
      <c r="O84" s="13">
        <v>597</v>
      </c>
      <c r="P84" s="13">
        <v>94</v>
      </c>
      <c r="Q84" s="13">
        <v>607</v>
      </c>
      <c r="R84" s="11">
        <v>-8.7100000000000009</v>
      </c>
      <c r="S84" s="11">
        <v>2.89</v>
      </c>
      <c r="T84" s="11">
        <v>58.54</v>
      </c>
    </row>
    <row r="85" spans="1:20" x14ac:dyDescent="0.25">
      <c r="A85" s="11" t="s">
        <v>194</v>
      </c>
      <c r="B85" s="11">
        <v>11223</v>
      </c>
      <c r="C85" s="11" t="s">
        <v>195</v>
      </c>
      <c r="D85" s="11" t="s">
        <v>22</v>
      </c>
      <c r="E85" s="11">
        <v>0</v>
      </c>
      <c r="F85" s="12">
        <v>10000000</v>
      </c>
      <c r="G85" s="13">
        <v>86.333333333333329</v>
      </c>
      <c r="H85" s="13" t="s">
        <v>483</v>
      </c>
      <c r="I85" s="13">
        <v>4747833.7036250001</v>
      </c>
      <c r="J85" s="13">
        <v>5035264</v>
      </c>
      <c r="K85" s="13">
        <v>1850033</v>
      </c>
      <c r="L85" s="13">
        <v>2721715</v>
      </c>
      <c r="M85" s="13">
        <v>17</v>
      </c>
      <c r="N85" s="13">
        <v>21</v>
      </c>
      <c r="O85" s="13">
        <v>4510</v>
      </c>
      <c r="P85" s="13">
        <v>79</v>
      </c>
      <c r="Q85" s="13">
        <v>4527</v>
      </c>
      <c r="R85" s="11">
        <v>-4.0199999999999996</v>
      </c>
      <c r="S85" s="11">
        <v>-1.82</v>
      </c>
      <c r="T85" s="11">
        <v>65.28</v>
      </c>
    </row>
    <row r="86" spans="1:20" x14ac:dyDescent="0.25">
      <c r="A86" s="11" t="s">
        <v>196</v>
      </c>
      <c r="B86" s="11">
        <v>11239</v>
      </c>
      <c r="C86" s="11" t="s">
        <v>197</v>
      </c>
      <c r="D86" s="11" t="s">
        <v>32</v>
      </c>
      <c r="E86" s="11">
        <v>0</v>
      </c>
      <c r="F86" s="12">
        <v>250000</v>
      </c>
      <c r="G86" s="13">
        <v>83.86666666666666</v>
      </c>
      <c r="H86" s="13" t="s">
        <v>483</v>
      </c>
      <c r="I86" s="13">
        <v>240445.403296</v>
      </c>
      <c r="J86" s="13">
        <v>370969</v>
      </c>
      <c r="K86" s="13">
        <v>110019</v>
      </c>
      <c r="L86" s="13">
        <v>3371861</v>
      </c>
      <c r="M86" s="13">
        <v>10</v>
      </c>
      <c r="N86" s="13">
        <v>75</v>
      </c>
      <c r="O86" s="13">
        <v>292</v>
      </c>
      <c r="P86" s="13">
        <v>25</v>
      </c>
      <c r="Q86" s="13">
        <v>302</v>
      </c>
      <c r="R86" s="11">
        <v>-2.39</v>
      </c>
      <c r="S86" s="11">
        <v>3.62</v>
      </c>
      <c r="T86" s="11">
        <v>47.66</v>
      </c>
    </row>
    <row r="87" spans="1:20" x14ac:dyDescent="0.25">
      <c r="A87" s="11" t="s">
        <v>198</v>
      </c>
      <c r="B87" s="11">
        <v>11256</v>
      </c>
      <c r="C87" s="11" t="s">
        <v>197</v>
      </c>
      <c r="D87" s="11" t="s">
        <v>19</v>
      </c>
      <c r="E87" s="11">
        <v>15</v>
      </c>
      <c r="F87" s="12">
        <v>500000</v>
      </c>
      <c r="G87" s="13">
        <v>83.86666666666666</v>
      </c>
      <c r="H87" s="13" t="s">
        <v>483</v>
      </c>
      <c r="I87" s="13">
        <v>46221.496519</v>
      </c>
      <c r="J87" s="13">
        <v>66607</v>
      </c>
      <c r="K87" s="13">
        <v>66268</v>
      </c>
      <c r="L87" s="13">
        <v>1005117</v>
      </c>
      <c r="M87" s="13">
        <v>7</v>
      </c>
      <c r="N87" s="13">
        <v>93</v>
      </c>
      <c r="O87" s="13">
        <v>102</v>
      </c>
      <c r="P87" s="13">
        <v>7</v>
      </c>
      <c r="Q87" s="13">
        <v>109</v>
      </c>
      <c r="R87" s="11">
        <v>1.25</v>
      </c>
      <c r="S87" s="11">
        <v>4.08</v>
      </c>
      <c r="T87" s="11">
        <v>21.02</v>
      </c>
    </row>
    <row r="88" spans="1:20" x14ac:dyDescent="0.25">
      <c r="A88" s="11" t="s">
        <v>199</v>
      </c>
      <c r="B88" s="11">
        <v>11258</v>
      </c>
      <c r="C88" s="11" t="s">
        <v>200</v>
      </c>
      <c r="D88" s="11" t="s">
        <v>32</v>
      </c>
      <c r="E88" s="11">
        <v>0</v>
      </c>
      <c r="F88" s="12">
        <v>200000</v>
      </c>
      <c r="G88" s="13">
        <v>83.8</v>
      </c>
      <c r="H88" s="13" t="s">
        <v>483</v>
      </c>
      <c r="I88" s="13">
        <v>113557.404889</v>
      </c>
      <c r="J88" s="13">
        <v>204683</v>
      </c>
      <c r="K88" s="13">
        <v>35585</v>
      </c>
      <c r="L88" s="13">
        <v>5751945</v>
      </c>
      <c r="M88" s="13">
        <v>6</v>
      </c>
      <c r="N88" s="13">
        <v>88</v>
      </c>
      <c r="O88" s="13">
        <v>101</v>
      </c>
      <c r="P88" s="13">
        <v>12</v>
      </c>
      <c r="Q88" s="13">
        <v>107</v>
      </c>
      <c r="R88" s="11">
        <v>-3.53</v>
      </c>
      <c r="S88" s="11">
        <v>0.12</v>
      </c>
      <c r="T88" s="11">
        <v>51.75</v>
      </c>
    </row>
    <row r="89" spans="1:20" x14ac:dyDescent="0.25">
      <c r="A89" s="11" t="s">
        <v>201</v>
      </c>
      <c r="B89" s="11">
        <v>11268</v>
      </c>
      <c r="C89" s="11" t="s">
        <v>202</v>
      </c>
      <c r="D89" s="11" t="s">
        <v>22</v>
      </c>
      <c r="E89" s="11">
        <v>0</v>
      </c>
      <c r="F89" s="12">
        <v>200000</v>
      </c>
      <c r="G89" s="13">
        <v>81.666666666666671</v>
      </c>
      <c r="H89" s="13" t="s">
        <v>483</v>
      </c>
      <c r="I89" s="13">
        <v>997632.67679699999</v>
      </c>
      <c r="J89" s="13">
        <v>1966741</v>
      </c>
      <c r="K89" s="13">
        <v>135394</v>
      </c>
      <c r="L89" s="13">
        <v>14526057</v>
      </c>
      <c r="M89" s="13">
        <v>8</v>
      </c>
      <c r="N89" s="13">
        <v>75</v>
      </c>
      <c r="O89" s="13">
        <v>284</v>
      </c>
      <c r="P89" s="13">
        <v>25</v>
      </c>
      <c r="Q89" s="13">
        <v>292</v>
      </c>
      <c r="R89" s="11">
        <v>-7.21</v>
      </c>
      <c r="S89" s="11">
        <v>-1.58</v>
      </c>
      <c r="T89" s="11">
        <v>47.73</v>
      </c>
    </row>
    <row r="90" spans="1:20" x14ac:dyDescent="0.25">
      <c r="A90" s="11" t="s">
        <v>203</v>
      </c>
      <c r="B90" s="11">
        <v>11273</v>
      </c>
      <c r="C90" s="11" t="s">
        <v>204</v>
      </c>
      <c r="D90" s="11" t="s">
        <v>22</v>
      </c>
      <c r="E90" s="11">
        <v>0</v>
      </c>
      <c r="F90" s="12">
        <v>1000000</v>
      </c>
      <c r="G90" s="13">
        <v>81.266666666666666</v>
      </c>
      <c r="H90" s="13" t="s">
        <v>483</v>
      </c>
      <c r="I90" s="13">
        <v>706823.83377699996</v>
      </c>
      <c r="J90" s="13">
        <v>4734979</v>
      </c>
      <c r="K90" s="13">
        <v>407504</v>
      </c>
      <c r="L90" s="13">
        <v>11619465</v>
      </c>
      <c r="M90" s="13">
        <v>16</v>
      </c>
      <c r="N90" s="13">
        <v>57</v>
      </c>
      <c r="O90" s="13">
        <v>2970</v>
      </c>
      <c r="P90" s="13">
        <v>43</v>
      </c>
      <c r="Q90" s="13">
        <v>2986</v>
      </c>
      <c r="R90" s="11">
        <v>-6.07</v>
      </c>
      <c r="S90" s="11">
        <v>6.66</v>
      </c>
      <c r="T90" s="11">
        <v>84.69</v>
      </c>
    </row>
    <row r="91" spans="1:20" x14ac:dyDescent="0.25">
      <c r="A91" s="11" t="s">
        <v>207</v>
      </c>
      <c r="B91" s="11">
        <v>11277</v>
      </c>
      <c r="C91" s="11" t="s">
        <v>208</v>
      </c>
      <c r="D91" s="11" t="s">
        <v>19</v>
      </c>
      <c r="E91" s="11">
        <v>0</v>
      </c>
      <c r="F91" s="12">
        <v>5000000000</v>
      </c>
      <c r="G91" s="13">
        <v>80.7</v>
      </c>
      <c r="H91" s="13" t="s">
        <v>483</v>
      </c>
      <c r="I91" s="13">
        <v>31590697.048810001</v>
      </c>
      <c r="J91" s="13">
        <v>128782775</v>
      </c>
      <c r="K91" s="13">
        <v>3383048885</v>
      </c>
      <c r="L91" s="13">
        <v>38067</v>
      </c>
      <c r="M91" s="13">
        <v>318</v>
      </c>
      <c r="N91" s="13">
        <v>10</v>
      </c>
      <c r="O91" s="13">
        <v>0</v>
      </c>
      <c r="P91" s="13">
        <v>87</v>
      </c>
      <c r="Q91" s="13">
        <v>318</v>
      </c>
      <c r="R91" s="11">
        <v>1.37</v>
      </c>
      <c r="S91" s="11">
        <v>4.12</v>
      </c>
      <c r="T91" s="11">
        <v>18.16</v>
      </c>
    </row>
    <row r="92" spans="1:20" x14ac:dyDescent="0.25">
      <c r="A92" s="11" t="s">
        <v>209</v>
      </c>
      <c r="B92" s="11">
        <v>11280</v>
      </c>
      <c r="C92" s="11" t="s">
        <v>210</v>
      </c>
      <c r="D92" s="11" t="s">
        <v>22</v>
      </c>
      <c r="E92" s="11">
        <v>12</v>
      </c>
      <c r="F92" s="12">
        <v>50000000</v>
      </c>
      <c r="G92" s="13">
        <v>80.5</v>
      </c>
      <c r="H92" s="13" t="s">
        <v>483</v>
      </c>
      <c r="I92" s="13">
        <v>220799.087593</v>
      </c>
      <c r="J92" s="13">
        <v>1833951</v>
      </c>
      <c r="K92" s="13">
        <v>23085178</v>
      </c>
      <c r="L92" s="13">
        <v>79442</v>
      </c>
      <c r="M92" s="13">
        <v>8</v>
      </c>
      <c r="N92" s="13">
        <v>100</v>
      </c>
      <c r="O92" s="13">
        <v>1741</v>
      </c>
      <c r="P92" s="13">
        <v>0</v>
      </c>
      <c r="Q92" s="13">
        <v>1749</v>
      </c>
      <c r="R92" s="11">
        <v>-8.9600000000000009</v>
      </c>
      <c r="S92" s="11">
        <v>7.55</v>
      </c>
      <c r="T92" s="11">
        <v>82.29</v>
      </c>
    </row>
    <row r="93" spans="1:20" x14ac:dyDescent="0.25">
      <c r="A93" s="11" t="s">
        <v>217</v>
      </c>
      <c r="B93" s="11">
        <v>11290</v>
      </c>
      <c r="C93" s="11" t="s">
        <v>218</v>
      </c>
      <c r="D93" s="11" t="s">
        <v>19</v>
      </c>
      <c r="E93" s="11">
        <v>17</v>
      </c>
      <c r="F93" s="12">
        <v>200000</v>
      </c>
      <c r="G93" s="13">
        <v>79.599999999999994</v>
      </c>
      <c r="H93" s="13" t="s">
        <v>483</v>
      </c>
      <c r="I93" s="13">
        <v>52697.011170999998</v>
      </c>
      <c r="J93" s="13">
        <v>52587</v>
      </c>
      <c r="K93" s="13">
        <v>52402</v>
      </c>
      <c r="L93" s="13">
        <v>1003524</v>
      </c>
      <c r="M93" s="13">
        <v>9</v>
      </c>
      <c r="N93" s="13">
        <v>100</v>
      </c>
      <c r="O93" s="13">
        <v>13</v>
      </c>
      <c r="P93" s="13">
        <v>0</v>
      </c>
      <c r="Q93" s="13">
        <v>22</v>
      </c>
      <c r="R93" s="11">
        <v>0.33</v>
      </c>
      <c r="S93" s="11">
        <v>4.82</v>
      </c>
      <c r="T93" s="11">
        <v>49.15</v>
      </c>
    </row>
    <row r="94" spans="1:20" x14ac:dyDescent="0.25">
      <c r="A94" s="11" t="s">
        <v>219</v>
      </c>
      <c r="B94" s="11">
        <v>11285</v>
      </c>
      <c r="C94" s="11" t="s">
        <v>220</v>
      </c>
      <c r="D94" s="11" t="s">
        <v>22</v>
      </c>
      <c r="E94" s="11">
        <v>0</v>
      </c>
      <c r="F94" s="12">
        <v>15000000</v>
      </c>
      <c r="G94" s="13">
        <v>79.333333333333329</v>
      </c>
      <c r="H94" s="13" t="s">
        <v>483</v>
      </c>
      <c r="I94" s="13">
        <v>2098978.8867009999</v>
      </c>
      <c r="J94" s="13">
        <v>13587219</v>
      </c>
      <c r="K94" s="13">
        <v>8063891</v>
      </c>
      <c r="L94" s="13">
        <v>1684945</v>
      </c>
      <c r="M94" s="13">
        <v>21</v>
      </c>
      <c r="N94" s="13">
        <v>53</v>
      </c>
      <c r="O94" s="13">
        <v>10457</v>
      </c>
      <c r="P94" s="13">
        <v>47</v>
      </c>
      <c r="Q94" s="13">
        <v>10478</v>
      </c>
      <c r="R94" s="11">
        <v>-9.9</v>
      </c>
      <c r="S94" s="11">
        <v>2.94</v>
      </c>
      <c r="T94" s="11">
        <v>49.51</v>
      </c>
    </row>
    <row r="95" spans="1:20" x14ac:dyDescent="0.25">
      <c r="A95" s="11" t="s">
        <v>223</v>
      </c>
      <c r="B95" s="11">
        <v>11297</v>
      </c>
      <c r="C95" s="11" t="s">
        <v>224</v>
      </c>
      <c r="D95" s="11" t="s">
        <v>22</v>
      </c>
      <c r="E95" s="11">
        <v>0</v>
      </c>
      <c r="F95" s="12">
        <v>1000000</v>
      </c>
      <c r="G95" s="13">
        <v>77.766666666666666</v>
      </c>
      <c r="H95" s="13" t="s">
        <v>483</v>
      </c>
      <c r="I95" s="13">
        <v>370106.13111000002</v>
      </c>
      <c r="J95" s="13">
        <v>4080065</v>
      </c>
      <c r="K95" s="13">
        <v>238887</v>
      </c>
      <c r="L95" s="13">
        <v>17079476</v>
      </c>
      <c r="M95" s="13">
        <v>5</v>
      </c>
      <c r="N95" s="13">
        <v>35</v>
      </c>
      <c r="O95" s="13">
        <v>1662</v>
      </c>
      <c r="P95" s="13">
        <v>65</v>
      </c>
      <c r="Q95" s="13">
        <v>1667</v>
      </c>
      <c r="R95" s="11">
        <v>-9.0399999999999991</v>
      </c>
      <c r="S95" s="11">
        <v>1.46</v>
      </c>
      <c r="T95" s="11">
        <v>93.1</v>
      </c>
    </row>
    <row r="96" spans="1:20" x14ac:dyDescent="0.25">
      <c r="A96" s="11" t="s">
        <v>225</v>
      </c>
      <c r="B96" s="11">
        <v>11302</v>
      </c>
      <c r="C96" s="11" t="s">
        <v>226</v>
      </c>
      <c r="D96" s="11" t="s">
        <v>19</v>
      </c>
      <c r="E96" s="11">
        <v>0</v>
      </c>
      <c r="F96" s="12">
        <v>19000000</v>
      </c>
      <c r="G96" s="13">
        <v>76.533333333333331</v>
      </c>
      <c r="H96" s="13" t="s">
        <v>483</v>
      </c>
      <c r="I96" s="13">
        <v>7015270.6025510002</v>
      </c>
      <c r="J96" s="13">
        <v>13496690</v>
      </c>
      <c r="K96" s="13">
        <v>13452458</v>
      </c>
      <c r="L96" s="13">
        <v>1003288</v>
      </c>
      <c r="M96" s="13">
        <v>23</v>
      </c>
      <c r="N96" s="13">
        <v>50</v>
      </c>
      <c r="O96" s="13">
        <v>9523</v>
      </c>
      <c r="P96" s="13">
        <v>50</v>
      </c>
      <c r="Q96" s="13">
        <v>9546</v>
      </c>
      <c r="R96" s="11">
        <v>1.72</v>
      </c>
      <c r="S96" s="11">
        <v>5.16</v>
      </c>
      <c r="T96" s="11">
        <v>22.42</v>
      </c>
    </row>
    <row r="97" spans="1:20" x14ac:dyDescent="0.25">
      <c r="A97" s="11" t="s">
        <v>227</v>
      </c>
      <c r="B97" s="11">
        <v>11304</v>
      </c>
      <c r="C97" s="11" t="s">
        <v>228</v>
      </c>
      <c r="D97" s="11" t="s">
        <v>32</v>
      </c>
      <c r="E97" s="11">
        <v>0</v>
      </c>
      <c r="F97" s="12">
        <v>300000</v>
      </c>
      <c r="G97" s="13">
        <v>76.066666666666663</v>
      </c>
      <c r="H97" s="13" t="s">
        <v>483</v>
      </c>
      <c r="I97" s="13">
        <v>465382.34104099998</v>
      </c>
      <c r="J97" s="13">
        <v>928888</v>
      </c>
      <c r="K97" s="13">
        <v>185744</v>
      </c>
      <c r="L97" s="13">
        <v>5000902</v>
      </c>
      <c r="M97" s="13">
        <v>18</v>
      </c>
      <c r="N97" s="13">
        <v>100</v>
      </c>
      <c r="O97" s="13">
        <v>115</v>
      </c>
      <c r="P97" s="13">
        <v>0</v>
      </c>
      <c r="Q97" s="13">
        <v>133</v>
      </c>
      <c r="R97" s="11">
        <v>-3.57</v>
      </c>
      <c r="S97" s="11">
        <v>4.5599999999999996</v>
      </c>
      <c r="T97" s="11">
        <v>73.569999999999993</v>
      </c>
    </row>
    <row r="98" spans="1:20" x14ac:dyDescent="0.25">
      <c r="A98" s="11" t="s">
        <v>231</v>
      </c>
      <c r="B98" s="11">
        <v>11305</v>
      </c>
      <c r="C98" s="11" t="s">
        <v>232</v>
      </c>
      <c r="D98" s="11" t="s">
        <v>32</v>
      </c>
      <c r="E98" s="11">
        <v>0</v>
      </c>
      <c r="F98" s="12">
        <v>200000</v>
      </c>
      <c r="G98" s="13">
        <v>75.7</v>
      </c>
      <c r="H98" s="13" t="s">
        <v>483</v>
      </c>
      <c r="I98" s="13">
        <v>179713.247699</v>
      </c>
      <c r="J98" s="13">
        <v>225672</v>
      </c>
      <c r="K98" s="13">
        <v>20535</v>
      </c>
      <c r="L98" s="13">
        <v>10989651</v>
      </c>
      <c r="M98" s="13">
        <v>3</v>
      </c>
      <c r="N98" s="13">
        <v>19</v>
      </c>
      <c r="O98" s="13">
        <v>958</v>
      </c>
      <c r="P98" s="13">
        <v>81</v>
      </c>
      <c r="Q98" s="13">
        <v>961</v>
      </c>
      <c r="R98" s="11">
        <v>-4.21</v>
      </c>
      <c r="S98" s="11">
        <v>-1.54</v>
      </c>
      <c r="T98" s="11">
        <v>56.95</v>
      </c>
    </row>
    <row r="99" spans="1:20" x14ac:dyDescent="0.25">
      <c r="A99" s="11" t="s">
        <v>237</v>
      </c>
      <c r="B99" s="11">
        <v>11314</v>
      </c>
      <c r="C99" s="11" t="s">
        <v>238</v>
      </c>
      <c r="D99" s="11" t="s">
        <v>22</v>
      </c>
      <c r="E99" s="11">
        <v>0</v>
      </c>
      <c r="F99" s="12">
        <v>200000</v>
      </c>
      <c r="G99" s="13">
        <v>74.2</v>
      </c>
      <c r="H99" s="13" t="s">
        <v>483</v>
      </c>
      <c r="I99" s="13">
        <v>31407.087071999998</v>
      </c>
      <c r="J99" s="13">
        <v>148623</v>
      </c>
      <c r="K99" s="13">
        <v>8565</v>
      </c>
      <c r="L99" s="13">
        <v>17352317</v>
      </c>
      <c r="M99" s="13">
        <v>4</v>
      </c>
      <c r="N99" s="13">
        <v>69</v>
      </c>
      <c r="O99" s="13">
        <v>5</v>
      </c>
      <c r="P99" s="13">
        <v>31</v>
      </c>
      <c r="Q99" s="13">
        <v>9</v>
      </c>
      <c r="R99" s="11">
        <v>-13.84</v>
      </c>
      <c r="S99" s="11">
        <v>-1.19</v>
      </c>
      <c r="T99" s="11">
        <v>137.49</v>
      </c>
    </row>
    <row r="100" spans="1:20" x14ac:dyDescent="0.25">
      <c r="A100" s="11" t="s">
        <v>241</v>
      </c>
      <c r="B100" s="11">
        <v>11309</v>
      </c>
      <c r="C100" s="11" t="s">
        <v>240</v>
      </c>
      <c r="D100" s="11" t="s">
        <v>22</v>
      </c>
      <c r="E100" s="11">
        <v>0</v>
      </c>
      <c r="F100" s="12">
        <v>1000000</v>
      </c>
      <c r="G100" s="13">
        <v>73.533333333333331</v>
      </c>
      <c r="H100" s="13" t="s">
        <v>483</v>
      </c>
      <c r="I100" s="13">
        <v>421235.65655000001</v>
      </c>
      <c r="J100" s="13">
        <v>2637025</v>
      </c>
      <c r="K100" s="13">
        <v>24966846</v>
      </c>
      <c r="L100" s="13">
        <v>105621</v>
      </c>
      <c r="M100" s="13">
        <v>4</v>
      </c>
      <c r="N100" s="13">
        <v>24</v>
      </c>
      <c r="O100" s="13">
        <v>1323</v>
      </c>
      <c r="P100" s="13">
        <v>76</v>
      </c>
      <c r="Q100" s="13">
        <v>1327</v>
      </c>
      <c r="R100" s="11">
        <v>-7.1</v>
      </c>
      <c r="S100" s="11">
        <v>2.87</v>
      </c>
      <c r="T100" s="11">
        <v>77.2</v>
      </c>
    </row>
    <row r="101" spans="1:20" x14ac:dyDescent="0.25">
      <c r="A101" s="11" t="s">
        <v>243</v>
      </c>
      <c r="B101" s="11">
        <v>11310</v>
      </c>
      <c r="C101" s="11" t="s">
        <v>240</v>
      </c>
      <c r="D101" s="11" t="s">
        <v>19</v>
      </c>
      <c r="E101" s="11">
        <v>18</v>
      </c>
      <c r="F101" s="12">
        <v>300000000</v>
      </c>
      <c r="G101" s="13">
        <v>73.533333333333331</v>
      </c>
      <c r="H101" s="13" t="s">
        <v>483</v>
      </c>
      <c r="I101" s="13">
        <v>59480240.099519998</v>
      </c>
      <c r="J101" s="13">
        <v>216131757</v>
      </c>
      <c r="K101" s="13">
        <v>216131665</v>
      </c>
      <c r="L101" s="13">
        <v>1000000</v>
      </c>
      <c r="M101" s="13">
        <v>198</v>
      </c>
      <c r="N101" s="13">
        <v>38</v>
      </c>
      <c r="O101" s="13">
        <v>71556</v>
      </c>
      <c r="P101" s="13">
        <v>62</v>
      </c>
      <c r="Q101" s="13">
        <v>71754</v>
      </c>
      <c r="R101" s="11">
        <v>1.75</v>
      </c>
      <c r="S101" s="11">
        <v>5.18</v>
      </c>
      <c r="T101" s="11">
        <v>21.24</v>
      </c>
    </row>
    <row r="102" spans="1:20" x14ac:dyDescent="0.25">
      <c r="A102" s="11" t="s">
        <v>251</v>
      </c>
      <c r="B102" s="11">
        <v>11334</v>
      </c>
      <c r="C102" s="11" t="s">
        <v>252</v>
      </c>
      <c r="D102" s="11" t="s">
        <v>22</v>
      </c>
      <c r="E102" s="11">
        <v>0</v>
      </c>
      <c r="F102" s="12">
        <v>200000</v>
      </c>
      <c r="G102" s="13">
        <v>71.733333333333334</v>
      </c>
      <c r="H102" s="13" t="s">
        <v>483</v>
      </c>
      <c r="I102" s="13">
        <v>268837.37030499999</v>
      </c>
      <c r="J102" s="13">
        <v>1358256</v>
      </c>
      <c r="K102" s="13">
        <v>83236</v>
      </c>
      <c r="L102" s="13">
        <v>16318126</v>
      </c>
      <c r="M102" s="13">
        <v>6</v>
      </c>
      <c r="N102" s="13">
        <v>67</v>
      </c>
      <c r="O102" s="13">
        <v>332</v>
      </c>
      <c r="P102" s="13">
        <v>33</v>
      </c>
      <c r="Q102" s="13">
        <v>338</v>
      </c>
      <c r="R102" s="11">
        <v>-8.66</v>
      </c>
      <c r="S102" s="11">
        <v>5.22</v>
      </c>
      <c r="T102" s="11">
        <v>112.4</v>
      </c>
    </row>
    <row r="103" spans="1:20" x14ac:dyDescent="0.25">
      <c r="A103" s="11" t="s">
        <v>253</v>
      </c>
      <c r="B103" s="11">
        <v>11338</v>
      </c>
      <c r="C103" s="11" t="s">
        <v>254</v>
      </c>
      <c r="D103" s="11" t="s">
        <v>19</v>
      </c>
      <c r="E103" s="11">
        <v>18</v>
      </c>
      <c r="F103" s="12">
        <v>40000000</v>
      </c>
      <c r="G103" s="13">
        <v>71.400000000000006</v>
      </c>
      <c r="H103" s="13" t="s">
        <v>483</v>
      </c>
      <c r="I103" s="13">
        <v>30038895.393263999</v>
      </c>
      <c r="J103" s="13">
        <v>39004675</v>
      </c>
      <c r="K103" s="13">
        <v>38898623</v>
      </c>
      <c r="L103" s="13">
        <v>1002726</v>
      </c>
      <c r="M103" s="13">
        <v>58</v>
      </c>
      <c r="N103" s="13">
        <v>25</v>
      </c>
      <c r="O103" s="13">
        <v>4564</v>
      </c>
      <c r="P103" s="13">
        <v>75</v>
      </c>
      <c r="Q103" s="13">
        <v>4622</v>
      </c>
      <c r="R103" s="11">
        <v>1.6</v>
      </c>
      <c r="S103" s="11">
        <v>4.8099999999999996</v>
      </c>
      <c r="T103" s="11">
        <v>27.36</v>
      </c>
    </row>
    <row r="104" spans="1:20" x14ac:dyDescent="0.25">
      <c r="A104" s="11" t="s">
        <v>255</v>
      </c>
      <c r="B104" s="11">
        <v>11343</v>
      </c>
      <c r="C104" s="11" t="s">
        <v>256</v>
      </c>
      <c r="D104" s="11" t="s">
        <v>19</v>
      </c>
      <c r="E104" s="11">
        <v>17</v>
      </c>
      <c r="F104" s="12">
        <v>50000000</v>
      </c>
      <c r="G104" s="13">
        <v>71.033333333333331</v>
      </c>
      <c r="H104" s="13" t="s">
        <v>483</v>
      </c>
      <c r="I104" s="13">
        <v>26590240.300282001</v>
      </c>
      <c r="J104" s="13">
        <v>25136398</v>
      </c>
      <c r="K104" s="13">
        <v>22921220</v>
      </c>
      <c r="L104" s="13">
        <v>1096643</v>
      </c>
      <c r="M104" s="13">
        <v>54</v>
      </c>
      <c r="N104" s="13">
        <v>13</v>
      </c>
      <c r="O104" s="13">
        <v>35168</v>
      </c>
      <c r="P104" s="13">
        <v>87</v>
      </c>
      <c r="Q104" s="13">
        <v>35222</v>
      </c>
      <c r="R104" s="11">
        <v>0.16</v>
      </c>
      <c r="S104" s="11">
        <v>3.26</v>
      </c>
      <c r="T104" s="11">
        <v>25.05</v>
      </c>
    </row>
    <row r="105" spans="1:20" x14ac:dyDescent="0.25">
      <c r="A105" s="11" t="s">
        <v>273</v>
      </c>
      <c r="B105" s="11">
        <v>11379</v>
      </c>
      <c r="C105" s="11" t="s">
        <v>274</v>
      </c>
      <c r="D105" s="11" t="s">
        <v>19</v>
      </c>
      <c r="E105" s="11">
        <v>16</v>
      </c>
      <c r="F105" s="12">
        <v>100000000</v>
      </c>
      <c r="G105" s="13">
        <v>67.033333333333331</v>
      </c>
      <c r="H105" s="13" t="s">
        <v>483</v>
      </c>
      <c r="I105" s="13">
        <v>34196799.060799003</v>
      </c>
      <c r="J105" s="13">
        <v>21372134</v>
      </c>
      <c r="K105" s="13">
        <v>18630183</v>
      </c>
      <c r="L105" s="13">
        <v>1147178</v>
      </c>
      <c r="M105" s="13">
        <v>26</v>
      </c>
      <c r="N105" s="13">
        <v>1</v>
      </c>
      <c r="O105" s="13">
        <v>73722</v>
      </c>
      <c r="P105" s="13">
        <v>99</v>
      </c>
      <c r="Q105" s="13">
        <v>73748</v>
      </c>
      <c r="R105" s="11">
        <v>1.9</v>
      </c>
      <c r="S105" s="11">
        <v>4.03</v>
      </c>
      <c r="T105" s="11">
        <v>36.53</v>
      </c>
    </row>
    <row r="106" spans="1:20" x14ac:dyDescent="0.25">
      <c r="A106" s="11" t="s">
        <v>275</v>
      </c>
      <c r="B106" s="11">
        <v>11385</v>
      </c>
      <c r="C106" s="11" t="s">
        <v>276</v>
      </c>
      <c r="D106" s="11" t="s">
        <v>19</v>
      </c>
      <c r="E106" s="11">
        <v>15</v>
      </c>
      <c r="F106" s="12">
        <v>100000000</v>
      </c>
      <c r="G106" s="13">
        <v>66.13333333333334</v>
      </c>
      <c r="H106" s="13" t="s">
        <v>483</v>
      </c>
      <c r="I106" s="13">
        <v>45363594.446351998</v>
      </c>
      <c r="J106" s="13">
        <v>98375447</v>
      </c>
      <c r="K106" s="13">
        <v>98375447</v>
      </c>
      <c r="L106" s="13">
        <v>1000000</v>
      </c>
      <c r="M106" s="13">
        <v>619</v>
      </c>
      <c r="N106" s="13">
        <v>17</v>
      </c>
      <c r="O106" s="13">
        <v>92004</v>
      </c>
      <c r="P106" s="13">
        <v>83</v>
      </c>
      <c r="Q106" s="13">
        <v>92623</v>
      </c>
      <c r="R106" s="11">
        <v>1.49</v>
      </c>
      <c r="S106" s="11">
        <v>4.3600000000000003</v>
      </c>
      <c r="T106" s="11">
        <v>28.78</v>
      </c>
    </row>
    <row r="107" spans="1:20" x14ac:dyDescent="0.25">
      <c r="A107" s="11" t="s">
        <v>277</v>
      </c>
      <c r="B107" s="11">
        <v>11384</v>
      </c>
      <c r="C107" s="11" t="s">
        <v>278</v>
      </c>
      <c r="D107" s="11" t="s">
        <v>22</v>
      </c>
      <c r="E107" s="11">
        <v>0</v>
      </c>
      <c r="F107" s="12">
        <v>200000</v>
      </c>
      <c r="G107" s="13">
        <v>65.900000000000006</v>
      </c>
      <c r="H107" s="13" t="s">
        <v>483</v>
      </c>
      <c r="I107" s="13">
        <v>320997.22616700002</v>
      </c>
      <c r="J107" s="13">
        <v>817332</v>
      </c>
      <c r="K107" s="13">
        <v>38242</v>
      </c>
      <c r="L107" s="13">
        <v>21372632</v>
      </c>
      <c r="M107" s="13">
        <v>3</v>
      </c>
      <c r="N107" s="13">
        <v>13</v>
      </c>
      <c r="O107" s="13">
        <v>1101</v>
      </c>
      <c r="P107" s="13">
        <v>87</v>
      </c>
      <c r="Q107" s="13">
        <v>1104</v>
      </c>
      <c r="R107" s="11">
        <v>-7.21</v>
      </c>
      <c r="S107" s="11">
        <v>2.33</v>
      </c>
      <c r="T107" s="11">
        <v>53</v>
      </c>
    </row>
    <row r="108" spans="1:20" x14ac:dyDescent="0.25">
      <c r="A108" s="11" t="s">
        <v>283</v>
      </c>
      <c r="B108" s="11">
        <v>11383</v>
      </c>
      <c r="C108" s="11" t="s">
        <v>284</v>
      </c>
      <c r="D108" s="11" t="s">
        <v>19</v>
      </c>
      <c r="E108" s="11">
        <v>0</v>
      </c>
      <c r="F108" s="12">
        <v>40000000</v>
      </c>
      <c r="G108" s="13">
        <v>65.566666666666663</v>
      </c>
      <c r="H108" s="13" t="s">
        <v>483</v>
      </c>
      <c r="I108" s="13">
        <v>40012916.892043002</v>
      </c>
      <c r="J108" s="13">
        <v>34384732</v>
      </c>
      <c r="K108" s="13">
        <v>34049485</v>
      </c>
      <c r="L108" s="13">
        <v>1009846</v>
      </c>
      <c r="M108" s="13">
        <v>133</v>
      </c>
      <c r="N108" s="13">
        <v>5</v>
      </c>
      <c r="O108" s="13">
        <v>28144</v>
      </c>
      <c r="P108" s="13">
        <v>95</v>
      </c>
      <c r="Q108" s="13">
        <v>28277</v>
      </c>
      <c r="R108" s="11">
        <v>1.45</v>
      </c>
      <c r="S108" s="11">
        <v>4.8</v>
      </c>
      <c r="T108" s="11">
        <v>19.559999999999999</v>
      </c>
    </row>
    <row r="109" spans="1:20" x14ac:dyDescent="0.25">
      <c r="A109" s="11" t="s">
        <v>285</v>
      </c>
      <c r="B109" s="11">
        <v>11380</v>
      </c>
      <c r="C109" s="11" t="s">
        <v>286</v>
      </c>
      <c r="D109" s="11" t="s">
        <v>19</v>
      </c>
      <c r="E109" s="11">
        <v>17</v>
      </c>
      <c r="F109" s="12">
        <v>500000</v>
      </c>
      <c r="G109" s="13">
        <v>65.400000000000006</v>
      </c>
      <c r="H109" s="13" t="s">
        <v>483</v>
      </c>
      <c r="I109" s="13">
        <v>303062.42275600001</v>
      </c>
      <c r="J109" s="13">
        <v>318749</v>
      </c>
      <c r="K109" s="13">
        <v>240574</v>
      </c>
      <c r="L109" s="13">
        <v>1324952</v>
      </c>
      <c r="M109" s="13">
        <v>18</v>
      </c>
      <c r="N109" s="13">
        <v>99</v>
      </c>
      <c r="O109" s="13">
        <v>22</v>
      </c>
      <c r="P109" s="13">
        <v>1</v>
      </c>
      <c r="Q109" s="13">
        <v>40</v>
      </c>
      <c r="R109" s="11">
        <v>-0.34</v>
      </c>
      <c r="S109" s="11">
        <v>3.02</v>
      </c>
      <c r="T109" s="11">
        <v>19.34</v>
      </c>
    </row>
    <row r="110" spans="1:20" x14ac:dyDescent="0.25">
      <c r="A110" s="11" t="s">
        <v>287</v>
      </c>
      <c r="B110" s="11">
        <v>11391</v>
      </c>
      <c r="C110" s="11" t="s">
        <v>288</v>
      </c>
      <c r="D110" s="11" t="s">
        <v>19</v>
      </c>
      <c r="E110" s="11">
        <v>16</v>
      </c>
      <c r="F110" s="12">
        <v>200000</v>
      </c>
      <c r="G110" s="13">
        <v>65.066666666666663</v>
      </c>
      <c r="H110" s="13" t="s">
        <v>483</v>
      </c>
      <c r="I110" s="13">
        <v>262151.95361000003</v>
      </c>
      <c r="J110" s="13">
        <v>495229</v>
      </c>
      <c r="K110" s="13">
        <v>232453</v>
      </c>
      <c r="L110" s="13">
        <v>2130447</v>
      </c>
      <c r="M110" s="13">
        <v>9</v>
      </c>
      <c r="N110" s="13">
        <v>40</v>
      </c>
      <c r="O110" s="13">
        <v>122</v>
      </c>
      <c r="P110" s="13">
        <v>60</v>
      </c>
      <c r="Q110" s="13">
        <v>131</v>
      </c>
      <c r="R110" s="11">
        <v>1.66</v>
      </c>
      <c r="S110" s="11">
        <v>4.42</v>
      </c>
      <c r="T110" s="11">
        <v>24.73</v>
      </c>
    </row>
    <row r="111" spans="1:20" x14ac:dyDescent="0.25">
      <c r="A111" s="11" t="s">
        <v>289</v>
      </c>
      <c r="B111" s="11">
        <v>11381</v>
      </c>
      <c r="C111" s="11" t="s">
        <v>290</v>
      </c>
      <c r="D111" s="11" t="s">
        <v>32</v>
      </c>
      <c r="E111" s="11">
        <v>0</v>
      </c>
      <c r="F111" s="12">
        <v>500000</v>
      </c>
      <c r="G111" s="13">
        <v>65.033333333333331</v>
      </c>
      <c r="H111" s="13" t="s">
        <v>483</v>
      </c>
      <c r="I111" s="13">
        <v>581263.06530200003</v>
      </c>
      <c r="J111" s="13">
        <v>1206573</v>
      </c>
      <c r="K111" s="13">
        <v>236215</v>
      </c>
      <c r="L111" s="13">
        <v>5107945</v>
      </c>
      <c r="M111" s="13">
        <v>11</v>
      </c>
      <c r="N111" s="13">
        <v>100</v>
      </c>
      <c r="O111" s="13">
        <v>99</v>
      </c>
      <c r="P111" s="13">
        <v>0</v>
      </c>
      <c r="Q111" s="13">
        <v>110</v>
      </c>
      <c r="R111" s="11">
        <v>-2.81</v>
      </c>
      <c r="S111" s="11">
        <v>0.93</v>
      </c>
      <c r="T111" s="11">
        <v>76.290000000000006</v>
      </c>
    </row>
    <row r="112" spans="1:20" x14ac:dyDescent="0.25">
      <c r="A112" s="11" t="s">
        <v>291</v>
      </c>
      <c r="B112" s="11">
        <v>11394</v>
      </c>
      <c r="C112" s="11" t="s">
        <v>292</v>
      </c>
      <c r="D112" s="11" t="s">
        <v>19</v>
      </c>
      <c r="E112" s="11">
        <v>18</v>
      </c>
      <c r="F112" s="12">
        <v>10000000</v>
      </c>
      <c r="G112" s="13">
        <v>64.8</v>
      </c>
      <c r="H112" s="13" t="s">
        <v>483</v>
      </c>
      <c r="I112" s="13">
        <v>4612750.2290019998</v>
      </c>
      <c r="J112" s="13">
        <v>9608477</v>
      </c>
      <c r="K112" s="13">
        <v>9608476</v>
      </c>
      <c r="L112" s="13">
        <v>1000000</v>
      </c>
      <c r="M112" s="13">
        <v>15</v>
      </c>
      <c r="N112" s="13">
        <v>50</v>
      </c>
      <c r="O112" s="13">
        <v>5552</v>
      </c>
      <c r="P112" s="13">
        <v>50</v>
      </c>
      <c r="Q112" s="13">
        <v>5567</v>
      </c>
      <c r="R112" s="11">
        <v>1.86</v>
      </c>
      <c r="S112" s="11">
        <v>5.4</v>
      </c>
      <c r="T112" s="11">
        <v>46.79</v>
      </c>
    </row>
    <row r="113" spans="1:20" x14ac:dyDescent="0.25">
      <c r="A113" s="11" t="s">
        <v>293</v>
      </c>
      <c r="B113" s="11">
        <v>11405</v>
      </c>
      <c r="C113" s="11" t="s">
        <v>294</v>
      </c>
      <c r="D113" s="11" t="s">
        <v>19</v>
      </c>
      <c r="E113" s="11">
        <v>15</v>
      </c>
      <c r="F113" s="12">
        <v>80000000</v>
      </c>
      <c r="G113" s="13">
        <v>62.966666666666669</v>
      </c>
      <c r="H113" s="13" t="s">
        <v>483</v>
      </c>
      <c r="I113" s="13">
        <v>20134616.712588001</v>
      </c>
      <c r="J113" s="13">
        <v>57040616</v>
      </c>
      <c r="K113" s="13">
        <v>56596667</v>
      </c>
      <c r="L113" s="13">
        <v>1007842</v>
      </c>
      <c r="M113" s="13">
        <v>59</v>
      </c>
      <c r="N113" s="13">
        <v>25</v>
      </c>
      <c r="O113" s="13">
        <v>41895</v>
      </c>
      <c r="P113" s="13">
        <v>75</v>
      </c>
      <c r="Q113" s="13">
        <v>41954</v>
      </c>
      <c r="R113" s="11">
        <v>1.61</v>
      </c>
      <c r="S113" s="11">
        <v>4.7</v>
      </c>
      <c r="T113" s="11">
        <v>19.25</v>
      </c>
    </row>
    <row r="114" spans="1:20" x14ac:dyDescent="0.25">
      <c r="A114" s="11" t="s">
        <v>298</v>
      </c>
      <c r="B114" s="11">
        <v>11411</v>
      </c>
      <c r="C114" s="11" t="s">
        <v>299</v>
      </c>
      <c r="D114" s="11" t="s">
        <v>19</v>
      </c>
      <c r="E114" s="11">
        <v>0</v>
      </c>
      <c r="F114" s="12">
        <v>4000000</v>
      </c>
      <c r="G114" s="13">
        <v>62.3</v>
      </c>
      <c r="H114" s="13" t="s">
        <v>483</v>
      </c>
      <c r="I114" s="13">
        <v>999759.54390000005</v>
      </c>
      <c r="J114" s="13">
        <v>759816</v>
      </c>
      <c r="K114" s="13">
        <v>759816</v>
      </c>
      <c r="L114" s="13">
        <v>1000000</v>
      </c>
      <c r="M114" s="13">
        <v>9</v>
      </c>
      <c r="N114" s="13">
        <v>51</v>
      </c>
      <c r="O114" s="13">
        <v>437</v>
      </c>
      <c r="P114" s="13">
        <v>49</v>
      </c>
      <c r="Q114" s="13">
        <v>446</v>
      </c>
      <c r="R114" s="11">
        <v>0.98</v>
      </c>
      <c r="S114" s="11">
        <v>4.79</v>
      </c>
      <c r="T114" s="11">
        <v>40.1</v>
      </c>
    </row>
    <row r="115" spans="1:20" x14ac:dyDescent="0.25">
      <c r="A115" s="11" t="s">
        <v>301</v>
      </c>
      <c r="B115" s="11">
        <v>11420</v>
      </c>
      <c r="C115" s="11" t="s">
        <v>302</v>
      </c>
      <c r="D115" s="11" t="s">
        <v>19</v>
      </c>
      <c r="E115" s="11">
        <v>0</v>
      </c>
      <c r="F115" s="12">
        <v>500000</v>
      </c>
      <c r="G115" s="13">
        <v>61.366666666666667</v>
      </c>
      <c r="H115" s="13" t="s">
        <v>483</v>
      </c>
      <c r="I115" s="13">
        <v>93499.805959999998</v>
      </c>
      <c r="J115" s="13">
        <v>267578</v>
      </c>
      <c r="K115" s="13">
        <v>67396</v>
      </c>
      <c r="L115" s="13">
        <v>3970238</v>
      </c>
      <c r="M115" s="13">
        <v>6</v>
      </c>
      <c r="N115" s="13">
        <v>76</v>
      </c>
      <c r="O115" s="13">
        <v>142</v>
      </c>
      <c r="P115" s="13">
        <v>24</v>
      </c>
      <c r="Q115" s="13">
        <v>148</v>
      </c>
      <c r="R115" s="11">
        <v>-0.05</v>
      </c>
      <c r="S115" s="11">
        <v>1.35</v>
      </c>
      <c r="T115" s="11">
        <v>30.7</v>
      </c>
    </row>
    <row r="116" spans="1:20" x14ac:dyDescent="0.25">
      <c r="A116" s="11" t="s">
        <v>305</v>
      </c>
      <c r="B116" s="11">
        <v>11421</v>
      </c>
      <c r="C116" s="11" t="s">
        <v>306</v>
      </c>
      <c r="D116" s="11" t="s">
        <v>19</v>
      </c>
      <c r="E116" s="11">
        <v>0</v>
      </c>
      <c r="F116" s="12">
        <v>2000000</v>
      </c>
      <c r="G116" s="13">
        <v>60.966666666666669</v>
      </c>
      <c r="H116" s="13" t="s">
        <v>483</v>
      </c>
      <c r="I116" s="13">
        <v>1951055.3763540001</v>
      </c>
      <c r="J116" s="13">
        <v>1983351</v>
      </c>
      <c r="K116" s="13">
        <v>1977933</v>
      </c>
      <c r="L116" s="13">
        <v>1002739</v>
      </c>
      <c r="M116" s="13">
        <v>20</v>
      </c>
      <c r="N116" s="13">
        <v>39</v>
      </c>
      <c r="O116" s="13">
        <v>1580</v>
      </c>
      <c r="P116" s="13">
        <v>61</v>
      </c>
      <c r="Q116" s="13">
        <v>1600</v>
      </c>
      <c r="R116" s="11">
        <v>1.46</v>
      </c>
      <c r="S116" s="11">
        <v>3.26</v>
      </c>
      <c r="T116" s="11">
        <v>20.05</v>
      </c>
    </row>
    <row r="117" spans="1:20" x14ac:dyDescent="0.25">
      <c r="A117" s="11" t="s">
        <v>309</v>
      </c>
      <c r="B117" s="11">
        <v>11427</v>
      </c>
      <c r="C117" s="11" t="s">
        <v>310</v>
      </c>
      <c r="D117" s="11" t="s">
        <v>19</v>
      </c>
      <c r="E117" s="11">
        <v>0</v>
      </c>
      <c r="F117" s="12">
        <v>500000</v>
      </c>
      <c r="G117" s="13">
        <v>59.93333333333333</v>
      </c>
      <c r="H117" s="13" t="s">
        <v>483</v>
      </c>
      <c r="I117" s="13">
        <v>96591.466880000007</v>
      </c>
      <c r="J117" s="13">
        <v>3017</v>
      </c>
      <c r="K117" s="13">
        <v>1625</v>
      </c>
      <c r="L117" s="13">
        <v>1856467</v>
      </c>
      <c r="M117" s="13">
        <v>3</v>
      </c>
      <c r="N117" s="13">
        <v>75</v>
      </c>
      <c r="O117" s="13">
        <v>31</v>
      </c>
      <c r="P117" s="13">
        <v>25</v>
      </c>
      <c r="Q117" s="13">
        <v>34</v>
      </c>
      <c r="R117" s="11">
        <v>2.87</v>
      </c>
      <c r="S117" s="11">
        <v>12.55</v>
      </c>
      <c r="T117" s="11">
        <v>96.51</v>
      </c>
    </row>
    <row r="118" spans="1:20" x14ac:dyDescent="0.25">
      <c r="A118" s="11" t="s">
        <v>313</v>
      </c>
      <c r="B118" s="11">
        <v>11442</v>
      </c>
      <c r="C118" s="11" t="s">
        <v>314</v>
      </c>
      <c r="D118" s="11" t="s">
        <v>19</v>
      </c>
      <c r="E118" s="11">
        <v>0</v>
      </c>
      <c r="F118" s="12">
        <v>4000000</v>
      </c>
      <c r="G118" s="13">
        <v>57.733333333333334</v>
      </c>
      <c r="H118" s="13" t="s">
        <v>483</v>
      </c>
      <c r="I118" s="13">
        <v>1113062.373562</v>
      </c>
      <c r="J118" s="13">
        <v>1382956</v>
      </c>
      <c r="K118" s="13">
        <v>1401797</v>
      </c>
      <c r="L118" s="13">
        <v>986559</v>
      </c>
      <c r="M118" s="13">
        <v>6</v>
      </c>
      <c r="N118" s="13">
        <v>1</v>
      </c>
      <c r="O118" s="13">
        <v>3387</v>
      </c>
      <c r="P118" s="13">
        <v>99</v>
      </c>
      <c r="Q118" s="13">
        <v>3393</v>
      </c>
      <c r="R118" s="11">
        <v>-1.34</v>
      </c>
      <c r="S118" s="11">
        <v>-0.14000000000000001</v>
      </c>
      <c r="T118" s="11">
        <v>27.86</v>
      </c>
    </row>
    <row r="119" spans="1:20" x14ac:dyDescent="0.25">
      <c r="A119" s="11" t="s">
        <v>322</v>
      </c>
      <c r="B119" s="11">
        <v>11449</v>
      </c>
      <c r="C119" s="11" t="s">
        <v>323</v>
      </c>
      <c r="D119" s="11" t="s">
        <v>19</v>
      </c>
      <c r="E119" s="11">
        <v>15</v>
      </c>
      <c r="F119" s="12">
        <v>4500000</v>
      </c>
      <c r="G119" s="13">
        <v>55.633333333333333</v>
      </c>
      <c r="H119" s="13" t="s">
        <v>483</v>
      </c>
      <c r="I119" s="13">
        <v>2104490.4106800002</v>
      </c>
      <c r="J119" s="13">
        <v>3126694</v>
      </c>
      <c r="K119" s="13">
        <v>3126693</v>
      </c>
      <c r="L119" s="13">
        <v>1000000</v>
      </c>
      <c r="M119" s="13">
        <v>5</v>
      </c>
      <c r="N119" s="13">
        <v>2</v>
      </c>
      <c r="O119" s="13">
        <v>2398</v>
      </c>
      <c r="P119" s="13">
        <v>98</v>
      </c>
      <c r="Q119" s="13">
        <v>2403</v>
      </c>
      <c r="R119" s="11">
        <v>1.64</v>
      </c>
      <c r="S119" s="11">
        <v>4.91</v>
      </c>
      <c r="T119" s="11">
        <v>22.95</v>
      </c>
    </row>
    <row r="120" spans="1:20" x14ac:dyDescent="0.25">
      <c r="A120" s="11" t="s">
        <v>326</v>
      </c>
      <c r="B120" s="11">
        <v>11463</v>
      </c>
      <c r="C120" s="11" t="s">
        <v>327</v>
      </c>
      <c r="D120" s="11" t="s">
        <v>22</v>
      </c>
      <c r="E120" s="11">
        <v>0</v>
      </c>
      <c r="F120" s="12">
        <v>200000</v>
      </c>
      <c r="G120" s="13">
        <v>53.966666666666669</v>
      </c>
      <c r="H120" s="13" t="s">
        <v>483</v>
      </c>
      <c r="I120" s="13">
        <v>136065.04126200001</v>
      </c>
      <c r="J120" s="13">
        <v>180515</v>
      </c>
      <c r="K120" s="13">
        <v>16636</v>
      </c>
      <c r="L120" s="13">
        <v>10850857</v>
      </c>
      <c r="M120" s="13">
        <v>3</v>
      </c>
      <c r="N120" s="13">
        <v>39</v>
      </c>
      <c r="O120" s="13">
        <v>226</v>
      </c>
      <c r="P120" s="13">
        <v>61</v>
      </c>
      <c r="Q120" s="13">
        <v>229</v>
      </c>
      <c r="R120" s="11">
        <v>-5.66</v>
      </c>
      <c r="S120" s="11">
        <v>-9.57</v>
      </c>
      <c r="T120" s="11">
        <v>26.32</v>
      </c>
    </row>
    <row r="121" spans="1:20" x14ac:dyDescent="0.25">
      <c r="A121" s="11" t="s">
        <v>328</v>
      </c>
      <c r="B121" s="11">
        <v>11461</v>
      </c>
      <c r="C121" s="11" t="s">
        <v>329</v>
      </c>
      <c r="D121" s="11" t="s">
        <v>22</v>
      </c>
      <c r="E121" s="11">
        <v>0</v>
      </c>
      <c r="F121" s="12">
        <v>500000000</v>
      </c>
      <c r="G121" s="13">
        <v>53.766666666666666</v>
      </c>
      <c r="H121" s="13" t="s">
        <v>483</v>
      </c>
      <c r="I121" s="13">
        <v>716375.28964800003</v>
      </c>
      <c r="J121" s="13">
        <v>2911175</v>
      </c>
      <c r="K121" s="13">
        <v>180160</v>
      </c>
      <c r="L121" s="13">
        <v>16158829</v>
      </c>
      <c r="M121" s="13">
        <v>15</v>
      </c>
      <c r="N121" s="13">
        <v>22</v>
      </c>
      <c r="O121" s="13">
        <v>719</v>
      </c>
      <c r="P121" s="13">
        <v>78</v>
      </c>
      <c r="Q121" s="13">
        <v>734</v>
      </c>
      <c r="R121" s="11">
        <v>-5.15</v>
      </c>
      <c r="S121" s="11">
        <v>1.39</v>
      </c>
      <c r="T121" s="11">
        <v>64.819999999999993</v>
      </c>
    </row>
    <row r="122" spans="1:20" x14ac:dyDescent="0.25">
      <c r="A122" s="11" t="s">
        <v>330</v>
      </c>
      <c r="B122" s="11">
        <v>11470</v>
      </c>
      <c r="C122" s="11" t="s">
        <v>331</v>
      </c>
      <c r="D122" s="11" t="s">
        <v>22</v>
      </c>
      <c r="E122" s="11">
        <v>0</v>
      </c>
      <c r="F122" s="12">
        <v>200000</v>
      </c>
      <c r="G122" s="13">
        <v>52.93333333333333</v>
      </c>
      <c r="H122" s="13" t="s">
        <v>483</v>
      </c>
      <c r="I122" s="13">
        <v>313550.77220100001</v>
      </c>
      <c r="J122" s="13">
        <v>941032</v>
      </c>
      <c r="K122" s="13">
        <v>86689</v>
      </c>
      <c r="L122" s="13">
        <v>10855259</v>
      </c>
      <c r="M122" s="13">
        <v>12</v>
      </c>
      <c r="N122" s="13">
        <v>95</v>
      </c>
      <c r="O122" s="13">
        <v>146</v>
      </c>
      <c r="P122" s="13">
        <v>5</v>
      </c>
      <c r="Q122" s="13">
        <v>158</v>
      </c>
      <c r="R122" s="11">
        <v>-5.43</v>
      </c>
      <c r="S122" s="11">
        <v>-2.5</v>
      </c>
      <c r="T122" s="11">
        <v>52.24</v>
      </c>
    </row>
    <row r="123" spans="1:20" x14ac:dyDescent="0.25">
      <c r="A123" s="11" t="s">
        <v>336</v>
      </c>
      <c r="B123" s="11">
        <v>11454</v>
      </c>
      <c r="C123" s="11" t="s">
        <v>337</v>
      </c>
      <c r="D123" s="11" t="s">
        <v>22</v>
      </c>
      <c r="E123" s="11">
        <v>0</v>
      </c>
      <c r="F123" s="12">
        <v>2000000</v>
      </c>
      <c r="G123" s="13">
        <v>52.533333333333331</v>
      </c>
      <c r="H123" s="13" t="s">
        <v>483</v>
      </c>
      <c r="I123" s="13">
        <v>1119813.2648769999</v>
      </c>
      <c r="J123" s="13">
        <v>2009730</v>
      </c>
      <c r="K123" s="13">
        <v>145438</v>
      </c>
      <c r="L123" s="13">
        <v>13818466</v>
      </c>
      <c r="M123" s="13">
        <v>8</v>
      </c>
      <c r="N123" s="13">
        <v>18</v>
      </c>
      <c r="O123" s="13">
        <v>1240</v>
      </c>
      <c r="P123" s="13">
        <v>82</v>
      </c>
      <c r="Q123" s="13">
        <v>1248</v>
      </c>
      <c r="R123" s="11">
        <v>-5.26</v>
      </c>
      <c r="S123" s="11">
        <v>0.04</v>
      </c>
      <c r="T123" s="11">
        <v>73.3</v>
      </c>
    </row>
    <row r="124" spans="1:20" x14ac:dyDescent="0.25">
      <c r="A124" s="11" t="s">
        <v>338</v>
      </c>
      <c r="B124" s="11">
        <v>11477</v>
      </c>
      <c r="C124" s="11" t="s">
        <v>339</v>
      </c>
      <c r="D124" s="11" t="s">
        <v>22</v>
      </c>
      <c r="E124" s="11">
        <v>0</v>
      </c>
      <c r="F124" s="12">
        <v>400000</v>
      </c>
      <c r="G124" s="13">
        <v>51.133333333333333</v>
      </c>
      <c r="H124" s="13" t="s">
        <v>483</v>
      </c>
      <c r="I124" s="13">
        <v>3586204.8888409999</v>
      </c>
      <c r="J124" s="13">
        <v>3832064</v>
      </c>
      <c r="K124" s="13">
        <v>160783</v>
      </c>
      <c r="L124" s="13">
        <v>23833763</v>
      </c>
      <c r="M124" s="13">
        <v>12</v>
      </c>
      <c r="N124" s="13">
        <v>21</v>
      </c>
      <c r="O124" s="13">
        <v>1421</v>
      </c>
      <c r="P124" s="13">
        <v>79</v>
      </c>
      <c r="Q124" s="13">
        <v>1433</v>
      </c>
      <c r="R124" s="11">
        <v>-7.5</v>
      </c>
      <c r="S124" s="11">
        <v>-1.46</v>
      </c>
      <c r="T124" s="11">
        <v>53.29</v>
      </c>
    </row>
    <row r="125" spans="1:20" x14ac:dyDescent="0.25">
      <c r="A125" s="11" t="s">
        <v>340</v>
      </c>
      <c r="B125" s="11">
        <v>11476</v>
      </c>
      <c r="C125" s="11" t="s">
        <v>341</v>
      </c>
      <c r="D125" s="11" t="s">
        <v>19</v>
      </c>
      <c r="E125" s="11">
        <v>17</v>
      </c>
      <c r="F125" s="12">
        <v>1000000</v>
      </c>
      <c r="G125" s="13">
        <v>50.2</v>
      </c>
      <c r="H125" s="13" t="s">
        <v>483</v>
      </c>
      <c r="I125" s="13">
        <v>128166.097629</v>
      </c>
      <c r="J125" s="13">
        <v>276542</v>
      </c>
      <c r="K125" s="13">
        <v>271723</v>
      </c>
      <c r="L125" s="13">
        <v>1017733</v>
      </c>
      <c r="M125" s="13">
        <v>5</v>
      </c>
      <c r="N125" s="13">
        <v>74</v>
      </c>
      <c r="O125" s="13">
        <v>578</v>
      </c>
      <c r="P125" s="13">
        <v>26</v>
      </c>
      <c r="Q125" s="13">
        <v>583</v>
      </c>
      <c r="R125" s="11">
        <v>1.74</v>
      </c>
      <c r="S125" s="11">
        <v>4.5199999999999996</v>
      </c>
      <c r="T125" s="11">
        <v>35.42</v>
      </c>
    </row>
    <row r="126" spans="1:20" x14ac:dyDescent="0.25">
      <c r="A126" s="11" t="s">
        <v>346</v>
      </c>
      <c r="B126" s="11">
        <v>11495</v>
      </c>
      <c r="C126" s="11" t="s">
        <v>347</v>
      </c>
      <c r="D126" s="11" t="s">
        <v>19</v>
      </c>
      <c r="E126" s="11">
        <v>15</v>
      </c>
      <c r="F126" s="12">
        <v>50000000</v>
      </c>
      <c r="G126" s="13">
        <v>48.3</v>
      </c>
      <c r="H126" s="13" t="s">
        <v>483</v>
      </c>
      <c r="I126" s="13">
        <v>20491101.498401001</v>
      </c>
      <c r="J126" s="13">
        <v>49936192</v>
      </c>
      <c r="K126" s="13">
        <v>49813084</v>
      </c>
      <c r="L126" s="13">
        <v>1002471</v>
      </c>
      <c r="M126" s="13">
        <v>88</v>
      </c>
      <c r="N126" s="13">
        <v>40</v>
      </c>
      <c r="O126" s="13">
        <v>10764</v>
      </c>
      <c r="P126" s="13">
        <v>60</v>
      </c>
      <c r="Q126" s="13">
        <v>10852</v>
      </c>
      <c r="R126" s="11">
        <v>1.25</v>
      </c>
      <c r="S126" s="11">
        <v>4.21</v>
      </c>
      <c r="T126" s="11">
        <v>20.85</v>
      </c>
    </row>
    <row r="127" spans="1:20" x14ac:dyDescent="0.25">
      <c r="A127" s="11" t="s">
        <v>351</v>
      </c>
      <c r="B127" s="11">
        <v>11517</v>
      </c>
      <c r="C127" s="11" t="s">
        <v>352</v>
      </c>
      <c r="D127" s="11" t="s">
        <v>19</v>
      </c>
      <c r="E127" s="11">
        <v>15</v>
      </c>
      <c r="F127" s="12">
        <v>100000000</v>
      </c>
      <c r="G127" s="13">
        <v>45.6</v>
      </c>
      <c r="H127" s="13" t="s">
        <v>483</v>
      </c>
      <c r="I127" s="13">
        <v>70748055.672101006</v>
      </c>
      <c r="J127" s="13">
        <v>99012213</v>
      </c>
      <c r="K127" s="13">
        <v>98236939</v>
      </c>
      <c r="L127" s="13">
        <v>1007891</v>
      </c>
      <c r="M127" s="13">
        <v>112</v>
      </c>
      <c r="N127" s="13">
        <v>16</v>
      </c>
      <c r="O127" s="13">
        <v>37509</v>
      </c>
      <c r="P127" s="13">
        <v>84</v>
      </c>
      <c r="Q127" s="13">
        <v>37621</v>
      </c>
      <c r="R127" s="11">
        <v>1.54</v>
      </c>
      <c r="S127" s="11">
        <v>4.51</v>
      </c>
      <c r="T127" s="11">
        <v>24.67</v>
      </c>
    </row>
    <row r="128" spans="1:20" x14ac:dyDescent="0.25">
      <c r="A128" s="11" t="s">
        <v>357</v>
      </c>
      <c r="B128" s="11">
        <v>11521</v>
      </c>
      <c r="C128" s="11" t="s">
        <v>358</v>
      </c>
      <c r="D128" s="11" t="s">
        <v>19</v>
      </c>
      <c r="E128" s="11">
        <v>18</v>
      </c>
      <c r="F128" s="12">
        <v>3000000</v>
      </c>
      <c r="G128" s="13">
        <v>43.633333333333333</v>
      </c>
      <c r="H128" s="13" t="s">
        <v>483</v>
      </c>
      <c r="I128" s="13">
        <v>2947631.4762980002</v>
      </c>
      <c r="J128" s="13">
        <v>2960225</v>
      </c>
      <c r="K128" s="13">
        <v>2936832</v>
      </c>
      <c r="L128" s="13">
        <v>1007965</v>
      </c>
      <c r="M128" s="13">
        <v>15</v>
      </c>
      <c r="N128" s="13">
        <v>6</v>
      </c>
      <c r="O128" s="13">
        <v>3286</v>
      </c>
      <c r="P128" s="13">
        <v>94</v>
      </c>
      <c r="Q128" s="13">
        <v>3301</v>
      </c>
      <c r="R128" s="11">
        <v>1.64</v>
      </c>
      <c r="S128" s="11">
        <v>4.8</v>
      </c>
      <c r="T128" s="11">
        <v>28.4</v>
      </c>
    </row>
    <row r="129" spans="1:20" x14ac:dyDescent="0.25">
      <c r="A129" s="11" t="s">
        <v>366</v>
      </c>
      <c r="B129" s="11">
        <v>11551</v>
      </c>
      <c r="C129" s="11" t="s">
        <v>367</v>
      </c>
      <c r="D129" s="11" t="s">
        <v>19</v>
      </c>
      <c r="E129" s="11">
        <v>18</v>
      </c>
      <c r="F129" s="12">
        <v>15000000</v>
      </c>
      <c r="G129" s="13">
        <v>38.833333333333336</v>
      </c>
      <c r="H129" s="13" t="s">
        <v>483</v>
      </c>
      <c r="I129" s="13">
        <v>2856000.5000300002</v>
      </c>
      <c r="J129" s="13">
        <v>12821539</v>
      </c>
      <c r="K129" s="13">
        <v>12710085</v>
      </c>
      <c r="L129" s="13">
        <v>1008768</v>
      </c>
      <c r="M129" s="13">
        <v>24</v>
      </c>
      <c r="N129" s="13">
        <v>9</v>
      </c>
      <c r="O129" s="13">
        <v>3817</v>
      </c>
      <c r="P129" s="13">
        <v>91</v>
      </c>
      <c r="Q129" s="13">
        <v>3841</v>
      </c>
      <c r="R129" s="11">
        <v>1.63</v>
      </c>
      <c r="S129" s="11">
        <v>4.8899999999999997</v>
      </c>
      <c r="T129" s="11">
        <v>26.63</v>
      </c>
    </row>
    <row r="130" spans="1:20" x14ac:dyDescent="0.25">
      <c r="A130" s="11" t="s">
        <v>368</v>
      </c>
      <c r="B130" s="11">
        <v>11562</v>
      </c>
      <c r="C130" s="11" t="s">
        <v>369</v>
      </c>
      <c r="D130" s="11" t="s">
        <v>19</v>
      </c>
      <c r="E130" s="11">
        <v>0</v>
      </c>
      <c r="F130" s="12">
        <v>300000000</v>
      </c>
      <c r="G130" s="13">
        <v>38.6</v>
      </c>
      <c r="H130" s="13" t="s">
        <v>483</v>
      </c>
      <c r="I130" s="13">
        <v>1034547.58734</v>
      </c>
      <c r="J130" s="13">
        <v>2958196</v>
      </c>
      <c r="K130" s="13">
        <v>295828543</v>
      </c>
      <c r="L130" s="13">
        <v>10000</v>
      </c>
      <c r="M130" s="13">
        <v>13</v>
      </c>
      <c r="N130" s="13">
        <v>23</v>
      </c>
      <c r="O130" s="13">
        <v>3352</v>
      </c>
      <c r="P130" s="13">
        <v>77</v>
      </c>
      <c r="Q130" s="13">
        <v>3365</v>
      </c>
      <c r="R130" s="11">
        <v>1.63</v>
      </c>
      <c r="S130" s="11">
        <v>4.43</v>
      </c>
      <c r="T130" s="11">
        <v>25.24</v>
      </c>
    </row>
    <row r="131" spans="1:20" x14ac:dyDescent="0.25">
      <c r="A131" s="11" t="s">
        <v>386</v>
      </c>
      <c r="B131" s="11">
        <v>11621</v>
      </c>
      <c r="C131" s="11" t="s">
        <v>387</v>
      </c>
      <c r="D131" s="11" t="s">
        <v>19</v>
      </c>
      <c r="E131" s="11">
        <v>0</v>
      </c>
      <c r="F131" s="12">
        <v>100000000</v>
      </c>
      <c r="G131" s="13">
        <v>27.6</v>
      </c>
      <c r="H131" s="13" t="s">
        <v>483</v>
      </c>
      <c r="I131" s="13">
        <v>930955.92031099997</v>
      </c>
      <c r="J131" s="13">
        <v>1305427</v>
      </c>
      <c r="K131" s="13">
        <v>50873344</v>
      </c>
      <c r="L131" s="13">
        <v>25660</v>
      </c>
      <c r="M131" s="13">
        <v>5</v>
      </c>
      <c r="N131" s="13">
        <v>77</v>
      </c>
      <c r="O131" s="13">
        <v>820</v>
      </c>
      <c r="P131" s="13">
        <v>23</v>
      </c>
      <c r="Q131" s="13">
        <v>825</v>
      </c>
      <c r="R131" s="11">
        <v>0.84</v>
      </c>
      <c r="S131" s="11">
        <v>3.65</v>
      </c>
      <c r="T131" s="11">
        <v>44.12</v>
      </c>
    </row>
    <row r="132" spans="1:20" x14ac:dyDescent="0.25">
      <c r="A132" s="11" t="s">
        <v>396</v>
      </c>
      <c r="B132" s="11">
        <v>11661</v>
      </c>
      <c r="C132" s="11" t="s">
        <v>397</v>
      </c>
      <c r="D132" s="11" t="s">
        <v>19</v>
      </c>
      <c r="E132" s="11">
        <v>0</v>
      </c>
      <c r="F132" s="12">
        <v>1000000</v>
      </c>
      <c r="G132" s="13">
        <v>19.7</v>
      </c>
      <c r="H132" s="13" t="s">
        <v>483</v>
      </c>
      <c r="I132" s="13">
        <v>516766.07874700002</v>
      </c>
      <c r="J132" s="13">
        <v>539199</v>
      </c>
      <c r="K132" s="13">
        <v>541028</v>
      </c>
      <c r="L132" s="13">
        <v>996619</v>
      </c>
      <c r="M132" s="13">
        <v>16</v>
      </c>
      <c r="N132" s="13">
        <v>65</v>
      </c>
      <c r="O132" s="13">
        <v>240</v>
      </c>
      <c r="P132" s="13">
        <v>35</v>
      </c>
      <c r="Q132" s="13">
        <v>256</v>
      </c>
      <c r="R132" s="11">
        <v>-0.53</v>
      </c>
      <c r="S132" s="11">
        <v>0.24</v>
      </c>
      <c r="T132" s="11">
        <v>28.82</v>
      </c>
    </row>
    <row r="133" spans="1:20" x14ac:dyDescent="0.25">
      <c r="A133" s="11" t="s">
        <v>404</v>
      </c>
      <c r="B133" s="11">
        <v>11665</v>
      </c>
      <c r="C133" s="11" t="s">
        <v>405</v>
      </c>
      <c r="D133" s="11" t="s">
        <v>19</v>
      </c>
      <c r="E133" s="11">
        <v>18</v>
      </c>
      <c r="F133" s="12">
        <v>4000000</v>
      </c>
      <c r="G133" s="13">
        <v>18.633333333333333</v>
      </c>
      <c r="H133" s="13" t="s">
        <v>483</v>
      </c>
      <c r="I133" s="13">
        <v>459478.08702799998</v>
      </c>
      <c r="J133" s="13">
        <v>843482</v>
      </c>
      <c r="K133" s="13">
        <v>839585</v>
      </c>
      <c r="L133" s="13">
        <v>1004641</v>
      </c>
      <c r="M133" s="13">
        <v>9</v>
      </c>
      <c r="N133" s="13">
        <v>46</v>
      </c>
      <c r="O133" s="13">
        <v>13088</v>
      </c>
      <c r="P133" s="13">
        <v>54</v>
      </c>
      <c r="Q133" s="13">
        <v>13097</v>
      </c>
      <c r="R133" s="11">
        <v>1.36</v>
      </c>
      <c r="S133" s="11">
        <v>5.07</v>
      </c>
      <c r="T133" s="11">
        <v>25.05</v>
      </c>
    </row>
    <row r="134" spans="1:20" x14ac:dyDescent="0.25">
      <c r="A134" s="11" t="s">
        <v>422</v>
      </c>
      <c r="B134" s="11">
        <v>11706</v>
      </c>
      <c r="C134" s="11" t="s">
        <v>423</v>
      </c>
      <c r="D134" s="11" t="s">
        <v>22</v>
      </c>
      <c r="E134" s="11">
        <v>0</v>
      </c>
      <c r="F134" s="12">
        <v>5000000</v>
      </c>
      <c r="G134" s="13">
        <v>11.633333333333333</v>
      </c>
      <c r="H134" s="13" t="s">
        <v>483</v>
      </c>
      <c r="I134" s="13">
        <v>0</v>
      </c>
      <c r="J134" s="13">
        <v>687510</v>
      </c>
      <c r="K134" s="13">
        <v>502660</v>
      </c>
      <c r="L134" s="13">
        <v>1367744</v>
      </c>
      <c r="M134" s="13">
        <v>7</v>
      </c>
      <c r="N134" s="13">
        <v>21</v>
      </c>
      <c r="O134" s="13">
        <v>2184</v>
      </c>
      <c r="P134" s="13">
        <v>79</v>
      </c>
      <c r="Q134" s="13">
        <v>2191</v>
      </c>
      <c r="R134" s="11">
        <v>-8.3000000000000007</v>
      </c>
      <c r="S134" s="11">
        <v>2.4900000000000002</v>
      </c>
      <c r="T134" s="11">
        <v>0</v>
      </c>
    </row>
    <row r="135" spans="1:20" x14ac:dyDescent="0.25">
      <c r="A135" s="11" t="s">
        <v>429</v>
      </c>
      <c r="B135" s="11">
        <v>11691</v>
      </c>
      <c r="C135" s="11" t="s">
        <v>430</v>
      </c>
      <c r="D135" s="11" t="s">
        <v>32</v>
      </c>
      <c r="E135" s="11">
        <v>0</v>
      </c>
      <c r="F135" s="12">
        <v>20000000</v>
      </c>
      <c r="G135" s="13">
        <v>10.333333333333334</v>
      </c>
      <c r="H135" s="13" t="s">
        <v>483</v>
      </c>
      <c r="I135" s="13">
        <v>0</v>
      </c>
      <c r="J135" s="13">
        <v>37023</v>
      </c>
      <c r="K135" s="13">
        <v>3290285</v>
      </c>
      <c r="L135" s="13">
        <v>11252</v>
      </c>
      <c r="M135" s="13">
        <v>6</v>
      </c>
      <c r="N135" s="13">
        <v>63</v>
      </c>
      <c r="O135" s="13">
        <v>109</v>
      </c>
      <c r="P135" s="13">
        <v>37</v>
      </c>
      <c r="Q135" s="13">
        <v>115</v>
      </c>
      <c r="R135" s="11">
        <v>-5.89</v>
      </c>
      <c r="S135" s="11">
        <v>5.81</v>
      </c>
      <c r="T135" s="11">
        <v>0</v>
      </c>
    </row>
    <row r="136" spans="1:20" x14ac:dyDescent="0.25">
      <c r="A136" s="11" t="s">
        <v>437</v>
      </c>
      <c r="B136" s="11">
        <v>11701</v>
      </c>
      <c r="C136" s="11" t="s">
        <v>438</v>
      </c>
      <c r="D136" s="11" t="s">
        <v>19</v>
      </c>
      <c r="E136" s="11">
        <v>18</v>
      </c>
      <c r="F136" s="12">
        <v>1000000</v>
      </c>
      <c r="G136" s="13">
        <v>8.9333333333333336</v>
      </c>
      <c r="H136" s="13" t="s">
        <v>483</v>
      </c>
      <c r="I136" s="13">
        <v>0</v>
      </c>
      <c r="J136" s="13">
        <v>193790</v>
      </c>
      <c r="K136" s="13">
        <v>192226</v>
      </c>
      <c r="L136" s="13">
        <v>1008135</v>
      </c>
      <c r="M136" s="13">
        <v>5</v>
      </c>
      <c r="N136" s="13">
        <v>10</v>
      </c>
      <c r="O136" s="13">
        <v>134</v>
      </c>
      <c r="P136" s="13">
        <v>90</v>
      </c>
      <c r="Q136" s="13">
        <v>139</v>
      </c>
      <c r="R136" s="11">
        <v>1.48</v>
      </c>
      <c r="S136" s="11">
        <v>3.4</v>
      </c>
      <c r="T136" s="11">
        <v>0</v>
      </c>
    </row>
    <row r="137" spans="1:20" x14ac:dyDescent="0.25">
      <c r="A137" s="11" t="s">
        <v>443</v>
      </c>
      <c r="B137" s="11">
        <v>11738</v>
      </c>
      <c r="C137" s="11" t="s">
        <v>444</v>
      </c>
      <c r="D137" s="11" t="s">
        <v>19</v>
      </c>
      <c r="E137" s="11">
        <v>18</v>
      </c>
      <c r="F137" s="12">
        <v>35000000</v>
      </c>
      <c r="G137" s="13">
        <v>7.166666666666667</v>
      </c>
      <c r="H137" s="13" t="s">
        <v>483</v>
      </c>
      <c r="I137" s="13">
        <v>0</v>
      </c>
      <c r="J137" s="13">
        <v>2779820</v>
      </c>
      <c r="K137" s="13">
        <v>27798179</v>
      </c>
      <c r="L137" s="13">
        <v>100000</v>
      </c>
      <c r="M137" s="13">
        <v>8</v>
      </c>
      <c r="N137" s="13">
        <v>27</v>
      </c>
      <c r="O137" s="13">
        <v>1313</v>
      </c>
      <c r="P137" s="13">
        <v>73</v>
      </c>
      <c r="Q137" s="13">
        <v>1321</v>
      </c>
      <c r="R137" s="11">
        <v>1.53</v>
      </c>
      <c r="S137" s="11">
        <v>4.75</v>
      </c>
      <c r="T137" s="11">
        <v>0</v>
      </c>
    </row>
    <row r="138" spans="1:20" x14ac:dyDescent="0.25">
      <c r="A138" s="11" t="s">
        <v>446</v>
      </c>
      <c r="B138" s="11">
        <v>11741</v>
      </c>
      <c r="C138" s="11" t="s">
        <v>447</v>
      </c>
      <c r="D138" s="11" t="s">
        <v>19</v>
      </c>
      <c r="E138" s="11">
        <v>0</v>
      </c>
      <c r="F138" s="12">
        <v>380000000</v>
      </c>
      <c r="G138" s="13">
        <v>6.7666666666666666</v>
      </c>
      <c r="H138" s="13" t="s">
        <v>483</v>
      </c>
      <c r="I138" s="13">
        <v>0</v>
      </c>
      <c r="J138" s="13">
        <v>1763741</v>
      </c>
      <c r="K138" s="13">
        <v>176257460</v>
      </c>
      <c r="L138" s="13">
        <v>10006</v>
      </c>
      <c r="M138" s="13">
        <v>15</v>
      </c>
      <c r="N138" s="13">
        <v>57</v>
      </c>
      <c r="O138" s="13">
        <v>568</v>
      </c>
      <c r="P138" s="13">
        <v>43</v>
      </c>
      <c r="Q138" s="13">
        <v>583</v>
      </c>
      <c r="R138" s="11">
        <v>0.84</v>
      </c>
      <c r="S138" s="11">
        <v>3.94</v>
      </c>
      <c r="T138" s="11">
        <v>0</v>
      </c>
    </row>
    <row r="139" spans="1:20" x14ac:dyDescent="0.25">
      <c r="A139" s="11" t="s">
        <v>441</v>
      </c>
      <c r="B139" s="11">
        <v>11736</v>
      </c>
      <c r="C139" s="11" t="s">
        <v>442</v>
      </c>
      <c r="D139" s="11" t="s">
        <v>22</v>
      </c>
      <c r="E139" s="11">
        <v>0</v>
      </c>
      <c r="F139" s="12">
        <v>1000000000</v>
      </c>
      <c r="G139" s="13">
        <v>8</v>
      </c>
      <c r="H139" s="13" t="s">
        <v>484</v>
      </c>
      <c r="I139" s="13">
        <v>0</v>
      </c>
      <c r="J139" s="13">
        <v>3771986</v>
      </c>
      <c r="K139" s="13">
        <v>400000000</v>
      </c>
      <c r="L139" s="13">
        <v>9430</v>
      </c>
      <c r="M139" s="13">
        <v>66</v>
      </c>
      <c r="N139" s="13">
        <v>72.369784499999994</v>
      </c>
      <c r="O139" s="13">
        <v>101229</v>
      </c>
      <c r="P139" s="13">
        <v>27.630215499999998</v>
      </c>
      <c r="Q139" s="13">
        <v>101295</v>
      </c>
      <c r="R139" s="11">
        <v>-9.1300000000000008</v>
      </c>
      <c r="S139" s="11">
        <v>-4.24</v>
      </c>
      <c r="T139" s="11">
        <v>0</v>
      </c>
    </row>
    <row r="140" spans="1:20" x14ac:dyDescent="0.25">
      <c r="A140" s="11" t="s">
        <v>112</v>
      </c>
      <c r="B140" s="11">
        <v>10920</v>
      </c>
      <c r="C140" s="11" t="s">
        <v>113</v>
      </c>
      <c r="D140" s="11" t="s">
        <v>19</v>
      </c>
      <c r="E140" s="11">
        <v>15</v>
      </c>
      <c r="F140" s="12">
        <v>1000000000</v>
      </c>
      <c r="G140" s="13">
        <v>115.93333333333334</v>
      </c>
      <c r="H140" s="13" t="s">
        <v>484</v>
      </c>
      <c r="I140" s="13">
        <v>214462.04122700001</v>
      </c>
      <c r="J140" s="13">
        <v>4365431</v>
      </c>
      <c r="K140" s="13">
        <v>432426206</v>
      </c>
      <c r="L140" s="13">
        <v>10096</v>
      </c>
      <c r="M140" s="13">
        <v>17</v>
      </c>
      <c r="N140" s="13">
        <v>88.761207299999995</v>
      </c>
      <c r="O140" s="13">
        <v>1463</v>
      </c>
      <c r="P140" s="13">
        <v>11.238792699999999</v>
      </c>
      <c r="Q140" s="13">
        <v>1480</v>
      </c>
      <c r="R140" s="11">
        <v>1.7</v>
      </c>
      <c r="S140" s="11">
        <v>5.13</v>
      </c>
      <c r="T140" s="11">
        <v>24.96</v>
      </c>
    </row>
    <row r="141" spans="1:20" x14ac:dyDescent="0.25">
      <c r="A141" s="11" t="s">
        <v>167</v>
      </c>
      <c r="B141" s="11">
        <v>11172</v>
      </c>
      <c r="C141" s="11" t="s">
        <v>168</v>
      </c>
      <c r="D141" s="11" t="s">
        <v>32</v>
      </c>
      <c r="E141" s="11">
        <v>0</v>
      </c>
      <c r="F141" s="12">
        <v>50000000</v>
      </c>
      <c r="G141" s="13">
        <v>92.833333333333329</v>
      </c>
      <c r="H141" s="13" t="s">
        <v>484</v>
      </c>
      <c r="I141" s="13">
        <v>188257.48160900001</v>
      </c>
      <c r="J141" s="13">
        <v>2453765</v>
      </c>
      <c r="K141" s="13">
        <v>23482630</v>
      </c>
      <c r="L141" s="13">
        <v>104493</v>
      </c>
      <c r="M141" s="13">
        <v>16</v>
      </c>
      <c r="N141" s="13">
        <v>98.59666</v>
      </c>
      <c r="O141" s="13">
        <v>926</v>
      </c>
      <c r="P141" s="13">
        <v>1.40334</v>
      </c>
      <c r="Q141" s="13">
        <v>942</v>
      </c>
      <c r="R141" s="11">
        <v>-3.32</v>
      </c>
      <c r="S141" s="11">
        <v>-0.52</v>
      </c>
      <c r="T141" s="11">
        <v>61.52</v>
      </c>
    </row>
    <row r="142" spans="1:20" x14ac:dyDescent="0.25">
      <c r="A142" s="11" t="s">
        <v>171</v>
      </c>
      <c r="B142" s="11">
        <v>11183</v>
      </c>
      <c r="C142" s="11" t="s">
        <v>170</v>
      </c>
      <c r="D142" s="11" t="s">
        <v>22</v>
      </c>
      <c r="E142" s="11">
        <v>0</v>
      </c>
      <c r="F142" s="12">
        <v>3200000000</v>
      </c>
      <c r="G142" s="13">
        <v>91.333333333333329</v>
      </c>
      <c r="H142" s="13" t="s">
        <v>484</v>
      </c>
      <c r="I142" s="13">
        <v>1536154.1139710001</v>
      </c>
      <c r="J142" s="13">
        <v>8086402</v>
      </c>
      <c r="K142" s="13">
        <v>699279760</v>
      </c>
      <c r="L142" s="13">
        <v>11564</v>
      </c>
      <c r="M142" s="13">
        <v>106</v>
      </c>
      <c r="N142" s="13">
        <v>96.126695968749999</v>
      </c>
      <c r="O142" s="13">
        <v>7709</v>
      </c>
      <c r="P142" s="13">
        <v>3.87330403125</v>
      </c>
      <c r="Q142" s="13">
        <v>7815</v>
      </c>
      <c r="R142" s="11">
        <v>-5.96</v>
      </c>
      <c r="S142" s="11">
        <v>3.31</v>
      </c>
      <c r="T142" s="11">
        <v>81.53</v>
      </c>
    </row>
    <row r="143" spans="1:20" x14ac:dyDescent="0.25">
      <c r="A143" s="11" t="s">
        <v>176</v>
      </c>
      <c r="B143" s="11">
        <v>11197</v>
      </c>
      <c r="C143" s="11" t="s">
        <v>177</v>
      </c>
      <c r="D143" s="11" t="s">
        <v>22</v>
      </c>
      <c r="E143" s="11">
        <v>0</v>
      </c>
      <c r="F143" s="12">
        <v>700000000</v>
      </c>
      <c r="G143" s="13">
        <v>89.6</v>
      </c>
      <c r="H143" s="13" t="s">
        <v>484</v>
      </c>
      <c r="I143" s="13">
        <v>1057576.094785</v>
      </c>
      <c r="J143" s="13">
        <v>2777261</v>
      </c>
      <c r="K143" s="13">
        <v>29066400</v>
      </c>
      <c r="L143" s="13">
        <v>95549</v>
      </c>
      <c r="M143" s="13">
        <v>40</v>
      </c>
      <c r="N143" s="13">
        <v>99.716041285714283</v>
      </c>
      <c r="O143" s="13">
        <v>2237</v>
      </c>
      <c r="P143" s="13">
        <v>0.28395871428571429</v>
      </c>
      <c r="Q143" s="13">
        <v>2277</v>
      </c>
      <c r="R143" s="11">
        <v>-7.85</v>
      </c>
      <c r="S143" s="11">
        <v>-1.71</v>
      </c>
      <c r="T143" s="11">
        <v>59.73</v>
      </c>
    </row>
    <row r="144" spans="1:20" x14ac:dyDescent="0.25">
      <c r="A144" s="11" t="s">
        <v>178</v>
      </c>
      <c r="B144" s="11">
        <v>11195</v>
      </c>
      <c r="C144" s="11" t="s">
        <v>179</v>
      </c>
      <c r="D144" s="11" t="s">
        <v>22</v>
      </c>
      <c r="E144" s="11">
        <v>0</v>
      </c>
      <c r="F144" s="12">
        <v>50000000</v>
      </c>
      <c r="G144" s="13">
        <v>89.466666666666669</v>
      </c>
      <c r="H144" s="13" t="s">
        <v>484</v>
      </c>
      <c r="I144" s="13">
        <v>492458.27721899998</v>
      </c>
      <c r="J144" s="13">
        <v>2989746</v>
      </c>
      <c r="K144" s="13">
        <v>17390152</v>
      </c>
      <c r="L144" s="13">
        <v>171918</v>
      </c>
      <c r="M144" s="13">
        <v>97</v>
      </c>
      <c r="N144" s="13">
        <v>87.725784000000004</v>
      </c>
      <c r="O144" s="13">
        <v>4293</v>
      </c>
      <c r="P144" s="13">
        <v>12.274215999999999</v>
      </c>
      <c r="Q144" s="13">
        <v>4390</v>
      </c>
      <c r="R144" s="11">
        <v>-5.3</v>
      </c>
      <c r="S144" s="11">
        <v>3.47</v>
      </c>
      <c r="T144" s="11">
        <v>126.09</v>
      </c>
    </row>
    <row r="145" spans="1:20" x14ac:dyDescent="0.25">
      <c r="A145" s="11" t="s">
        <v>180</v>
      </c>
      <c r="B145" s="11">
        <v>11215</v>
      </c>
      <c r="C145" s="11" t="s">
        <v>181</v>
      </c>
      <c r="D145" s="11" t="s">
        <v>22</v>
      </c>
      <c r="E145" s="11">
        <v>0</v>
      </c>
      <c r="F145" s="12">
        <v>100000000</v>
      </c>
      <c r="G145" s="13">
        <v>89.1</v>
      </c>
      <c r="H145" s="13" t="s">
        <v>484</v>
      </c>
      <c r="I145" s="13">
        <v>2027732.3889309999</v>
      </c>
      <c r="J145" s="13">
        <v>7748207</v>
      </c>
      <c r="K145" s="13">
        <v>37883924</v>
      </c>
      <c r="L145" s="13">
        <v>204525</v>
      </c>
      <c r="M145" s="13">
        <v>68</v>
      </c>
      <c r="N145" s="13">
        <v>84.722560000000001</v>
      </c>
      <c r="O145" s="13">
        <v>8947</v>
      </c>
      <c r="P145" s="13">
        <v>15.27744</v>
      </c>
      <c r="Q145" s="13">
        <v>9015</v>
      </c>
      <c r="R145" s="11">
        <v>-6.21</v>
      </c>
      <c r="S145" s="11">
        <v>2.96</v>
      </c>
      <c r="T145" s="11">
        <v>105.95</v>
      </c>
    </row>
    <row r="146" spans="1:20" x14ac:dyDescent="0.25">
      <c r="A146" s="11" t="s">
        <v>184</v>
      </c>
      <c r="B146" s="11">
        <v>11196</v>
      </c>
      <c r="C146" s="11" t="s">
        <v>183</v>
      </c>
      <c r="D146" s="11" t="s">
        <v>32</v>
      </c>
      <c r="E146" s="11">
        <v>0</v>
      </c>
      <c r="F146" s="12">
        <v>100000000</v>
      </c>
      <c r="G146" s="13">
        <v>88.066666666666663</v>
      </c>
      <c r="H146" s="13" t="s">
        <v>484</v>
      </c>
      <c r="I146" s="13">
        <v>623502.83824199997</v>
      </c>
      <c r="J146" s="13">
        <v>1749124</v>
      </c>
      <c r="K146" s="13">
        <v>16857539</v>
      </c>
      <c r="L146" s="13">
        <v>103760</v>
      </c>
      <c r="M146" s="13">
        <v>23</v>
      </c>
      <c r="N146" s="13">
        <v>98.286034000000001</v>
      </c>
      <c r="O146" s="13">
        <v>5218</v>
      </c>
      <c r="P146" s="13">
        <v>1.7139660000000001</v>
      </c>
      <c r="Q146" s="13">
        <v>5241</v>
      </c>
      <c r="R146" s="11">
        <v>-3.53</v>
      </c>
      <c r="S146" s="11">
        <v>5.96</v>
      </c>
      <c r="T146" s="11">
        <v>94.45</v>
      </c>
    </row>
    <row r="147" spans="1:20" x14ac:dyDescent="0.25">
      <c r="A147" s="11" t="s">
        <v>205</v>
      </c>
      <c r="B147" s="11">
        <v>11260</v>
      </c>
      <c r="C147" s="11" t="s">
        <v>206</v>
      </c>
      <c r="D147" s="11" t="s">
        <v>22</v>
      </c>
      <c r="E147" s="11">
        <v>0</v>
      </c>
      <c r="F147" s="12">
        <v>50000000</v>
      </c>
      <c r="G147" s="13">
        <v>80.733333333333334</v>
      </c>
      <c r="H147" s="13" t="s">
        <v>484</v>
      </c>
      <c r="I147" s="13">
        <v>504175.67202</v>
      </c>
      <c r="J147" s="13">
        <v>1240346</v>
      </c>
      <c r="K147" s="13">
        <v>11078690</v>
      </c>
      <c r="L147" s="13">
        <v>111958</v>
      </c>
      <c r="M147" s="13">
        <v>15</v>
      </c>
      <c r="N147" s="13">
        <v>98.981148000000005</v>
      </c>
      <c r="O147" s="13">
        <v>1212</v>
      </c>
      <c r="P147" s="13">
        <v>1.0188520000000001</v>
      </c>
      <c r="Q147" s="13">
        <v>1227</v>
      </c>
      <c r="R147" s="11">
        <v>-6.64</v>
      </c>
      <c r="S147" s="11">
        <v>-1.68</v>
      </c>
      <c r="T147" s="11">
        <v>61.01</v>
      </c>
    </row>
    <row r="148" spans="1:20" x14ac:dyDescent="0.25">
      <c r="A148" s="11" t="s">
        <v>233</v>
      </c>
      <c r="B148" s="11">
        <v>11308</v>
      </c>
      <c r="C148" s="11" t="s">
        <v>234</v>
      </c>
      <c r="D148" s="11" t="s">
        <v>22</v>
      </c>
      <c r="E148" s="11">
        <v>0</v>
      </c>
      <c r="F148" s="12">
        <v>50000000</v>
      </c>
      <c r="G148" s="13">
        <v>75.13333333333334</v>
      </c>
      <c r="H148" s="13" t="s">
        <v>484</v>
      </c>
      <c r="I148" s="13">
        <v>589162.336305</v>
      </c>
      <c r="J148" s="13">
        <v>2384737</v>
      </c>
      <c r="K148" s="13">
        <v>16389732</v>
      </c>
      <c r="L148" s="13">
        <v>145502</v>
      </c>
      <c r="M148" s="13">
        <v>31</v>
      </c>
      <c r="N148" s="13">
        <v>84.321950000000001</v>
      </c>
      <c r="O148" s="13">
        <v>6080</v>
      </c>
      <c r="P148" s="13">
        <v>15.678050000000001</v>
      </c>
      <c r="Q148" s="13">
        <v>6111</v>
      </c>
      <c r="R148" s="11">
        <v>-7.93</v>
      </c>
      <c r="S148" s="11">
        <v>-1.98</v>
      </c>
      <c r="T148" s="11">
        <v>74.069999999999993</v>
      </c>
    </row>
    <row r="149" spans="1:20" x14ac:dyDescent="0.25">
      <c r="A149" s="11" t="s">
        <v>242</v>
      </c>
      <c r="B149" s="11">
        <v>11312</v>
      </c>
      <c r="C149" s="11" t="s">
        <v>240</v>
      </c>
      <c r="D149" s="11" t="s">
        <v>22</v>
      </c>
      <c r="E149" s="11">
        <v>0</v>
      </c>
      <c r="F149" s="12">
        <v>100000000</v>
      </c>
      <c r="G149" s="13">
        <v>73.533333333333331</v>
      </c>
      <c r="H149" s="13" t="s">
        <v>484</v>
      </c>
      <c r="I149" s="13">
        <v>721182.46081800002</v>
      </c>
      <c r="J149" s="13">
        <v>3605050</v>
      </c>
      <c r="K149" s="13">
        <v>22208335</v>
      </c>
      <c r="L149" s="13">
        <v>162329</v>
      </c>
      <c r="M149" s="13">
        <v>67</v>
      </c>
      <c r="N149" s="13">
        <v>93.539853576122397</v>
      </c>
      <c r="O149" s="13">
        <v>6020</v>
      </c>
      <c r="P149" s="13">
        <v>6.460146423877605</v>
      </c>
      <c r="Q149" s="13">
        <v>6087</v>
      </c>
      <c r="R149" s="11">
        <v>-9.1</v>
      </c>
      <c r="S149" s="11">
        <v>1.67</v>
      </c>
      <c r="T149" s="11">
        <v>77.13</v>
      </c>
    </row>
    <row r="150" spans="1:20" x14ac:dyDescent="0.25">
      <c r="A150" s="11" t="s">
        <v>244</v>
      </c>
      <c r="B150" s="11">
        <v>11315</v>
      </c>
      <c r="C150" s="11" t="s">
        <v>245</v>
      </c>
      <c r="D150" s="11" t="s">
        <v>246</v>
      </c>
      <c r="E150" s="11">
        <v>0</v>
      </c>
      <c r="F150" s="12">
        <v>4000000000</v>
      </c>
      <c r="G150" s="13">
        <v>72.900000000000006</v>
      </c>
      <c r="H150" s="13" t="s">
        <v>484</v>
      </c>
      <c r="I150" s="13">
        <v>13795509.024092</v>
      </c>
      <c r="J150" s="13">
        <v>86015160</v>
      </c>
      <c r="K150" s="13">
        <v>2407221420</v>
      </c>
      <c r="L150" s="13">
        <v>35733</v>
      </c>
      <c r="M150" s="13">
        <v>503</v>
      </c>
      <c r="N150" s="13">
        <v>75.135682450000004</v>
      </c>
      <c r="O150" s="13">
        <v>13114</v>
      </c>
      <c r="P150" s="13">
        <v>24.864317549999999</v>
      </c>
      <c r="Q150" s="13">
        <v>13617</v>
      </c>
      <c r="R150" s="11">
        <v>1.25</v>
      </c>
      <c r="S150" s="11">
        <v>4.6900000000000004</v>
      </c>
      <c r="T150" s="11">
        <v>21.71</v>
      </c>
    </row>
    <row r="151" spans="1:20" x14ac:dyDescent="0.25">
      <c r="A151" s="11" t="s">
        <v>259</v>
      </c>
      <c r="B151" s="11">
        <v>11323</v>
      </c>
      <c r="C151" s="11" t="s">
        <v>260</v>
      </c>
      <c r="D151" s="11" t="s">
        <v>19</v>
      </c>
      <c r="E151" s="11">
        <v>0</v>
      </c>
      <c r="F151" s="12">
        <v>500000000</v>
      </c>
      <c r="G151" s="13">
        <v>70.7</v>
      </c>
      <c r="H151" s="13" t="s">
        <v>484</v>
      </c>
      <c r="I151" s="13">
        <v>467668.203393</v>
      </c>
      <c r="J151" s="13">
        <v>1666244</v>
      </c>
      <c r="K151" s="13">
        <v>166116786</v>
      </c>
      <c r="L151" s="13">
        <v>10031</v>
      </c>
      <c r="M151" s="13">
        <v>33</v>
      </c>
      <c r="N151" s="13">
        <v>85.265289999999993</v>
      </c>
      <c r="O151" s="13">
        <v>1191</v>
      </c>
      <c r="P151" s="13">
        <v>14.73471</v>
      </c>
      <c r="Q151" s="13">
        <v>1224</v>
      </c>
      <c r="R151" s="11">
        <v>0.38</v>
      </c>
      <c r="S151" s="11">
        <v>3.67</v>
      </c>
      <c r="T151" s="11">
        <v>25.96</v>
      </c>
    </row>
    <row r="152" spans="1:20" x14ac:dyDescent="0.25">
      <c r="A152" s="11" t="s">
        <v>263</v>
      </c>
      <c r="B152" s="11">
        <v>11340</v>
      </c>
      <c r="C152" s="11" t="s">
        <v>264</v>
      </c>
      <c r="D152" s="11" t="s">
        <v>19</v>
      </c>
      <c r="E152" s="11">
        <v>0</v>
      </c>
      <c r="F152" s="12">
        <v>500000000</v>
      </c>
      <c r="G152" s="13">
        <v>69.400000000000006</v>
      </c>
      <c r="H152" s="13" t="s">
        <v>484</v>
      </c>
      <c r="I152" s="13">
        <v>1039270.803477</v>
      </c>
      <c r="J152" s="13">
        <v>2564156</v>
      </c>
      <c r="K152" s="13">
        <v>254500000</v>
      </c>
      <c r="L152" s="13">
        <v>10076</v>
      </c>
      <c r="M152" s="13">
        <v>19</v>
      </c>
      <c r="N152" s="13">
        <v>97.001323999999997</v>
      </c>
      <c r="O152" s="13">
        <v>548</v>
      </c>
      <c r="P152" s="13">
        <v>2.9986760000000001</v>
      </c>
      <c r="Q152" s="13">
        <v>567</v>
      </c>
      <c r="R152" s="11">
        <v>1.52</v>
      </c>
      <c r="S152" s="11">
        <v>5.24</v>
      </c>
      <c r="T152" s="11">
        <v>25.83</v>
      </c>
    </row>
    <row r="153" spans="1:20" x14ac:dyDescent="0.25">
      <c r="A153" s="11" t="s">
        <v>270</v>
      </c>
      <c r="B153" s="11">
        <v>11327</v>
      </c>
      <c r="C153" s="11" t="s">
        <v>268</v>
      </c>
      <c r="D153" s="11" t="s">
        <v>22</v>
      </c>
      <c r="E153" s="11">
        <v>0</v>
      </c>
      <c r="F153" s="12">
        <v>50000000</v>
      </c>
      <c r="G153" s="13">
        <v>68.933333333333337</v>
      </c>
      <c r="H153" s="13" t="s">
        <v>484</v>
      </c>
      <c r="I153" s="13">
        <v>1507349.5040460001</v>
      </c>
      <c r="J153" s="13">
        <v>2814551</v>
      </c>
      <c r="K153" s="13">
        <v>35660000</v>
      </c>
      <c r="L153" s="13">
        <v>78928</v>
      </c>
      <c r="M153" s="13">
        <v>13</v>
      </c>
      <c r="N153" s="13">
        <v>95.899799999999999</v>
      </c>
      <c r="O153" s="13">
        <v>1135</v>
      </c>
      <c r="P153" s="13">
        <v>4.1002000000000001</v>
      </c>
      <c r="Q153" s="13">
        <v>1148</v>
      </c>
      <c r="R153" s="11">
        <v>-7.97</v>
      </c>
      <c r="S153" s="11">
        <v>1.1299999999999999</v>
      </c>
      <c r="T153" s="11">
        <v>25.01</v>
      </c>
    </row>
    <row r="154" spans="1:20" x14ac:dyDescent="0.25">
      <c r="A154" s="11" t="s">
        <v>271</v>
      </c>
      <c r="B154" s="11">
        <v>11367</v>
      </c>
      <c r="C154" s="11" t="s">
        <v>272</v>
      </c>
      <c r="D154" s="11" t="s">
        <v>19</v>
      </c>
      <c r="E154" s="11">
        <v>0</v>
      </c>
      <c r="F154" s="12">
        <v>1000000000</v>
      </c>
      <c r="G154" s="13">
        <v>67.966666666666669</v>
      </c>
      <c r="H154" s="13" t="s">
        <v>484</v>
      </c>
      <c r="I154" s="13">
        <v>5005756.312616</v>
      </c>
      <c r="J154" s="13">
        <v>5951593</v>
      </c>
      <c r="K154" s="13">
        <v>590700000</v>
      </c>
      <c r="L154" s="13">
        <v>10075</v>
      </c>
      <c r="M154" s="13">
        <v>28</v>
      </c>
      <c r="N154" s="13">
        <v>75.1356301</v>
      </c>
      <c r="O154" s="13">
        <v>1421</v>
      </c>
      <c r="P154" s="13">
        <v>24.8643699</v>
      </c>
      <c r="Q154" s="13">
        <v>1449</v>
      </c>
      <c r="R154" s="11">
        <v>0.8</v>
      </c>
      <c r="S154" s="11">
        <v>5.69</v>
      </c>
      <c r="T154" s="11">
        <v>23.3</v>
      </c>
    </row>
    <row r="155" spans="1:20" x14ac:dyDescent="0.25">
      <c r="A155" s="11" t="s">
        <v>279</v>
      </c>
      <c r="B155" s="11">
        <v>11341</v>
      </c>
      <c r="C155" s="11" t="s">
        <v>280</v>
      </c>
      <c r="D155" s="11" t="s">
        <v>22</v>
      </c>
      <c r="E155" s="11">
        <v>0</v>
      </c>
      <c r="F155" s="12">
        <v>200000000</v>
      </c>
      <c r="G155" s="13">
        <v>65.86666666666666</v>
      </c>
      <c r="H155" s="13" t="s">
        <v>484</v>
      </c>
      <c r="I155" s="13">
        <v>1599387.3797279999</v>
      </c>
      <c r="J155" s="13">
        <v>8665107</v>
      </c>
      <c r="K155" s="13">
        <v>129200000</v>
      </c>
      <c r="L155" s="13">
        <v>67068</v>
      </c>
      <c r="M155" s="13">
        <v>135</v>
      </c>
      <c r="N155" s="13">
        <v>88.803481375000004</v>
      </c>
      <c r="O155" s="13">
        <v>30236</v>
      </c>
      <c r="P155" s="13">
        <v>11.196518625</v>
      </c>
      <c r="Q155" s="13">
        <v>30371</v>
      </c>
      <c r="R155" s="11">
        <v>-8.6300000000000008</v>
      </c>
      <c r="S155" s="11">
        <v>1.37</v>
      </c>
      <c r="T155" s="11">
        <v>96.11</v>
      </c>
    </row>
    <row r="156" spans="1:20" x14ac:dyDescent="0.25">
      <c r="A156" s="11" t="s">
        <v>300</v>
      </c>
      <c r="B156" s="11">
        <v>11409</v>
      </c>
      <c r="C156" s="11" t="s">
        <v>299</v>
      </c>
      <c r="D156" s="11" t="s">
        <v>19</v>
      </c>
      <c r="E156" s="11">
        <v>0</v>
      </c>
      <c r="F156" s="12">
        <v>500000000</v>
      </c>
      <c r="G156" s="13">
        <v>62.3</v>
      </c>
      <c r="H156" s="13" t="s">
        <v>484</v>
      </c>
      <c r="I156" s="13">
        <v>8571143.4047350008</v>
      </c>
      <c r="J156" s="13">
        <v>13869534</v>
      </c>
      <c r="K156" s="13">
        <v>441384042</v>
      </c>
      <c r="L156" s="13">
        <v>31423</v>
      </c>
      <c r="M156" s="13">
        <v>125</v>
      </c>
      <c r="N156" s="13">
        <v>48.971221999999997</v>
      </c>
      <c r="O156" s="13">
        <v>4336</v>
      </c>
      <c r="P156" s="13">
        <v>51.028778000000003</v>
      </c>
      <c r="Q156" s="13">
        <v>4461</v>
      </c>
      <c r="R156" s="11">
        <v>0.93</v>
      </c>
      <c r="S156" s="11">
        <v>4.46</v>
      </c>
      <c r="T156" s="11">
        <v>31.41</v>
      </c>
    </row>
    <row r="157" spans="1:20" x14ac:dyDescent="0.25">
      <c r="A157" s="11" t="s">
        <v>315</v>
      </c>
      <c r="B157" s="11">
        <v>11378</v>
      </c>
      <c r="C157" s="11" t="s">
        <v>314</v>
      </c>
      <c r="D157" s="11" t="s">
        <v>22</v>
      </c>
      <c r="E157" s="11">
        <v>0</v>
      </c>
      <c r="F157" s="12">
        <v>50000000</v>
      </c>
      <c r="G157" s="13">
        <v>57.733333333333334</v>
      </c>
      <c r="H157" s="13" t="s">
        <v>484</v>
      </c>
      <c r="I157" s="13">
        <v>748571.78525700001</v>
      </c>
      <c r="J157" s="13">
        <v>3003081</v>
      </c>
      <c r="K157" s="13">
        <v>16459617</v>
      </c>
      <c r="L157" s="13">
        <v>182452</v>
      </c>
      <c r="M157" s="13">
        <v>20</v>
      </c>
      <c r="N157" s="13">
        <v>92.892653999999993</v>
      </c>
      <c r="O157" s="13">
        <v>5179</v>
      </c>
      <c r="P157" s="13">
        <v>7.1073459999999997</v>
      </c>
      <c r="Q157" s="13">
        <v>5199</v>
      </c>
      <c r="R157" s="11">
        <v>-6.75</v>
      </c>
      <c r="S157" s="11">
        <v>-4.4800000000000004</v>
      </c>
      <c r="T157" s="11">
        <v>81.819999999999993</v>
      </c>
    </row>
    <row r="158" spans="1:20" x14ac:dyDescent="0.25">
      <c r="A158" s="11" t="s">
        <v>316</v>
      </c>
      <c r="B158" s="11">
        <v>11416</v>
      </c>
      <c r="C158" s="11" t="s">
        <v>317</v>
      </c>
      <c r="D158" s="11" t="s">
        <v>19</v>
      </c>
      <c r="E158" s="11">
        <v>0</v>
      </c>
      <c r="F158" s="12">
        <v>4950000000</v>
      </c>
      <c r="G158" s="13">
        <v>57.43333333333333</v>
      </c>
      <c r="H158" s="13" t="s">
        <v>484</v>
      </c>
      <c r="I158" s="13">
        <v>40633048.522862002</v>
      </c>
      <c r="J158" s="13">
        <v>36484280</v>
      </c>
      <c r="K158" s="13">
        <v>3237299999</v>
      </c>
      <c r="L158" s="13">
        <v>11270</v>
      </c>
      <c r="M158" s="13">
        <v>136</v>
      </c>
      <c r="N158" s="13">
        <v>84.092581797979804</v>
      </c>
      <c r="O158" s="13">
        <v>5074</v>
      </c>
      <c r="P158" s="13">
        <v>15.907418202020201</v>
      </c>
      <c r="Q158" s="13">
        <v>5210</v>
      </c>
      <c r="R158" s="11">
        <v>1.29</v>
      </c>
      <c r="S158" s="11">
        <v>4.17</v>
      </c>
      <c r="T158" s="11">
        <v>30.93</v>
      </c>
    </row>
    <row r="159" spans="1:20" x14ac:dyDescent="0.25">
      <c r="A159" s="11" t="s">
        <v>332</v>
      </c>
      <c r="B159" s="11">
        <v>11459</v>
      </c>
      <c r="C159" s="11" t="s">
        <v>333</v>
      </c>
      <c r="D159" s="11" t="s">
        <v>19</v>
      </c>
      <c r="E159" s="11">
        <v>0</v>
      </c>
      <c r="F159" s="12">
        <v>3000000000</v>
      </c>
      <c r="G159" s="13">
        <v>52.8</v>
      </c>
      <c r="H159" s="13" t="s">
        <v>484</v>
      </c>
      <c r="I159" s="13">
        <v>6177847.652454</v>
      </c>
      <c r="J159" s="13">
        <v>28787611</v>
      </c>
      <c r="K159" s="13">
        <v>1027525485</v>
      </c>
      <c r="L159" s="13">
        <v>28017</v>
      </c>
      <c r="M159" s="13">
        <v>2290</v>
      </c>
      <c r="N159" s="13">
        <v>84.374942115415749</v>
      </c>
      <c r="O159" s="13">
        <v>12104</v>
      </c>
      <c r="P159" s="13">
        <v>15.625057884584253</v>
      </c>
      <c r="Q159" s="13">
        <v>14394</v>
      </c>
      <c r="R159" s="11">
        <v>1.74</v>
      </c>
      <c r="S159" s="11">
        <v>4.6399999999999997</v>
      </c>
      <c r="T159" s="11">
        <v>30.44</v>
      </c>
    </row>
    <row r="160" spans="1:20" x14ac:dyDescent="0.25">
      <c r="A160" s="11" t="s">
        <v>334</v>
      </c>
      <c r="B160" s="11">
        <v>11460</v>
      </c>
      <c r="C160" s="11" t="s">
        <v>335</v>
      </c>
      <c r="D160" s="11" t="s">
        <v>19</v>
      </c>
      <c r="E160" s="11">
        <v>0</v>
      </c>
      <c r="F160" s="12">
        <v>10000000000</v>
      </c>
      <c r="G160" s="13">
        <v>52.6</v>
      </c>
      <c r="H160" s="13" t="s">
        <v>484</v>
      </c>
      <c r="I160" s="13">
        <v>19733839.300271001</v>
      </c>
      <c r="J160" s="13">
        <v>79545799</v>
      </c>
      <c r="K160" s="13">
        <v>7921799485</v>
      </c>
      <c r="L160" s="13">
        <v>10041</v>
      </c>
      <c r="M160" s="13">
        <v>241</v>
      </c>
      <c r="N160" s="13">
        <v>62.546653980000002</v>
      </c>
      <c r="O160" s="13">
        <v>17811</v>
      </c>
      <c r="P160" s="13">
        <v>37.453346019999998</v>
      </c>
      <c r="Q160" s="13">
        <v>18052</v>
      </c>
      <c r="R160" s="11">
        <v>1.56</v>
      </c>
      <c r="S160" s="11">
        <v>4.8</v>
      </c>
      <c r="T160" s="11">
        <v>27.1</v>
      </c>
    </row>
    <row r="161" spans="1:20" x14ac:dyDescent="0.25">
      <c r="A161" s="11" t="s">
        <v>342</v>
      </c>
      <c r="B161" s="11">
        <v>11500</v>
      </c>
      <c r="C161" s="11" t="s">
        <v>343</v>
      </c>
      <c r="D161" s="11" t="s">
        <v>246</v>
      </c>
      <c r="E161" s="11">
        <v>18</v>
      </c>
      <c r="F161" s="12">
        <v>1000000000</v>
      </c>
      <c r="G161" s="13">
        <v>48.6</v>
      </c>
      <c r="H161" s="13" t="s">
        <v>484</v>
      </c>
      <c r="I161" s="13">
        <v>4939405.6696990002</v>
      </c>
      <c r="J161" s="13">
        <v>6707791</v>
      </c>
      <c r="K161" s="13">
        <v>670806618</v>
      </c>
      <c r="L161" s="13">
        <v>10000</v>
      </c>
      <c r="M161" s="13">
        <v>61</v>
      </c>
      <c r="N161" s="13">
        <v>65.090156100000002</v>
      </c>
      <c r="O161" s="13">
        <v>1776</v>
      </c>
      <c r="P161" s="13">
        <v>34.909843899999998</v>
      </c>
      <c r="Q161" s="13">
        <v>1837</v>
      </c>
      <c r="R161" s="11">
        <v>1.79</v>
      </c>
      <c r="S161" s="11">
        <v>5.19</v>
      </c>
      <c r="T161" s="11">
        <v>13.12</v>
      </c>
    </row>
    <row r="162" spans="1:20" x14ac:dyDescent="0.25">
      <c r="A162" s="11" t="s">
        <v>344</v>
      </c>
      <c r="B162" s="11">
        <v>11499</v>
      </c>
      <c r="C162" s="11" t="s">
        <v>345</v>
      </c>
      <c r="D162" s="11" t="s">
        <v>19</v>
      </c>
      <c r="E162" s="11">
        <v>0</v>
      </c>
      <c r="F162" s="12">
        <v>1000000000</v>
      </c>
      <c r="G162" s="13">
        <v>48.56666666666667</v>
      </c>
      <c r="H162" s="13" t="s">
        <v>484</v>
      </c>
      <c r="I162" s="13">
        <v>131841.01248</v>
      </c>
      <c r="J162" s="13">
        <v>4020083</v>
      </c>
      <c r="K162" s="13">
        <v>317272400</v>
      </c>
      <c r="L162" s="13">
        <v>12671</v>
      </c>
      <c r="M162" s="13">
        <v>11</v>
      </c>
      <c r="N162" s="13">
        <v>98.958720600000007</v>
      </c>
      <c r="O162" s="13">
        <v>494</v>
      </c>
      <c r="P162" s="13">
        <v>1.0412794000000001</v>
      </c>
      <c r="Q162" s="13">
        <v>505</v>
      </c>
      <c r="R162" s="11">
        <v>1.57</v>
      </c>
      <c r="S162" s="11">
        <v>4.9400000000000004</v>
      </c>
      <c r="T162" s="11">
        <v>22.95</v>
      </c>
    </row>
    <row r="163" spans="1:20" x14ac:dyDescent="0.25">
      <c r="A163" s="11" t="s">
        <v>353</v>
      </c>
      <c r="B163" s="11">
        <v>11513</v>
      </c>
      <c r="C163" s="11" t="s">
        <v>354</v>
      </c>
      <c r="D163" s="11" t="s">
        <v>19</v>
      </c>
      <c r="E163" s="11">
        <v>0</v>
      </c>
      <c r="F163" s="12">
        <v>12000000000</v>
      </c>
      <c r="G163" s="13">
        <v>44.6</v>
      </c>
      <c r="H163" s="13" t="s">
        <v>484</v>
      </c>
      <c r="I163" s="13">
        <v>20457051.814746998</v>
      </c>
      <c r="J163" s="13">
        <v>111458184</v>
      </c>
      <c r="K163" s="13">
        <v>11049000000</v>
      </c>
      <c r="L163" s="13">
        <v>10088</v>
      </c>
      <c r="M163" s="13">
        <v>310</v>
      </c>
      <c r="N163" s="13">
        <v>68.442385874999999</v>
      </c>
      <c r="O163" s="13">
        <v>10217</v>
      </c>
      <c r="P163" s="13">
        <v>31.557614125000001</v>
      </c>
      <c r="Q163" s="13">
        <v>10527</v>
      </c>
      <c r="R163" s="11">
        <v>1.7</v>
      </c>
      <c r="S163" s="11">
        <v>4.91</v>
      </c>
      <c r="T163" s="11">
        <v>15.94</v>
      </c>
    </row>
    <row r="164" spans="1:20" x14ac:dyDescent="0.25">
      <c r="A164" s="11" t="s">
        <v>362</v>
      </c>
      <c r="B164" s="11">
        <v>11518</v>
      </c>
      <c r="C164" s="11" t="s">
        <v>363</v>
      </c>
      <c r="D164" s="11" t="s">
        <v>19</v>
      </c>
      <c r="E164" s="11">
        <v>0</v>
      </c>
      <c r="F164" s="12">
        <v>300000000</v>
      </c>
      <c r="G164" s="13">
        <v>40.333333333333336</v>
      </c>
      <c r="H164" s="13" t="s">
        <v>484</v>
      </c>
      <c r="I164" s="13">
        <v>1659842.949303</v>
      </c>
      <c r="J164" s="13">
        <v>2114940</v>
      </c>
      <c r="K164" s="13">
        <v>93202000</v>
      </c>
      <c r="L164" s="13">
        <v>22693</v>
      </c>
      <c r="M164" s="13">
        <v>42</v>
      </c>
      <c r="N164" s="13">
        <v>85.076621333333335</v>
      </c>
      <c r="O164" s="13">
        <v>1024</v>
      </c>
      <c r="P164" s="13">
        <v>14.923378666666666</v>
      </c>
      <c r="Q164" s="13">
        <v>1066</v>
      </c>
      <c r="R164" s="11">
        <v>0.99</v>
      </c>
      <c r="S164" s="11">
        <v>3.21</v>
      </c>
      <c r="T164" s="11">
        <v>23.76</v>
      </c>
    </row>
    <row r="165" spans="1:20" x14ac:dyDescent="0.25">
      <c r="A165" s="11" t="s">
        <v>370</v>
      </c>
      <c r="B165" s="11">
        <v>11233</v>
      </c>
      <c r="C165" s="11" t="s">
        <v>371</v>
      </c>
      <c r="D165" s="11" t="s">
        <v>22</v>
      </c>
      <c r="E165" s="11">
        <v>0</v>
      </c>
      <c r="F165" s="12">
        <v>50000000</v>
      </c>
      <c r="G165" s="13">
        <v>35.299999999999997</v>
      </c>
      <c r="H165" s="13" t="s">
        <v>484</v>
      </c>
      <c r="I165" s="13">
        <v>734231.11607700004</v>
      </c>
      <c r="J165" s="13">
        <v>3310615</v>
      </c>
      <c r="K165" s="13">
        <v>26982581</v>
      </c>
      <c r="L165" s="13">
        <v>122695</v>
      </c>
      <c r="M165" s="13">
        <v>19</v>
      </c>
      <c r="N165" s="13">
        <v>91.265854000000004</v>
      </c>
      <c r="O165" s="13">
        <v>6212</v>
      </c>
      <c r="P165" s="13">
        <v>8.7341460000000009</v>
      </c>
      <c r="Q165" s="13">
        <v>6231</v>
      </c>
      <c r="R165" s="11">
        <v>-6.23</v>
      </c>
      <c r="S165" s="11">
        <v>-1.59</v>
      </c>
      <c r="T165" s="11">
        <v>83.25</v>
      </c>
    </row>
    <row r="166" spans="1:20" x14ac:dyDescent="0.25">
      <c r="A166" s="11" t="s">
        <v>372</v>
      </c>
      <c r="B166" s="11">
        <v>11569</v>
      </c>
      <c r="C166" s="11" t="s">
        <v>373</v>
      </c>
      <c r="D166" s="11" t="s">
        <v>19</v>
      </c>
      <c r="E166" s="11">
        <v>0</v>
      </c>
      <c r="F166" s="12">
        <v>500000000</v>
      </c>
      <c r="G166" s="13">
        <v>34.799999999999997</v>
      </c>
      <c r="H166" s="13" t="s">
        <v>484</v>
      </c>
      <c r="I166" s="13">
        <v>4541795.7047870001</v>
      </c>
      <c r="J166" s="13">
        <v>4475148</v>
      </c>
      <c r="K166" s="13">
        <v>276555500</v>
      </c>
      <c r="L166" s="13">
        <v>16182</v>
      </c>
      <c r="M166" s="13">
        <v>83</v>
      </c>
      <c r="N166" s="13">
        <v>83.837755599999994</v>
      </c>
      <c r="O166" s="13">
        <v>3831</v>
      </c>
      <c r="P166" s="13">
        <v>16.162244399999999</v>
      </c>
      <c r="Q166" s="13">
        <v>3914</v>
      </c>
      <c r="R166" s="11">
        <v>1.0900000000000001</v>
      </c>
      <c r="S166" s="11">
        <v>4.29</v>
      </c>
      <c r="T166" s="11">
        <v>34.42</v>
      </c>
    </row>
    <row r="167" spans="1:20" x14ac:dyDescent="0.25">
      <c r="A167" s="11" t="s">
        <v>376</v>
      </c>
      <c r="B167" s="11">
        <v>11588</v>
      </c>
      <c r="C167" s="11" t="s">
        <v>377</v>
      </c>
      <c r="D167" s="11" t="s">
        <v>19</v>
      </c>
      <c r="E167" s="11">
        <v>0</v>
      </c>
      <c r="F167" s="12">
        <v>1500000000</v>
      </c>
      <c r="G167" s="13">
        <v>31</v>
      </c>
      <c r="H167" s="13" t="s">
        <v>484</v>
      </c>
      <c r="I167" s="13">
        <v>6472923.4021460004</v>
      </c>
      <c r="J167" s="13">
        <v>15401756</v>
      </c>
      <c r="K167" s="13">
        <v>836298538</v>
      </c>
      <c r="L167" s="13">
        <v>18417</v>
      </c>
      <c r="M167" s="13">
        <v>45</v>
      </c>
      <c r="N167" s="13">
        <v>97.848243266666671</v>
      </c>
      <c r="O167" s="13">
        <v>620</v>
      </c>
      <c r="P167" s="13">
        <v>2.1517567333333334</v>
      </c>
      <c r="Q167" s="13">
        <v>665</v>
      </c>
      <c r="R167" s="11">
        <v>1.1499999999999999</v>
      </c>
      <c r="S167" s="11">
        <v>4.1399999999999997</v>
      </c>
      <c r="T167" s="11">
        <v>24.28</v>
      </c>
    </row>
    <row r="168" spans="1:20" x14ac:dyDescent="0.25">
      <c r="A168" s="11" t="s">
        <v>388</v>
      </c>
      <c r="B168" s="11">
        <v>11626</v>
      </c>
      <c r="C168" s="11" t="s">
        <v>389</v>
      </c>
      <c r="D168" s="11" t="s">
        <v>19</v>
      </c>
      <c r="E168" s="11">
        <v>16</v>
      </c>
      <c r="F168" s="12">
        <v>1000000000</v>
      </c>
      <c r="G168" s="13">
        <v>26.366666666666667</v>
      </c>
      <c r="H168" s="13" t="s">
        <v>484</v>
      </c>
      <c r="I168" s="13">
        <v>3659004.665577</v>
      </c>
      <c r="J168" s="13">
        <v>8461322</v>
      </c>
      <c r="K168" s="13">
        <v>709016646</v>
      </c>
      <c r="L168" s="13">
        <v>11934</v>
      </c>
      <c r="M168" s="13">
        <v>47</v>
      </c>
      <c r="N168" s="13">
        <v>84.562421900000004</v>
      </c>
      <c r="O168" s="13">
        <v>781</v>
      </c>
      <c r="P168" s="13">
        <v>15.4375781</v>
      </c>
      <c r="Q168" s="13">
        <v>828</v>
      </c>
      <c r="R168" s="11">
        <v>1.03</v>
      </c>
      <c r="S168" s="11">
        <v>4.6500000000000004</v>
      </c>
      <c r="T168" s="11">
        <v>22.72</v>
      </c>
    </row>
    <row r="169" spans="1:20" x14ac:dyDescent="0.25">
      <c r="A169" s="11" t="s">
        <v>392</v>
      </c>
      <c r="B169" s="11">
        <v>11649</v>
      </c>
      <c r="C169" s="11" t="s">
        <v>393</v>
      </c>
      <c r="D169" s="11" t="s">
        <v>22</v>
      </c>
      <c r="E169" s="11">
        <v>0</v>
      </c>
      <c r="F169" s="12">
        <v>400000000</v>
      </c>
      <c r="G169" s="13">
        <v>22.233333333333334</v>
      </c>
      <c r="H169" s="13" t="s">
        <v>484</v>
      </c>
      <c r="I169" s="13">
        <v>359680.75538599998</v>
      </c>
      <c r="J169" s="13">
        <v>6182557</v>
      </c>
      <c r="K169" s="13">
        <v>93812249</v>
      </c>
      <c r="L169" s="13">
        <v>65904</v>
      </c>
      <c r="M169" s="13">
        <v>54</v>
      </c>
      <c r="N169" s="13">
        <v>81.554721920303379</v>
      </c>
      <c r="O169" s="13">
        <v>22019</v>
      </c>
      <c r="P169" s="13">
        <v>18.445278079696617</v>
      </c>
      <c r="Q169" s="13">
        <v>22073</v>
      </c>
      <c r="R169" s="11">
        <v>-9.1</v>
      </c>
      <c r="S169" s="11">
        <v>2.1800000000000002</v>
      </c>
      <c r="T169" s="11">
        <v>113.1</v>
      </c>
    </row>
    <row r="170" spans="1:20" x14ac:dyDescent="0.25">
      <c r="A170" s="11" t="s">
        <v>400</v>
      </c>
      <c r="B170" s="11">
        <v>11660</v>
      </c>
      <c r="C170" s="11" t="s">
        <v>401</v>
      </c>
      <c r="D170" s="11" t="s">
        <v>19</v>
      </c>
      <c r="E170" s="11">
        <v>0</v>
      </c>
      <c r="F170" s="12">
        <v>2000000000</v>
      </c>
      <c r="G170" s="13">
        <v>19.133333333333333</v>
      </c>
      <c r="H170" s="13" t="s">
        <v>484</v>
      </c>
      <c r="I170" s="13">
        <v>1317848.3359419999</v>
      </c>
      <c r="J170" s="13">
        <v>4256216</v>
      </c>
      <c r="K170" s="13">
        <v>425629194</v>
      </c>
      <c r="L170" s="13">
        <v>10000</v>
      </c>
      <c r="M170" s="13">
        <v>55</v>
      </c>
      <c r="N170" s="13">
        <v>95.318568600000006</v>
      </c>
      <c r="O170" s="13">
        <v>1642</v>
      </c>
      <c r="P170" s="13">
        <v>4.6814314000000001</v>
      </c>
      <c r="Q170" s="13">
        <v>1697</v>
      </c>
      <c r="R170" s="11">
        <v>1.29</v>
      </c>
      <c r="S170" s="11">
        <v>5.45</v>
      </c>
      <c r="T170" s="11">
        <v>22.4</v>
      </c>
    </row>
    <row r="171" spans="1:20" x14ac:dyDescent="0.25">
      <c r="A171" s="11" t="s">
        <v>408</v>
      </c>
      <c r="B171" s="11">
        <v>11673</v>
      </c>
      <c r="C171" s="11" t="s">
        <v>409</v>
      </c>
      <c r="D171" s="11" t="s">
        <v>19</v>
      </c>
      <c r="E171" s="11">
        <v>18</v>
      </c>
      <c r="F171" s="12">
        <v>500000000</v>
      </c>
      <c r="G171" s="13">
        <v>17.333333333333332</v>
      </c>
      <c r="H171" s="13" t="s">
        <v>484</v>
      </c>
      <c r="I171" s="13">
        <v>999945.77159000002</v>
      </c>
      <c r="J171" s="13">
        <v>2109915</v>
      </c>
      <c r="K171" s="13">
        <v>210999990</v>
      </c>
      <c r="L171" s="13">
        <v>10000</v>
      </c>
      <c r="M171" s="13">
        <v>26</v>
      </c>
      <c r="N171" s="13">
        <v>86.470133399999995</v>
      </c>
      <c r="O171" s="13">
        <v>576</v>
      </c>
      <c r="P171" s="13">
        <v>13.5298666</v>
      </c>
      <c r="Q171" s="13">
        <v>602</v>
      </c>
      <c r="R171" s="11">
        <v>1.61</v>
      </c>
      <c r="S171" s="11">
        <v>4.45</v>
      </c>
      <c r="T171" s="11">
        <v>24.53</v>
      </c>
    </row>
    <row r="172" spans="1:20" x14ac:dyDescent="0.25">
      <c r="A172" s="11" t="s">
        <v>416</v>
      </c>
      <c r="B172" s="11">
        <v>11692</v>
      </c>
      <c r="C172" s="11" t="s">
        <v>417</v>
      </c>
      <c r="D172" s="11" t="s">
        <v>19</v>
      </c>
      <c r="E172" s="11">
        <v>0</v>
      </c>
      <c r="F172" s="12">
        <v>500000000</v>
      </c>
      <c r="G172" s="13">
        <v>13.5</v>
      </c>
      <c r="H172" s="13" t="s">
        <v>484</v>
      </c>
      <c r="I172" s="13">
        <v>433189.282145</v>
      </c>
      <c r="J172" s="13">
        <v>4341649</v>
      </c>
      <c r="K172" s="13">
        <v>330371332</v>
      </c>
      <c r="L172" s="13">
        <v>13142</v>
      </c>
      <c r="M172" s="13">
        <v>260</v>
      </c>
      <c r="N172" s="13">
        <v>68.555358200000001</v>
      </c>
      <c r="O172" s="13">
        <v>1846</v>
      </c>
      <c r="P172" s="13">
        <v>31.444641799999999</v>
      </c>
      <c r="Q172" s="13">
        <v>2106</v>
      </c>
      <c r="R172" s="11">
        <v>1.58</v>
      </c>
      <c r="S172" s="11">
        <v>4.84</v>
      </c>
      <c r="T172" s="11">
        <v>27.52</v>
      </c>
    </row>
    <row r="173" spans="1:20" x14ac:dyDescent="0.25">
      <c r="A173" s="11" t="s">
        <v>418</v>
      </c>
      <c r="B173" s="11">
        <v>11698</v>
      </c>
      <c r="C173" s="11" t="s">
        <v>419</v>
      </c>
      <c r="D173" s="11" t="s">
        <v>19</v>
      </c>
      <c r="E173" s="11">
        <v>0</v>
      </c>
      <c r="F173" s="12">
        <v>4000000000</v>
      </c>
      <c r="G173" s="13">
        <v>12.566666666666666</v>
      </c>
      <c r="H173" s="13" t="s">
        <v>484</v>
      </c>
      <c r="I173" s="13">
        <v>0</v>
      </c>
      <c r="J173" s="13">
        <v>31699443</v>
      </c>
      <c r="K173" s="13">
        <v>2579100821</v>
      </c>
      <c r="L173" s="13">
        <v>12291</v>
      </c>
      <c r="M173" s="13">
        <v>96</v>
      </c>
      <c r="N173" s="13">
        <v>95.868361133333337</v>
      </c>
      <c r="O173" s="13">
        <v>3686</v>
      </c>
      <c r="P173" s="13">
        <v>4.131638866666667</v>
      </c>
      <c r="Q173" s="13">
        <v>3782</v>
      </c>
      <c r="R173" s="11">
        <v>1.67</v>
      </c>
      <c r="S173" s="11">
        <v>4.34</v>
      </c>
      <c r="T173" s="11">
        <v>20.28</v>
      </c>
    </row>
    <row r="174" spans="1:20" x14ac:dyDescent="0.25">
      <c r="A174" s="11" t="s">
        <v>431</v>
      </c>
      <c r="B174" s="11">
        <v>11709</v>
      </c>
      <c r="C174" s="11" t="s">
        <v>432</v>
      </c>
      <c r="D174" s="11" t="s">
        <v>22</v>
      </c>
      <c r="E174" s="11">
        <v>0</v>
      </c>
      <c r="F174" s="12">
        <v>0</v>
      </c>
      <c r="G174" s="13">
        <v>10</v>
      </c>
      <c r="H174" s="13" t="s">
        <v>484</v>
      </c>
      <c r="I174" s="13">
        <v>0</v>
      </c>
      <c r="J174" s="13">
        <v>108488153</v>
      </c>
      <c r="K174" s="13">
        <v>577061888</v>
      </c>
      <c r="L174" s="13">
        <v>188001</v>
      </c>
      <c r="M174" s="13">
        <v>975</v>
      </c>
      <c r="N174" s="13">
        <v>6.4749161091140719</v>
      </c>
      <c r="O174" s="13">
        <v>2026573</v>
      </c>
      <c r="P174" s="13">
        <v>93.525083890885924</v>
      </c>
      <c r="Q174" s="13">
        <v>2027548</v>
      </c>
      <c r="R174" s="11">
        <v>-7.46</v>
      </c>
      <c r="S174" s="11">
        <v>3.76</v>
      </c>
      <c r="T174" s="11">
        <v>0</v>
      </c>
    </row>
    <row r="175" spans="1:20" x14ac:dyDescent="0.25">
      <c r="A175" s="11" t="s">
        <v>433</v>
      </c>
      <c r="B175" s="11">
        <v>11712</v>
      </c>
      <c r="C175" s="11" t="s">
        <v>434</v>
      </c>
      <c r="D175" s="11" t="s">
        <v>22</v>
      </c>
      <c r="E175" s="11">
        <v>0</v>
      </c>
      <c r="F175" s="12">
        <v>400000000</v>
      </c>
      <c r="G175" s="13">
        <v>9.7666666666666675</v>
      </c>
      <c r="H175" s="13" t="s">
        <v>484</v>
      </c>
      <c r="I175" s="13">
        <v>0</v>
      </c>
      <c r="J175" s="13">
        <v>4020076</v>
      </c>
      <c r="K175" s="13">
        <v>387100000</v>
      </c>
      <c r="L175" s="13">
        <v>10386</v>
      </c>
      <c r="M175" s="13">
        <v>77</v>
      </c>
      <c r="N175" s="13">
        <v>24.344605250000001</v>
      </c>
      <c r="O175" s="13">
        <v>54104</v>
      </c>
      <c r="P175" s="13">
        <v>75.655394749999999</v>
      </c>
      <c r="Q175" s="13">
        <v>54181</v>
      </c>
      <c r="R175" s="11">
        <v>-5.21</v>
      </c>
      <c r="S175" s="11">
        <v>4.5</v>
      </c>
      <c r="T175" s="11">
        <v>0</v>
      </c>
    </row>
    <row r="176" spans="1:20" x14ac:dyDescent="0.25">
      <c r="A176" s="11" t="s">
        <v>435</v>
      </c>
      <c r="B176" s="11">
        <v>11725</v>
      </c>
      <c r="C176" s="11" t="s">
        <v>436</v>
      </c>
      <c r="D176" s="11" t="s">
        <v>19</v>
      </c>
      <c r="E176" s="11">
        <v>0</v>
      </c>
      <c r="F176" s="12">
        <v>300000000</v>
      </c>
      <c r="G176" s="13">
        <v>9.1333333333333329</v>
      </c>
      <c r="H176" s="13" t="s">
        <v>484</v>
      </c>
      <c r="I176" s="13">
        <v>0</v>
      </c>
      <c r="J176" s="13">
        <v>862088</v>
      </c>
      <c r="K176" s="13">
        <v>82400000</v>
      </c>
      <c r="L176" s="13">
        <v>10463</v>
      </c>
      <c r="M176" s="13">
        <v>36</v>
      </c>
      <c r="N176" s="13">
        <v>94.223974999999996</v>
      </c>
      <c r="O176" s="13">
        <v>315</v>
      </c>
      <c r="P176" s="13">
        <v>5.7760249999999997</v>
      </c>
      <c r="Q176" s="13">
        <v>351</v>
      </c>
      <c r="R176" s="11">
        <v>-1.03</v>
      </c>
      <c r="S176" s="11">
        <v>1.44</v>
      </c>
      <c r="T176" s="11">
        <v>0</v>
      </c>
    </row>
    <row r="177" spans="1:20" x14ac:dyDescent="0.25">
      <c r="A177" s="11" t="s">
        <v>439</v>
      </c>
      <c r="B177" s="11">
        <v>11729</v>
      </c>
      <c r="C177" s="11" t="s">
        <v>440</v>
      </c>
      <c r="D177" s="11" t="s">
        <v>22</v>
      </c>
      <c r="E177" s="11">
        <v>0</v>
      </c>
      <c r="F177" s="12">
        <v>500000000</v>
      </c>
      <c r="G177" s="13">
        <v>8.9</v>
      </c>
      <c r="H177" s="13" t="s">
        <v>484</v>
      </c>
      <c r="I177" s="13">
        <v>0</v>
      </c>
      <c r="J177" s="13">
        <v>3092513</v>
      </c>
      <c r="K177" s="13">
        <v>414449851</v>
      </c>
      <c r="L177" s="13">
        <v>7462</v>
      </c>
      <c r="M177" s="13">
        <v>103</v>
      </c>
      <c r="N177" s="13">
        <v>31.903309199999999</v>
      </c>
      <c r="O177" s="13">
        <v>12743</v>
      </c>
      <c r="P177" s="13">
        <v>68.096690800000005</v>
      </c>
      <c r="Q177" s="13">
        <v>12846</v>
      </c>
      <c r="R177" s="11">
        <v>-10.92</v>
      </c>
      <c r="S177" s="11">
        <v>0.24</v>
      </c>
      <c r="T177" s="11">
        <v>0</v>
      </c>
    </row>
    <row r="178" spans="1:20" x14ac:dyDescent="0.25">
      <c r="A178" s="11" t="s">
        <v>445</v>
      </c>
      <c r="B178" s="11">
        <v>11722</v>
      </c>
      <c r="C178" s="11" t="s">
        <v>444</v>
      </c>
      <c r="D178" s="11" t="s">
        <v>19</v>
      </c>
      <c r="E178" s="11">
        <v>0</v>
      </c>
      <c r="F178" s="12">
        <v>100000000</v>
      </c>
      <c r="G178" s="13">
        <v>7.166666666666667</v>
      </c>
      <c r="H178" s="13" t="s">
        <v>484</v>
      </c>
      <c r="I178" s="13">
        <v>0</v>
      </c>
      <c r="J178" s="13">
        <v>522235</v>
      </c>
      <c r="K178" s="13">
        <v>45051691</v>
      </c>
      <c r="L178" s="13">
        <v>11592</v>
      </c>
      <c r="M178" s="13">
        <v>8</v>
      </c>
      <c r="N178" s="13">
        <v>80.437904000000003</v>
      </c>
      <c r="O178" s="13">
        <v>1173</v>
      </c>
      <c r="P178" s="13">
        <v>19.562096</v>
      </c>
      <c r="Q178" s="13">
        <v>1181</v>
      </c>
      <c r="R178" s="11">
        <v>0.5</v>
      </c>
      <c r="S178" s="11">
        <v>3.73</v>
      </c>
      <c r="T178" s="11">
        <v>0</v>
      </c>
    </row>
    <row r="179" spans="1:20" x14ac:dyDescent="0.25">
      <c r="A179" s="11" t="s">
        <v>456</v>
      </c>
      <c r="B179" s="11">
        <v>11745</v>
      </c>
      <c r="C179" s="11" t="s">
        <v>457</v>
      </c>
      <c r="D179" s="11" t="s">
        <v>22</v>
      </c>
      <c r="E179" s="11">
        <v>0</v>
      </c>
      <c r="F179" s="12">
        <v>0</v>
      </c>
      <c r="G179" s="13">
        <v>4.7333333333333334</v>
      </c>
      <c r="H179" s="13" t="s">
        <v>484</v>
      </c>
      <c r="I179" s="13">
        <v>0</v>
      </c>
      <c r="J179" s="13">
        <v>91215392</v>
      </c>
      <c r="K179" s="13">
        <v>1261323170</v>
      </c>
      <c r="L179" s="13">
        <v>72317</v>
      </c>
      <c r="M179" s="13">
        <v>526</v>
      </c>
      <c r="N179" s="13">
        <v>5.2810399042311804</v>
      </c>
      <c r="O179" s="13">
        <v>2424492</v>
      </c>
      <c r="P179" s="13">
        <v>94.718960095768821</v>
      </c>
      <c r="Q179" s="13">
        <v>2425018</v>
      </c>
      <c r="R179" s="11">
        <v>-16.73</v>
      </c>
      <c r="S179" s="11">
        <v>16.87</v>
      </c>
      <c r="T179" s="11">
        <v>0</v>
      </c>
    </row>
    <row r="180" spans="1:20" x14ac:dyDescent="0.25">
      <c r="A180" s="11" t="s">
        <v>460</v>
      </c>
      <c r="B180" s="11">
        <v>11753</v>
      </c>
      <c r="C180" s="11" t="s">
        <v>461</v>
      </c>
      <c r="D180" s="11" t="s">
        <v>19</v>
      </c>
      <c r="E180" s="11">
        <v>0</v>
      </c>
      <c r="F180" s="12">
        <v>100000000</v>
      </c>
      <c r="G180" s="13">
        <v>3.8</v>
      </c>
      <c r="H180" s="13" t="s">
        <v>484</v>
      </c>
      <c r="I180" s="13">
        <v>0</v>
      </c>
      <c r="J180" s="13">
        <v>1098877</v>
      </c>
      <c r="K180" s="13">
        <v>100000000</v>
      </c>
      <c r="L180" s="13">
        <v>10989</v>
      </c>
      <c r="M180" s="13">
        <v>21</v>
      </c>
      <c r="N180" s="13">
        <v>72.954127999999997</v>
      </c>
      <c r="O180" s="13">
        <v>900</v>
      </c>
      <c r="P180" s="13">
        <v>27.045871999999999</v>
      </c>
      <c r="Q180" s="13">
        <v>921</v>
      </c>
      <c r="R180" s="11">
        <v>1.69</v>
      </c>
      <c r="S180" s="11">
        <v>5.53</v>
      </c>
      <c r="T180" s="11">
        <v>0</v>
      </c>
    </row>
    <row r="181" spans="1:20" x14ac:dyDescent="0.25">
      <c r="A181" s="11" t="s">
        <v>468</v>
      </c>
      <c r="B181" s="11">
        <v>11776</v>
      </c>
      <c r="C181" s="11" t="s">
        <v>469</v>
      </c>
      <c r="D181" s="11" t="s">
        <v>19</v>
      </c>
      <c r="E181" s="11">
        <v>0</v>
      </c>
      <c r="F181" s="12">
        <v>1000000000</v>
      </c>
      <c r="G181" s="13">
        <v>2.9</v>
      </c>
      <c r="H181" s="13" t="s">
        <v>484</v>
      </c>
      <c r="I181" s="13">
        <v>0</v>
      </c>
      <c r="J181" s="13">
        <v>4166485</v>
      </c>
      <c r="K181" s="13">
        <v>395000000</v>
      </c>
      <c r="L181" s="13">
        <v>10548</v>
      </c>
      <c r="M181" s="13">
        <v>86</v>
      </c>
      <c r="N181" s="13">
        <v>95.620845000000003</v>
      </c>
      <c r="O181" s="13">
        <v>1198</v>
      </c>
      <c r="P181" s="13">
        <v>4.3791549999999999</v>
      </c>
      <c r="Q181" s="13">
        <v>1284</v>
      </c>
      <c r="R181" s="11">
        <v>1.39</v>
      </c>
      <c r="S181" s="11">
        <v>0</v>
      </c>
      <c r="T181" s="11">
        <v>0</v>
      </c>
    </row>
    <row r="182" spans="1:20" x14ac:dyDescent="0.25">
      <c r="A182" s="11" t="s">
        <v>470</v>
      </c>
      <c r="B182" s="11">
        <v>11774</v>
      </c>
      <c r="C182" s="11" t="s">
        <v>471</v>
      </c>
      <c r="D182" s="11" t="s">
        <v>22</v>
      </c>
      <c r="E182" s="11">
        <v>0</v>
      </c>
      <c r="F182" s="12">
        <v>100000000</v>
      </c>
      <c r="G182" s="13">
        <v>2.8</v>
      </c>
      <c r="H182" s="13" t="s">
        <v>484</v>
      </c>
      <c r="I182" s="13">
        <v>0</v>
      </c>
      <c r="J182" s="13">
        <v>991424</v>
      </c>
      <c r="K182" s="13">
        <v>97100000</v>
      </c>
      <c r="L182" s="13">
        <v>10211</v>
      </c>
      <c r="M182" s="13">
        <v>47</v>
      </c>
      <c r="N182" s="13">
        <v>76.018917000000002</v>
      </c>
      <c r="O182" s="13">
        <v>5140</v>
      </c>
      <c r="P182" s="13">
        <v>23.981083000000002</v>
      </c>
      <c r="Q182" s="13">
        <v>5187</v>
      </c>
      <c r="R182" s="11">
        <v>-8.36</v>
      </c>
      <c r="S182" s="11">
        <v>0</v>
      </c>
      <c r="T182" s="11">
        <v>0</v>
      </c>
    </row>
    <row r="183" spans="1:20" x14ac:dyDescent="0.25">
      <c r="A183" s="11" t="s">
        <v>474</v>
      </c>
      <c r="B183" s="11">
        <v>11763</v>
      </c>
      <c r="C183" s="11" t="s">
        <v>475</v>
      </c>
      <c r="D183" s="11" t="s">
        <v>22</v>
      </c>
      <c r="E183" s="11">
        <v>0</v>
      </c>
      <c r="F183" s="12">
        <v>100000000</v>
      </c>
      <c r="G183" s="13">
        <v>1.6333333333333333</v>
      </c>
      <c r="H183" s="13" t="s">
        <v>484</v>
      </c>
      <c r="I183" s="13">
        <v>0</v>
      </c>
      <c r="J183" s="13">
        <v>999824</v>
      </c>
      <c r="K183" s="13">
        <v>100000000</v>
      </c>
      <c r="L183" s="13">
        <v>9999</v>
      </c>
      <c r="M183" s="13">
        <v>180</v>
      </c>
      <c r="N183" s="13">
        <v>71.960325999999995</v>
      </c>
      <c r="O183" s="13">
        <v>5907</v>
      </c>
      <c r="P183" s="13">
        <v>28.039674000000002</v>
      </c>
      <c r="Q183" s="13">
        <v>6087</v>
      </c>
      <c r="R183" s="11">
        <v>-8.0399999999999991</v>
      </c>
      <c r="S183" s="11">
        <v>0</v>
      </c>
      <c r="T183" s="11">
        <v>0</v>
      </c>
    </row>
    <row r="184" spans="1:20" x14ac:dyDescent="0.25">
      <c r="A184" s="11" t="s">
        <v>478</v>
      </c>
      <c r="B184" s="11">
        <v>11773</v>
      </c>
      <c r="C184" s="11" t="s">
        <v>479</v>
      </c>
      <c r="D184" s="11" t="s">
        <v>22</v>
      </c>
      <c r="E184" s="11">
        <v>0</v>
      </c>
      <c r="F184" s="12">
        <v>100000000</v>
      </c>
      <c r="G184" s="13">
        <v>1.2</v>
      </c>
      <c r="H184" s="13" t="s">
        <v>484</v>
      </c>
      <c r="I184" s="13">
        <v>0</v>
      </c>
      <c r="J184" s="13">
        <v>338302</v>
      </c>
      <c r="K184" s="13">
        <v>32986830</v>
      </c>
      <c r="L184" s="13">
        <v>10256</v>
      </c>
      <c r="M184" s="13">
        <v>11</v>
      </c>
      <c r="N184" s="13">
        <v>81.892812000000006</v>
      </c>
      <c r="O184" s="13">
        <v>2820</v>
      </c>
      <c r="P184" s="13">
        <v>18.107188000000001</v>
      </c>
      <c r="Q184" s="13">
        <v>2831</v>
      </c>
      <c r="R184" s="11">
        <v>1.48</v>
      </c>
      <c r="S184" s="11">
        <v>0</v>
      </c>
      <c r="T184" s="11">
        <v>0</v>
      </c>
    </row>
  </sheetData>
  <autoFilter ref="A2:V184">
    <sortState ref="A3:T242">
      <sortCondition ref="H2:H24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"/>
  <sheetViews>
    <sheetView rightToLeft="1" workbookViewId="0">
      <selection activeCell="A60" sqref="A60:XFD196"/>
    </sheetView>
  </sheetViews>
  <sheetFormatPr defaultColWidth="9.140625" defaultRowHeight="18" x14ac:dyDescent="0.45"/>
  <cols>
    <col min="1" max="1" width="43.42578125" style="14" bestFit="1" customWidth="1"/>
    <col min="2" max="2" width="16.7109375" style="18" bestFit="1" customWidth="1"/>
    <col min="3" max="3" width="23.28515625" style="18" bestFit="1" customWidth="1"/>
    <col min="4" max="4" width="18.28515625" style="14" bestFit="1" customWidth="1"/>
    <col min="5" max="5" width="11.140625" style="14" bestFit="1" customWidth="1"/>
    <col min="6" max="9" width="10.140625" style="14" bestFit="1" customWidth="1"/>
    <col min="10" max="16384" width="9.140625" style="14"/>
  </cols>
  <sheetData>
    <row r="1" spans="1:9" x14ac:dyDescent="0.45">
      <c r="E1" s="14">
        <v>2</v>
      </c>
      <c r="F1" s="14">
        <v>3</v>
      </c>
      <c r="G1" s="14">
        <v>4</v>
      </c>
      <c r="H1" s="14">
        <v>5</v>
      </c>
      <c r="I1" s="14">
        <v>6</v>
      </c>
    </row>
    <row r="2" spans="1:9" ht="31.5" x14ac:dyDescent="0.45">
      <c r="A2" s="16" t="s">
        <v>485</v>
      </c>
      <c r="B2" s="19" t="s">
        <v>1</v>
      </c>
      <c r="C2" s="19" t="s">
        <v>3</v>
      </c>
      <c r="D2" s="15" t="s">
        <v>491</v>
      </c>
      <c r="E2" s="15" t="s">
        <v>486</v>
      </c>
      <c r="F2" s="15" t="s">
        <v>487</v>
      </c>
      <c r="G2" s="15" t="s">
        <v>488</v>
      </c>
      <c r="H2" s="15" t="s">
        <v>489</v>
      </c>
      <c r="I2" s="15" t="s">
        <v>490</v>
      </c>
    </row>
    <row r="3" spans="1:9" x14ac:dyDescent="0.45">
      <c r="A3" s="17" t="s">
        <v>17</v>
      </c>
      <c r="B3" s="20">
        <v>10581</v>
      </c>
      <c r="C3" s="20" t="s">
        <v>19</v>
      </c>
      <c r="D3" s="17">
        <v>31118235</v>
      </c>
      <c r="E3" s="17">
        <v>12.867377049444075</v>
      </c>
      <c r="F3" s="17">
        <v>55.950563490701363</v>
      </c>
      <c r="G3" s="17">
        <v>29.907460022502438</v>
      </c>
      <c r="H3" s="17">
        <v>1.8039356403850155E-4</v>
      </c>
      <c r="I3" s="17">
        <v>1.2744190437880838</v>
      </c>
    </row>
    <row r="4" spans="1:9" x14ac:dyDescent="0.45">
      <c r="A4" s="17" t="s">
        <v>20</v>
      </c>
      <c r="B4" s="20">
        <v>10589</v>
      </c>
      <c r="C4" s="20" t="s">
        <v>22</v>
      </c>
      <c r="D4" s="17">
        <v>1816043</v>
      </c>
      <c r="E4" s="17">
        <v>85.5314283602129</v>
      </c>
      <c r="F4" s="17">
        <v>3.9262980555536444</v>
      </c>
      <c r="G4" s="17">
        <v>10.122039936921649</v>
      </c>
      <c r="H4" s="17">
        <v>2.5449702736636443E-5</v>
      </c>
      <c r="I4" s="17">
        <v>0.42020819760906375</v>
      </c>
    </row>
    <row r="5" spans="1:9" x14ac:dyDescent="0.45">
      <c r="A5" s="17" t="s">
        <v>23</v>
      </c>
      <c r="B5" s="20">
        <v>10591</v>
      </c>
      <c r="C5" s="20" t="s">
        <v>22</v>
      </c>
      <c r="D5" s="17">
        <v>1963241</v>
      </c>
      <c r="E5" s="17">
        <v>97.147969954954107</v>
      </c>
      <c r="F5" s="17">
        <v>0</v>
      </c>
      <c r="G5" s="17">
        <v>1.3682370225629017</v>
      </c>
      <c r="H5" s="17">
        <v>3.6151374216437438E-3</v>
      </c>
      <c r="I5" s="17">
        <v>1.4801778850613458</v>
      </c>
    </row>
    <row r="6" spans="1:9" x14ac:dyDescent="0.45">
      <c r="A6" s="17" t="s">
        <v>24</v>
      </c>
      <c r="B6" s="20">
        <v>10596</v>
      </c>
      <c r="C6" s="20" t="s">
        <v>22</v>
      </c>
      <c r="D6" s="17">
        <v>4526031</v>
      </c>
      <c r="E6" s="17">
        <v>97.218079493636537</v>
      </c>
      <c r="F6" s="17">
        <v>0</v>
      </c>
      <c r="G6" s="17">
        <v>2.384336560213103E-5</v>
      </c>
      <c r="H6" s="17">
        <v>0.40823918747079341</v>
      </c>
      <c r="I6" s="17">
        <v>2.3736574755270707</v>
      </c>
    </row>
    <row r="7" spans="1:9" x14ac:dyDescent="0.45">
      <c r="A7" s="17" t="s">
        <v>26</v>
      </c>
      <c r="B7" s="20">
        <v>10600</v>
      </c>
      <c r="C7" s="20" t="s">
        <v>22</v>
      </c>
      <c r="D7" s="17">
        <v>19181450</v>
      </c>
      <c r="E7" s="17">
        <v>80.210474158758842</v>
      </c>
      <c r="F7" s="17">
        <v>16.451784900960362</v>
      </c>
      <c r="G7" s="17">
        <v>1.020261156617299</v>
      </c>
      <c r="H7" s="17">
        <v>0</v>
      </c>
      <c r="I7" s="17">
        <v>2.3174797836634911</v>
      </c>
    </row>
    <row r="8" spans="1:9" x14ac:dyDescent="0.45">
      <c r="A8" s="17" t="s">
        <v>28</v>
      </c>
      <c r="B8" s="20">
        <v>10616</v>
      </c>
      <c r="C8" s="20" t="s">
        <v>22</v>
      </c>
      <c r="D8" s="17">
        <v>8742361</v>
      </c>
      <c r="E8" s="17">
        <v>96.504711036233061</v>
      </c>
      <c r="F8" s="17">
        <v>8.8933276825304955E-2</v>
      </c>
      <c r="G8" s="17">
        <v>1.548762648958304</v>
      </c>
      <c r="H8" s="17">
        <v>5.8304061058538687E-5</v>
      </c>
      <c r="I8" s="17">
        <v>1.8575347339222776</v>
      </c>
    </row>
    <row r="9" spans="1:9" x14ac:dyDescent="0.45">
      <c r="A9" s="17" t="s">
        <v>30</v>
      </c>
      <c r="B9" s="20">
        <v>10615</v>
      </c>
      <c r="C9" s="20" t="s">
        <v>32</v>
      </c>
      <c r="D9" s="17">
        <v>690359</v>
      </c>
      <c r="E9" s="17">
        <v>44.322206676718181</v>
      </c>
      <c r="F9" s="17">
        <v>44.204226346199533</v>
      </c>
      <c r="G9" s="17">
        <v>10.306690351324885</v>
      </c>
      <c r="H9" s="17">
        <v>7.0853974351245911E-3</v>
      </c>
      <c r="I9" s="17">
        <v>1.1597912283222753</v>
      </c>
    </row>
    <row r="10" spans="1:9" x14ac:dyDescent="0.45">
      <c r="A10" s="17" t="s">
        <v>33</v>
      </c>
      <c r="B10" s="20">
        <v>10630</v>
      </c>
      <c r="C10" s="20" t="s">
        <v>22</v>
      </c>
      <c r="D10" s="17">
        <v>604807</v>
      </c>
      <c r="E10" s="17">
        <v>97.623927781417265</v>
      </c>
      <c r="F10" s="17">
        <v>0</v>
      </c>
      <c r="G10" s="17">
        <v>0.20219068967838486</v>
      </c>
      <c r="H10" s="17">
        <v>1.0379461126251326</v>
      </c>
      <c r="I10" s="17">
        <v>1.1359354162792188</v>
      </c>
    </row>
    <row r="11" spans="1:9" x14ac:dyDescent="0.45">
      <c r="A11" s="17" t="s">
        <v>35</v>
      </c>
      <c r="B11" s="20">
        <v>10639</v>
      </c>
      <c r="C11" s="20" t="s">
        <v>19</v>
      </c>
      <c r="D11" s="17">
        <v>58735951</v>
      </c>
      <c r="E11" s="17">
        <v>9.4498815640585772</v>
      </c>
      <c r="F11" s="17">
        <v>39.286694907588554</v>
      </c>
      <c r="G11" s="17">
        <v>49.783661899012984</v>
      </c>
      <c r="H11" s="17">
        <v>8.2288907258936607E-5</v>
      </c>
      <c r="I11" s="17">
        <v>1.4796793404326249</v>
      </c>
    </row>
    <row r="12" spans="1:9" x14ac:dyDescent="0.45">
      <c r="A12" s="17" t="s">
        <v>37</v>
      </c>
      <c r="B12" s="20">
        <v>10706</v>
      </c>
      <c r="C12" s="20" t="s">
        <v>22</v>
      </c>
      <c r="D12" s="17">
        <v>15033169</v>
      </c>
      <c r="E12" s="17">
        <v>91.314442441321077</v>
      </c>
      <c r="F12" s="17">
        <v>0</v>
      </c>
      <c r="G12" s="17">
        <v>6.2151619735197121</v>
      </c>
      <c r="H12" s="17">
        <v>0.77119713065123052</v>
      </c>
      <c r="I12" s="17">
        <v>1.6991984545079846</v>
      </c>
    </row>
    <row r="13" spans="1:9" x14ac:dyDescent="0.45">
      <c r="A13" s="17" t="s">
        <v>39</v>
      </c>
      <c r="B13" s="20">
        <v>10720</v>
      </c>
      <c r="C13" s="20" t="s">
        <v>19</v>
      </c>
      <c r="D13" s="17">
        <v>2915665</v>
      </c>
      <c r="E13" s="17">
        <v>20.193785442972207</v>
      </c>
      <c r="F13" s="17">
        <v>74.073553497280898</v>
      </c>
      <c r="G13" s="17">
        <v>2.9480050317092528</v>
      </c>
      <c r="H13" s="17">
        <v>6.7718818552105459E-2</v>
      </c>
      <c r="I13" s="17">
        <v>2.7169372094855384</v>
      </c>
    </row>
    <row r="14" spans="1:9" x14ac:dyDescent="0.45">
      <c r="A14" s="17" t="s">
        <v>41</v>
      </c>
      <c r="B14" s="20">
        <v>10719</v>
      </c>
      <c r="C14" s="20" t="s">
        <v>22</v>
      </c>
      <c r="D14" s="17">
        <v>3322615</v>
      </c>
      <c r="E14" s="17">
        <v>98.938537124685652</v>
      </c>
      <c r="F14" s="17">
        <v>0</v>
      </c>
      <c r="G14" s="17">
        <v>7.0389789069400202E-2</v>
      </c>
      <c r="H14" s="17">
        <v>5.033711007386023E-3</v>
      </c>
      <c r="I14" s="17">
        <v>0.9860393752375558</v>
      </c>
    </row>
    <row r="15" spans="1:9" x14ac:dyDescent="0.45">
      <c r="A15" s="17" t="s">
        <v>43</v>
      </c>
      <c r="B15" s="20">
        <v>10743</v>
      </c>
      <c r="C15" s="20" t="s">
        <v>22</v>
      </c>
      <c r="D15" s="17">
        <v>6999234</v>
      </c>
      <c r="E15" s="17">
        <v>95.923003842339668</v>
      </c>
      <c r="F15" s="17">
        <v>0</v>
      </c>
      <c r="G15" s="17">
        <v>2.5189872894361361E-2</v>
      </c>
      <c r="H15" s="17">
        <v>1.5939095564548888E-3</v>
      </c>
      <c r="I15" s="17">
        <v>4.0502123752095098</v>
      </c>
    </row>
    <row r="16" spans="1:9" x14ac:dyDescent="0.45">
      <c r="A16" s="17" t="s">
        <v>45</v>
      </c>
      <c r="B16" s="20">
        <v>10748</v>
      </c>
      <c r="C16" s="20" t="s">
        <v>19</v>
      </c>
      <c r="D16" s="17">
        <v>17507396</v>
      </c>
      <c r="E16" s="17">
        <v>3.0619562335022517</v>
      </c>
      <c r="F16" s="17">
        <v>43.877609856458072</v>
      </c>
      <c r="G16" s="17">
        <v>51.256008412864126</v>
      </c>
      <c r="H16" s="17">
        <v>5.473976206078903E-4</v>
      </c>
      <c r="I16" s="17">
        <v>1.8038780995549444</v>
      </c>
    </row>
    <row r="17" spans="1:9" x14ac:dyDescent="0.45">
      <c r="A17" s="17" t="s">
        <v>47</v>
      </c>
      <c r="B17" s="20">
        <v>10762</v>
      </c>
      <c r="C17" s="20" t="s">
        <v>32</v>
      </c>
      <c r="D17" s="17">
        <v>3093045</v>
      </c>
      <c r="E17" s="17">
        <v>57.403431269632371</v>
      </c>
      <c r="F17" s="17">
        <v>40.342645119329951</v>
      </c>
      <c r="G17" s="17">
        <v>0.6344824502971923</v>
      </c>
      <c r="H17" s="17">
        <v>0</v>
      </c>
      <c r="I17" s="17">
        <v>1.6194411607404882</v>
      </c>
    </row>
    <row r="18" spans="1:9" x14ac:dyDescent="0.45">
      <c r="A18" s="17" t="s">
        <v>49</v>
      </c>
      <c r="B18" s="20">
        <v>10753</v>
      </c>
      <c r="C18" s="20" t="s">
        <v>22</v>
      </c>
      <c r="D18" s="17">
        <v>655669</v>
      </c>
      <c r="E18" s="17">
        <v>71.386614544756867</v>
      </c>
      <c r="F18" s="17">
        <v>22.806818053793794</v>
      </c>
      <c r="G18" s="17">
        <v>5.1266768052375599E-3</v>
      </c>
      <c r="H18" s="17">
        <v>1.1941481781584949E-6</v>
      </c>
      <c r="I18" s="17">
        <v>5.8014395304959265</v>
      </c>
    </row>
    <row r="19" spans="1:9" x14ac:dyDescent="0.45">
      <c r="A19" s="17" t="s">
        <v>51</v>
      </c>
      <c r="B19" s="20">
        <v>10782</v>
      </c>
      <c r="C19" s="20" t="s">
        <v>22</v>
      </c>
      <c r="D19" s="17">
        <v>1475824</v>
      </c>
      <c r="E19" s="17">
        <v>98.693153226537248</v>
      </c>
      <c r="F19" s="17">
        <v>1.2548012585652325E-10</v>
      </c>
      <c r="G19" s="17">
        <v>0.68208480614370692</v>
      </c>
      <c r="H19" s="17">
        <v>0</v>
      </c>
      <c r="I19" s="17">
        <v>0.62476196719355903</v>
      </c>
    </row>
    <row r="20" spans="1:9" x14ac:dyDescent="0.45">
      <c r="A20" s="17" t="s">
        <v>53</v>
      </c>
      <c r="B20" s="20">
        <v>10766</v>
      </c>
      <c r="C20" s="20" t="s">
        <v>19</v>
      </c>
      <c r="D20" s="17">
        <v>57888830</v>
      </c>
      <c r="E20" s="17">
        <v>7.9062114526535368</v>
      </c>
      <c r="F20" s="17">
        <v>54.637562118674502</v>
      </c>
      <c r="G20" s="17">
        <v>35.324688862201391</v>
      </c>
      <c r="H20" s="17">
        <v>4.1018197185453712E-3</v>
      </c>
      <c r="I20" s="17">
        <v>2.1274357467520235</v>
      </c>
    </row>
    <row r="21" spans="1:9" x14ac:dyDescent="0.45">
      <c r="A21" s="17" t="s">
        <v>54</v>
      </c>
      <c r="B21" s="20">
        <v>10764</v>
      </c>
      <c r="C21" s="20" t="s">
        <v>22</v>
      </c>
      <c r="D21" s="17">
        <v>1233233</v>
      </c>
      <c r="E21" s="17">
        <v>87.118465403890127</v>
      </c>
      <c r="F21" s="17">
        <v>10.267855278131709</v>
      </c>
      <c r="G21" s="17">
        <v>3.9961038405907187E-2</v>
      </c>
      <c r="H21" s="17">
        <v>0</v>
      </c>
      <c r="I21" s="17">
        <v>2.5737182795722591</v>
      </c>
    </row>
    <row r="22" spans="1:9" x14ac:dyDescent="0.45">
      <c r="A22" s="17" t="s">
        <v>56</v>
      </c>
      <c r="B22" s="20">
        <v>10767</v>
      </c>
      <c r="C22" s="20" t="s">
        <v>32</v>
      </c>
      <c r="D22" s="17">
        <v>364926</v>
      </c>
      <c r="E22" s="17">
        <v>51.832421834559355</v>
      </c>
      <c r="F22" s="17">
        <v>44.8111831038388</v>
      </c>
      <c r="G22" s="17">
        <v>1.769348395153743</v>
      </c>
      <c r="H22" s="17">
        <v>6.9120597109132362E-2</v>
      </c>
      <c r="I22" s="17">
        <v>1.5179260693389682</v>
      </c>
    </row>
    <row r="23" spans="1:9" x14ac:dyDescent="0.45">
      <c r="A23" s="17" t="s">
        <v>57</v>
      </c>
      <c r="B23" s="20">
        <v>10771</v>
      </c>
      <c r="C23" s="20" t="s">
        <v>22</v>
      </c>
      <c r="D23" s="17">
        <v>1008980</v>
      </c>
      <c r="E23" s="17">
        <v>98.215470615950153</v>
      </c>
      <c r="F23" s="17">
        <v>0</v>
      </c>
      <c r="G23" s="17">
        <v>0.6691330243812259</v>
      </c>
      <c r="H23" s="17">
        <v>4.9052424272577402E-3</v>
      </c>
      <c r="I23" s="17">
        <v>1.1104911172413678</v>
      </c>
    </row>
    <row r="24" spans="1:9" x14ac:dyDescent="0.45">
      <c r="A24" s="17" t="s">
        <v>59</v>
      </c>
      <c r="B24" s="20">
        <v>10765</v>
      </c>
      <c r="C24" s="20" t="s">
        <v>19</v>
      </c>
      <c r="D24" s="17">
        <v>135607182</v>
      </c>
      <c r="E24" s="17">
        <v>11.497998321766151</v>
      </c>
      <c r="F24" s="17">
        <v>33.887197793458434</v>
      </c>
      <c r="G24" s="17">
        <v>53.439167037535313</v>
      </c>
      <c r="H24" s="17">
        <v>3.5329944503084603E-5</v>
      </c>
      <c r="I24" s="17">
        <v>1.1756015172955951</v>
      </c>
    </row>
    <row r="25" spans="1:9" x14ac:dyDescent="0.45">
      <c r="A25" s="17" t="s">
        <v>60</v>
      </c>
      <c r="B25" s="20">
        <v>10763</v>
      </c>
      <c r="C25" s="20" t="s">
        <v>32</v>
      </c>
      <c r="D25" s="17">
        <v>140099</v>
      </c>
      <c r="E25" s="17">
        <v>73.422121107986328</v>
      </c>
      <c r="F25" s="17">
        <v>24.772052253029635</v>
      </c>
      <c r="G25" s="17">
        <v>0.15266098457401481</v>
      </c>
      <c r="H25" s="17">
        <v>7.3992453482386394E-2</v>
      </c>
      <c r="I25" s="17">
        <v>1.5791732009276347</v>
      </c>
    </row>
    <row r="26" spans="1:9" x14ac:dyDescent="0.45">
      <c r="A26" s="17" t="s">
        <v>62</v>
      </c>
      <c r="B26" s="20">
        <v>10778</v>
      </c>
      <c r="C26" s="20" t="s">
        <v>19</v>
      </c>
      <c r="D26" s="17">
        <v>2996350</v>
      </c>
      <c r="E26" s="17">
        <v>8.9717288296787832</v>
      </c>
      <c r="F26" s="17">
        <v>53.806507258203254</v>
      </c>
      <c r="G26" s="17">
        <v>35.781141611311149</v>
      </c>
      <c r="H26" s="17">
        <v>1.7439195522906514E-5</v>
      </c>
      <c r="I26" s="17">
        <v>1.440604861611289</v>
      </c>
    </row>
    <row r="27" spans="1:9" x14ac:dyDescent="0.45">
      <c r="A27" s="17" t="s">
        <v>64</v>
      </c>
      <c r="B27" s="20">
        <v>10781</v>
      </c>
      <c r="C27" s="20" t="s">
        <v>22</v>
      </c>
      <c r="D27" s="17">
        <v>5419864</v>
      </c>
      <c r="E27" s="17">
        <v>96.373806346771389</v>
      </c>
      <c r="F27" s="17">
        <v>0</v>
      </c>
      <c r="G27" s="17">
        <v>6.7340855860627075E-2</v>
      </c>
      <c r="H27" s="17">
        <v>0.54575964792302423</v>
      </c>
      <c r="I27" s="17">
        <v>3.0130931494449635</v>
      </c>
    </row>
    <row r="28" spans="1:9" x14ac:dyDescent="0.45">
      <c r="A28" s="17" t="s">
        <v>66</v>
      </c>
      <c r="B28" s="20">
        <v>10784</v>
      </c>
      <c r="C28" s="20" t="s">
        <v>19</v>
      </c>
      <c r="D28" s="17">
        <v>22728231</v>
      </c>
      <c r="E28" s="17">
        <v>11.655954161755838</v>
      </c>
      <c r="F28" s="17">
        <v>64.772680684999983</v>
      </c>
      <c r="G28" s="17">
        <v>22.094500378299884</v>
      </c>
      <c r="H28" s="17">
        <v>0</v>
      </c>
      <c r="I28" s="17">
        <v>1.4768647749442909</v>
      </c>
    </row>
    <row r="29" spans="1:9" x14ac:dyDescent="0.45">
      <c r="A29" s="17" t="s">
        <v>68</v>
      </c>
      <c r="B29" s="20">
        <v>10789</v>
      </c>
      <c r="C29" s="20" t="s">
        <v>22</v>
      </c>
      <c r="D29" s="17">
        <v>1276254</v>
      </c>
      <c r="E29" s="17">
        <v>73.890196182466894</v>
      </c>
      <c r="F29" s="17">
        <v>22.332284209887138</v>
      </c>
      <c r="G29" s="17">
        <v>0.7958067725839062</v>
      </c>
      <c r="H29" s="17">
        <v>0</v>
      </c>
      <c r="I29" s="17">
        <v>2.9817128350620679</v>
      </c>
    </row>
    <row r="30" spans="1:9" x14ac:dyDescent="0.45">
      <c r="A30" s="17" t="s">
        <v>70</v>
      </c>
      <c r="B30" s="20">
        <v>10787</v>
      </c>
      <c r="C30" s="20" t="s">
        <v>22</v>
      </c>
      <c r="D30" s="17">
        <v>8738476</v>
      </c>
      <c r="E30" s="17">
        <v>93.052500200802314</v>
      </c>
      <c r="F30" s="17">
        <v>0</v>
      </c>
      <c r="G30" s="17">
        <v>5.6386284343553248</v>
      </c>
      <c r="H30" s="17">
        <v>2.3621702266261098E-2</v>
      </c>
      <c r="I30" s="17">
        <v>1.2852496625761003</v>
      </c>
    </row>
    <row r="31" spans="1:9" x14ac:dyDescent="0.45">
      <c r="A31" s="17" t="s">
        <v>72</v>
      </c>
      <c r="B31" s="20">
        <v>10801</v>
      </c>
      <c r="C31" s="20" t="s">
        <v>22</v>
      </c>
      <c r="D31" s="17">
        <v>1082983</v>
      </c>
      <c r="E31" s="17">
        <v>98.156030834475118</v>
      </c>
      <c r="F31" s="17">
        <v>0</v>
      </c>
      <c r="G31" s="17">
        <v>0.19971537159866032</v>
      </c>
      <c r="H31" s="17">
        <v>7.0567544578029303E-3</v>
      </c>
      <c r="I31" s="17">
        <v>1.6371970394684257</v>
      </c>
    </row>
    <row r="32" spans="1:9" x14ac:dyDescent="0.45">
      <c r="A32" s="17" t="s">
        <v>74</v>
      </c>
      <c r="B32" s="20">
        <v>10825</v>
      </c>
      <c r="C32" s="20" t="s">
        <v>22</v>
      </c>
      <c r="D32" s="17">
        <v>259875</v>
      </c>
      <c r="E32" s="17">
        <v>88.691319742002662</v>
      </c>
      <c r="F32" s="17">
        <v>7.3046597078578497</v>
      </c>
      <c r="G32" s="17">
        <v>1.7566053471772291E-3</v>
      </c>
      <c r="H32" s="17">
        <v>1.0657540335677511</v>
      </c>
      <c r="I32" s="17">
        <v>2.9365099112245665</v>
      </c>
    </row>
    <row r="33" spans="1:9" x14ac:dyDescent="0.45">
      <c r="A33" s="17" t="s">
        <v>76</v>
      </c>
      <c r="B33" s="20">
        <v>10830</v>
      </c>
      <c r="C33" s="20" t="s">
        <v>22</v>
      </c>
      <c r="D33" s="17">
        <v>1672970</v>
      </c>
      <c r="E33" s="17">
        <v>95.056901914568371</v>
      </c>
      <c r="F33" s="17">
        <v>2.3750064457345936</v>
      </c>
      <c r="G33" s="17">
        <v>1.3141017216396895</v>
      </c>
      <c r="H33" s="17">
        <v>3.6205448117792032E-4</v>
      </c>
      <c r="I33" s="17">
        <v>1.2536278635761628</v>
      </c>
    </row>
    <row r="34" spans="1:9" x14ac:dyDescent="0.45">
      <c r="A34" s="17" t="s">
        <v>78</v>
      </c>
      <c r="B34" s="20">
        <v>10835</v>
      </c>
      <c r="C34" s="20" t="s">
        <v>22</v>
      </c>
      <c r="D34" s="17">
        <v>1944361</v>
      </c>
      <c r="E34" s="17">
        <v>96.429870729656926</v>
      </c>
      <c r="F34" s="17">
        <v>0</v>
      </c>
      <c r="G34" s="17">
        <v>2.2931747656375672</v>
      </c>
      <c r="H34" s="17">
        <v>1.0089731483950053E-3</v>
      </c>
      <c r="I34" s="17">
        <v>1.2759455315571049</v>
      </c>
    </row>
    <row r="35" spans="1:9" x14ac:dyDescent="0.45">
      <c r="A35" s="17" t="s">
        <v>80</v>
      </c>
      <c r="B35" s="20">
        <v>10837</v>
      </c>
      <c r="C35" s="20" t="s">
        <v>19</v>
      </c>
      <c r="D35" s="17">
        <v>29423755</v>
      </c>
      <c r="E35" s="17">
        <v>14.441421981050992</v>
      </c>
      <c r="F35" s="17">
        <v>42.37716974440692</v>
      </c>
      <c r="G35" s="17">
        <v>40.59050260140264</v>
      </c>
      <c r="H35" s="17">
        <v>3.2238237119854877E-3</v>
      </c>
      <c r="I35" s="17">
        <v>2.5876818494274674</v>
      </c>
    </row>
    <row r="36" spans="1:9" x14ac:dyDescent="0.45">
      <c r="A36" s="17" t="s">
        <v>82</v>
      </c>
      <c r="B36" s="20">
        <v>10845</v>
      </c>
      <c r="C36" s="20" t="s">
        <v>19</v>
      </c>
      <c r="D36" s="17">
        <v>22830967</v>
      </c>
      <c r="E36" s="17">
        <v>13.774770428934644</v>
      </c>
      <c r="F36" s="17">
        <v>51.506413402257863</v>
      </c>
      <c r="G36" s="17">
        <v>31.933871512520049</v>
      </c>
      <c r="H36" s="17">
        <v>1.4935516386283541E-3</v>
      </c>
      <c r="I36" s="17">
        <v>2.7834511046488113</v>
      </c>
    </row>
    <row r="37" spans="1:9" x14ac:dyDescent="0.45">
      <c r="A37" s="17" t="s">
        <v>84</v>
      </c>
      <c r="B37" s="20">
        <v>10843</v>
      </c>
      <c r="C37" s="20" t="s">
        <v>22</v>
      </c>
      <c r="D37" s="17">
        <v>1318902</v>
      </c>
      <c r="E37" s="17">
        <v>88.093000951558651</v>
      </c>
      <c r="F37" s="17">
        <v>7.4174321119741684</v>
      </c>
      <c r="G37" s="17">
        <v>1.7498658676321749E-4</v>
      </c>
      <c r="H37" s="17">
        <v>0.81993924087244996</v>
      </c>
      <c r="I37" s="17">
        <v>3.6694527090079685</v>
      </c>
    </row>
    <row r="38" spans="1:9" x14ac:dyDescent="0.45">
      <c r="A38" s="17" t="s">
        <v>86</v>
      </c>
      <c r="B38" s="20">
        <v>10851</v>
      </c>
      <c r="C38" s="20" t="s">
        <v>22</v>
      </c>
      <c r="D38" s="17">
        <v>24860920</v>
      </c>
      <c r="E38" s="17">
        <v>88.349384293357701</v>
      </c>
      <c r="F38" s="17">
        <v>8.808282744685922</v>
      </c>
      <c r="G38" s="17">
        <v>1.1160749264293417</v>
      </c>
      <c r="H38" s="17">
        <v>0</v>
      </c>
      <c r="I38" s="17">
        <v>1.7262580355270245</v>
      </c>
    </row>
    <row r="39" spans="1:9" x14ac:dyDescent="0.45">
      <c r="A39" s="17" t="s">
        <v>88</v>
      </c>
      <c r="B39" s="20">
        <v>10855</v>
      </c>
      <c r="C39" s="20" t="s">
        <v>22</v>
      </c>
      <c r="D39" s="17">
        <v>6988875</v>
      </c>
      <c r="E39" s="17">
        <v>98.23252734733741</v>
      </c>
      <c r="F39" s="17">
        <v>0</v>
      </c>
      <c r="G39" s="17">
        <v>5.4099305257523309E-3</v>
      </c>
      <c r="H39" s="17">
        <v>5.1974049371049413E-4</v>
      </c>
      <c r="I39" s="17">
        <v>1.7615429816431267</v>
      </c>
    </row>
    <row r="40" spans="1:9" x14ac:dyDescent="0.45">
      <c r="A40" s="17" t="s">
        <v>90</v>
      </c>
      <c r="B40" s="20">
        <v>10864</v>
      </c>
      <c r="C40" s="20" t="s">
        <v>22</v>
      </c>
      <c r="D40" s="17">
        <v>785227</v>
      </c>
      <c r="E40" s="17">
        <v>97.670761039992655</v>
      </c>
      <c r="F40" s="17">
        <v>0</v>
      </c>
      <c r="G40" s="17">
        <v>1.3244728214178096</v>
      </c>
      <c r="H40" s="17">
        <v>2.4959262191048714E-2</v>
      </c>
      <c r="I40" s="17">
        <v>0.97980687639848529</v>
      </c>
    </row>
    <row r="41" spans="1:9" x14ac:dyDescent="0.45">
      <c r="A41" s="17" t="s">
        <v>92</v>
      </c>
      <c r="B41" s="20">
        <v>10869</v>
      </c>
      <c r="C41" s="20" t="s">
        <v>22</v>
      </c>
      <c r="D41" s="17">
        <v>951866</v>
      </c>
      <c r="E41" s="17">
        <v>95.87507202928505</v>
      </c>
      <c r="F41" s="17">
        <v>1.5218515948065785</v>
      </c>
      <c r="G41" s="17">
        <v>0.92096167448188537</v>
      </c>
      <c r="H41" s="17">
        <v>1.016803679331656E-9</v>
      </c>
      <c r="I41" s="17">
        <v>1.682114700409687</v>
      </c>
    </row>
    <row r="42" spans="1:9" x14ac:dyDescent="0.45">
      <c r="A42" s="17" t="s">
        <v>94</v>
      </c>
      <c r="B42" s="20">
        <v>10872</v>
      </c>
      <c r="C42" s="20" t="s">
        <v>22</v>
      </c>
      <c r="D42" s="17">
        <v>2166581</v>
      </c>
      <c r="E42" s="17">
        <v>92.241534855151059</v>
      </c>
      <c r="F42" s="17">
        <v>0</v>
      </c>
      <c r="G42" s="17">
        <v>2.6974884225796729</v>
      </c>
      <c r="H42" s="17">
        <v>0</v>
      </c>
      <c r="I42" s="17">
        <v>5.0609767222692641</v>
      </c>
    </row>
    <row r="43" spans="1:9" x14ac:dyDescent="0.45">
      <c r="A43" s="17" t="s">
        <v>96</v>
      </c>
      <c r="B43" s="20">
        <v>10883</v>
      </c>
      <c r="C43" s="20" t="s">
        <v>19</v>
      </c>
      <c r="D43" s="17">
        <v>99426055</v>
      </c>
      <c r="E43" s="17">
        <v>13.903796458217535</v>
      </c>
      <c r="F43" s="17">
        <v>35.622303230915755</v>
      </c>
      <c r="G43" s="17">
        <v>48.243870896270323</v>
      </c>
      <c r="H43" s="17">
        <v>1.6343377304550095E-4</v>
      </c>
      <c r="I43" s="17">
        <v>2.2298659808233423</v>
      </c>
    </row>
    <row r="44" spans="1:9" x14ac:dyDescent="0.45">
      <c r="A44" s="17" t="s">
        <v>98</v>
      </c>
      <c r="B44" s="20">
        <v>10885</v>
      </c>
      <c r="C44" s="20" t="s">
        <v>32</v>
      </c>
      <c r="D44" s="17">
        <v>5128844</v>
      </c>
      <c r="E44" s="17">
        <v>55.11922960287523</v>
      </c>
      <c r="F44" s="17">
        <v>37.682282629726821</v>
      </c>
      <c r="G44" s="17">
        <v>4.0549733738160061</v>
      </c>
      <c r="H44" s="17">
        <v>1.5055088713688764E-3</v>
      </c>
      <c r="I44" s="17">
        <v>3.1420088847105765</v>
      </c>
    </row>
    <row r="45" spans="1:9" x14ac:dyDescent="0.45">
      <c r="A45" s="17" t="s">
        <v>100</v>
      </c>
      <c r="B45" s="20">
        <v>10897</v>
      </c>
      <c r="C45" s="20" t="s">
        <v>32</v>
      </c>
      <c r="D45" s="17">
        <v>914861</v>
      </c>
      <c r="E45" s="17">
        <v>62.095905294458923</v>
      </c>
      <c r="F45" s="17">
        <v>15.184708444662379</v>
      </c>
      <c r="G45" s="17">
        <v>21.333771677629922</v>
      </c>
      <c r="H45" s="17">
        <v>0.11234873348569764</v>
      </c>
      <c r="I45" s="17">
        <v>1.2732658497630767</v>
      </c>
    </row>
    <row r="46" spans="1:9" x14ac:dyDescent="0.45">
      <c r="A46" s="17" t="s">
        <v>102</v>
      </c>
      <c r="B46" s="20">
        <v>10895</v>
      </c>
      <c r="C46" s="20" t="s">
        <v>19</v>
      </c>
      <c r="D46" s="17">
        <v>3173719</v>
      </c>
      <c r="E46" s="17">
        <v>23.310712703933817</v>
      </c>
      <c r="F46" s="17">
        <v>61.086141616503262</v>
      </c>
      <c r="G46" s="17">
        <v>13.223202831802507</v>
      </c>
      <c r="H46" s="17">
        <v>1.5880712742049626E-4</v>
      </c>
      <c r="I46" s="17">
        <v>2.3797840406329964</v>
      </c>
    </row>
    <row r="47" spans="1:9" x14ac:dyDescent="0.45">
      <c r="A47" s="17" t="s">
        <v>104</v>
      </c>
      <c r="B47" s="20">
        <v>10896</v>
      </c>
      <c r="C47" s="20" t="s">
        <v>22</v>
      </c>
      <c r="D47" s="17">
        <v>2893387</v>
      </c>
      <c r="E47" s="17">
        <v>96.164191380724674</v>
      </c>
      <c r="F47" s="17">
        <v>0</v>
      </c>
      <c r="G47" s="17">
        <v>2.8395169051261866</v>
      </c>
      <c r="H47" s="17">
        <v>4.3741349188712482E-3</v>
      </c>
      <c r="I47" s="17">
        <v>0.99191757923027501</v>
      </c>
    </row>
    <row r="48" spans="1:9" x14ac:dyDescent="0.45">
      <c r="A48" s="17" t="s">
        <v>106</v>
      </c>
      <c r="B48" s="20">
        <v>10911</v>
      </c>
      <c r="C48" s="20" t="s">
        <v>19</v>
      </c>
      <c r="D48" s="17">
        <v>79600958</v>
      </c>
      <c r="E48" s="17">
        <v>11.346392039478205</v>
      </c>
      <c r="F48" s="17">
        <v>43.339984206713559</v>
      </c>
      <c r="G48" s="17">
        <v>44.103197600124929</v>
      </c>
      <c r="H48" s="17">
        <v>0</v>
      </c>
      <c r="I48" s="17">
        <v>1.2104261536833041</v>
      </c>
    </row>
    <row r="49" spans="1:9" x14ac:dyDescent="0.45">
      <c r="A49" s="17" t="s">
        <v>108</v>
      </c>
      <c r="B49" s="20">
        <v>10919</v>
      </c>
      <c r="C49" s="20" t="s">
        <v>19</v>
      </c>
      <c r="D49" s="17">
        <v>380904398</v>
      </c>
      <c r="E49" s="17">
        <v>15.175389060862265</v>
      </c>
      <c r="F49" s="17">
        <v>25.700878893142594</v>
      </c>
      <c r="G49" s="17">
        <v>57.749446256509358</v>
      </c>
      <c r="H49" s="17">
        <v>5.8457159992197021E-5</v>
      </c>
      <c r="I49" s="17">
        <v>1.3742273323257941</v>
      </c>
    </row>
    <row r="50" spans="1:9" x14ac:dyDescent="0.45">
      <c r="A50" s="17" t="s">
        <v>110</v>
      </c>
      <c r="B50" s="20">
        <v>10923</v>
      </c>
      <c r="C50" s="20" t="s">
        <v>19</v>
      </c>
      <c r="D50" s="17">
        <v>2941095</v>
      </c>
      <c r="E50" s="17">
        <v>9.6602051632372028</v>
      </c>
      <c r="F50" s="17">
        <v>59.087204041969436</v>
      </c>
      <c r="G50" s="17">
        <v>28.258753905943717</v>
      </c>
      <c r="H50" s="17">
        <v>0.52135181862651703</v>
      </c>
      <c r="I50" s="17">
        <v>2.4724850702231294</v>
      </c>
    </row>
    <row r="51" spans="1:9" x14ac:dyDescent="0.45">
      <c r="A51" s="17" t="s">
        <v>114</v>
      </c>
      <c r="B51" s="20">
        <v>10915</v>
      </c>
      <c r="C51" s="20" t="s">
        <v>19</v>
      </c>
      <c r="D51" s="17">
        <v>55706833</v>
      </c>
      <c r="E51" s="17">
        <v>17.292242661770086</v>
      </c>
      <c r="F51" s="17">
        <v>44.608977747954711</v>
      </c>
      <c r="G51" s="17">
        <v>37.161655585264924</v>
      </c>
      <c r="H51" s="17">
        <v>1.4269239757778971E-4</v>
      </c>
      <c r="I51" s="17">
        <v>0.93698131261270001</v>
      </c>
    </row>
    <row r="52" spans="1:9" x14ac:dyDescent="0.45">
      <c r="A52" s="17" t="s">
        <v>116</v>
      </c>
      <c r="B52" s="20">
        <v>10929</v>
      </c>
      <c r="C52" s="20" t="s">
        <v>19</v>
      </c>
      <c r="D52" s="17">
        <v>4303824</v>
      </c>
      <c r="E52" s="17">
        <v>5.2458912019793518</v>
      </c>
      <c r="F52" s="17">
        <v>66.143521948318053</v>
      </c>
      <c r="G52" s="17">
        <v>27.466352991660901</v>
      </c>
      <c r="H52" s="17">
        <v>9.9515063393051586E-6</v>
      </c>
      <c r="I52" s="17">
        <v>1.1442239065353581</v>
      </c>
    </row>
    <row r="53" spans="1:9" x14ac:dyDescent="0.45">
      <c r="A53" s="17" t="s">
        <v>118</v>
      </c>
      <c r="B53" s="20">
        <v>10934</v>
      </c>
      <c r="C53" s="20" t="s">
        <v>32</v>
      </c>
      <c r="D53" s="17">
        <v>158707</v>
      </c>
      <c r="E53" s="17">
        <v>52.679204924003876</v>
      </c>
      <c r="F53" s="17">
        <v>21.731234869942394</v>
      </c>
      <c r="G53" s="17">
        <v>24.879628408159828</v>
      </c>
      <c r="H53" s="17">
        <v>7.3178560696504318E-5</v>
      </c>
      <c r="I53" s="17">
        <v>0.70985861933320205</v>
      </c>
    </row>
    <row r="54" spans="1:9" x14ac:dyDescent="0.45">
      <c r="A54" s="17" t="s">
        <v>120</v>
      </c>
      <c r="B54" s="20">
        <v>11008</v>
      </c>
      <c r="C54" s="20" t="s">
        <v>19</v>
      </c>
      <c r="D54" s="17">
        <v>79131159</v>
      </c>
      <c r="E54" s="17">
        <v>11.041464517778241</v>
      </c>
      <c r="F54" s="17">
        <v>37.153692781059348</v>
      </c>
      <c r="G54" s="17">
        <v>50.072770823068261</v>
      </c>
      <c r="H54" s="17">
        <v>4.8605646180743779E-4</v>
      </c>
      <c r="I54" s="17">
        <v>1.731585821632343</v>
      </c>
    </row>
    <row r="55" spans="1:9" x14ac:dyDescent="0.45">
      <c r="A55" s="17" t="s">
        <v>122</v>
      </c>
      <c r="B55" s="20">
        <v>11014</v>
      </c>
      <c r="C55" s="20" t="s">
        <v>19</v>
      </c>
      <c r="D55" s="17">
        <v>5100422</v>
      </c>
      <c r="E55" s="17">
        <v>24.714723071779733</v>
      </c>
      <c r="F55" s="17">
        <v>31.502481589714517</v>
      </c>
      <c r="G55" s="17">
        <v>41.180530682955336</v>
      </c>
      <c r="H55" s="17">
        <v>0</v>
      </c>
      <c r="I55" s="17">
        <v>2.6022646555504116</v>
      </c>
    </row>
    <row r="56" spans="1:9" x14ac:dyDescent="0.45">
      <c r="A56" s="17" t="s">
        <v>124</v>
      </c>
      <c r="B56" s="20">
        <v>11049</v>
      </c>
      <c r="C56" s="20" t="s">
        <v>19</v>
      </c>
      <c r="D56" s="17">
        <v>44399609</v>
      </c>
      <c r="E56" s="17">
        <v>13.578580617011715</v>
      </c>
      <c r="F56" s="17">
        <v>63.953826901900939</v>
      </c>
      <c r="G56" s="17">
        <v>20.883815273678103</v>
      </c>
      <c r="H56" s="17">
        <v>1.2809312505250872E-2</v>
      </c>
      <c r="I56" s="17">
        <v>1.570967894903994</v>
      </c>
    </row>
    <row r="57" spans="1:9" x14ac:dyDescent="0.45">
      <c r="A57" s="17" t="s">
        <v>126</v>
      </c>
      <c r="B57" s="20">
        <v>11055</v>
      </c>
      <c r="C57" s="20" t="s">
        <v>22</v>
      </c>
      <c r="D57" s="17">
        <v>3070957</v>
      </c>
      <c r="E57" s="17">
        <v>96.036671443565282</v>
      </c>
      <c r="F57" s="17">
        <v>8.783024456688833E-3</v>
      </c>
      <c r="G57" s="17">
        <v>1.2035087681211263E-2</v>
      </c>
      <c r="H57" s="17">
        <v>2.9882471071417473E-2</v>
      </c>
      <c r="I57" s="17">
        <v>3.9126279732254035</v>
      </c>
    </row>
    <row r="58" spans="1:9" x14ac:dyDescent="0.45">
      <c r="A58" s="17" t="s">
        <v>128</v>
      </c>
      <c r="B58" s="20">
        <v>11075</v>
      </c>
      <c r="C58" s="20" t="s">
        <v>19</v>
      </c>
      <c r="D58" s="17">
        <v>77539907</v>
      </c>
      <c r="E58" s="17">
        <v>6.9807250661015177</v>
      </c>
      <c r="F58" s="17">
        <v>59.284582186780383</v>
      </c>
      <c r="G58" s="17">
        <v>32.792118274925556</v>
      </c>
      <c r="H58" s="17">
        <v>0</v>
      </c>
      <c r="I58" s="17">
        <v>0.94257447219254942</v>
      </c>
    </row>
    <row r="59" spans="1:9" x14ac:dyDescent="0.45">
      <c r="A59" s="17" t="s">
        <v>130</v>
      </c>
      <c r="B59" s="20">
        <v>11087</v>
      </c>
      <c r="C59" s="20" t="s">
        <v>22</v>
      </c>
      <c r="D59" s="17">
        <v>876596</v>
      </c>
      <c r="E59" s="17">
        <v>88.807104659975195</v>
      </c>
      <c r="F59" s="17">
        <v>1.1832419316051086</v>
      </c>
      <c r="G59" s="17">
        <v>8.4852803463201916</v>
      </c>
      <c r="H59" s="17">
        <v>1.4670995426949119E-2</v>
      </c>
      <c r="I59" s="17">
        <v>1.5097020666725536</v>
      </c>
    </row>
    <row r="60" spans="1:9" x14ac:dyDescent="0.45">
      <c r="A60" s="17" t="s">
        <v>135</v>
      </c>
      <c r="B60" s="20">
        <v>11090</v>
      </c>
      <c r="C60" s="20" t="s">
        <v>19</v>
      </c>
      <c r="D60" s="17">
        <v>58101044</v>
      </c>
      <c r="E60" s="17">
        <v>9.7799075402151558</v>
      </c>
      <c r="F60" s="17">
        <v>51.588668851372127</v>
      </c>
      <c r="G60" s="17">
        <v>37.041591107384562</v>
      </c>
      <c r="H60" s="17">
        <v>1.4544357908359135E-3</v>
      </c>
      <c r="I60" s="17">
        <v>1.5883780652373205</v>
      </c>
    </row>
    <row r="61" spans="1:9" x14ac:dyDescent="0.45">
      <c r="A61" s="17" t="s">
        <v>137</v>
      </c>
      <c r="B61" s="20">
        <v>11095</v>
      </c>
      <c r="C61" s="20" t="s">
        <v>22</v>
      </c>
      <c r="D61" s="17">
        <v>2050447</v>
      </c>
      <c r="E61" s="17">
        <v>98.896550598255558</v>
      </c>
      <c r="F61" s="17">
        <v>2.2282227306852032E-2</v>
      </c>
      <c r="G61" s="17">
        <v>1.3828157881293586E-2</v>
      </c>
      <c r="H61" s="17">
        <v>4.8709106694404406E-3</v>
      </c>
      <c r="I61" s="17">
        <v>1.0624681058868497</v>
      </c>
    </row>
    <row r="62" spans="1:9" x14ac:dyDescent="0.45">
      <c r="A62" s="17" t="s">
        <v>139</v>
      </c>
      <c r="B62" s="20">
        <v>11098</v>
      </c>
      <c r="C62" s="20" t="s">
        <v>19</v>
      </c>
      <c r="D62" s="17">
        <v>318595564</v>
      </c>
      <c r="E62" s="17">
        <v>12.244799096818511</v>
      </c>
      <c r="F62" s="17">
        <v>44.555672893819121</v>
      </c>
      <c r="G62" s="17">
        <v>41.76249138245042</v>
      </c>
      <c r="H62" s="17">
        <v>6.2352955494765527E-6</v>
      </c>
      <c r="I62" s="17">
        <v>1.4370303916163982</v>
      </c>
    </row>
    <row r="63" spans="1:9" x14ac:dyDescent="0.45">
      <c r="A63" s="17" t="s">
        <v>141</v>
      </c>
      <c r="B63" s="20">
        <v>11099</v>
      </c>
      <c r="C63" s="20" t="s">
        <v>22</v>
      </c>
      <c r="D63" s="17">
        <v>9960793</v>
      </c>
      <c r="E63" s="17">
        <v>95.715403399220278</v>
      </c>
      <c r="F63" s="17">
        <v>0.73502891964728401</v>
      </c>
      <c r="G63" s="17">
        <v>1.4726354432144888</v>
      </c>
      <c r="H63" s="17">
        <v>3.0350898456949263E-4</v>
      </c>
      <c r="I63" s="17">
        <v>2.0766287289333767</v>
      </c>
    </row>
    <row r="64" spans="1:9" x14ac:dyDescent="0.45">
      <c r="A64" s="17" t="s">
        <v>143</v>
      </c>
      <c r="B64" s="20">
        <v>11131</v>
      </c>
      <c r="C64" s="20" t="s">
        <v>32</v>
      </c>
      <c r="D64" s="17">
        <v>1960510</v>
      </c>
      <c r="E64" s="17">
        <v>56.901376917370513</v>
      </c>
      <c r="F64" s="17">
        <v>41.315950874809637</v>
      </c>
      <c r="G64" s="17">
        <v>1.6885589092089984E-2</v>
      </c>
      <c r="H64" s="17">
        <v>0.50498181453696112</v>
      </c>
      <c r="I64" s="17">
        <v>1.2608048041907967</v>
      </c>
    </row>
    <row r="65" spans="1:9" x14ac:dyDescent="0.45">
      <c r="A65" s="17" t="s">
        <v>145</v>
      </c>
      <c r="B65" s="20">
        <v>11132</v>
      </c>
      <c r="C65" s="20" t="s">
        <v>22</v>
      </c>
      <c r="D65" s="17">
        <v>17703874</v>
      </c>
      <c r="E65" s="17">
        <v>87.752281763533546</v>
      </c>
      <c r="F65" s="17">
        <v>7.7468780686877645</v>
      </c>
      <c r="G65" s="17">
        <v>0.85811435047508045</v>
      </c>
      <c r="H65" s="17">
        <v>0</v>
      </c>
      <c r="I65" s="17">
        <v>3.642725817303615</v>
      </c>
    </row>
    <row r="66" spans="1:9" x14ac:dyDescent="0.45">
      <c r="A66" s="17" t="s">
        <v>147</v>
      </c>
      <c r="B66" s="20">
        <v>11141</v>
      </c>
      <c r="C66" s="20" t="s">
        <v>22</v>
      </c>
      <c r="D66" s="17">
        <v>675057</v>
      </c>
      <c r="E66" s="17">
        <v>86.452264453066974</v>
      </c>
      <c r="F66" s="17">
        <v>11.295624246179871</v>
      </c>
      <c r="G66" s="17">
        <v>1.4512388625553323</v>
      </c>
      <c r="H66" s="17">
        <v>4.9613381139022599E-5</v>
      </c>
      <c r="I66" s="17">
        <v>0.80082282481668132</v>
      </c>
    </row>
    <row r="67" spans="1:9" x14ac:dyDescent="0.45">
      <c r="A67" s="17" t="s">
        <v>149</v>
      </c>
      <c r="B67" s="20">
        <v>11142</v>
      </c>
      <c r="C67" s="20" t="s">
        <v>19</v>
      </c>
      <c r="D67" s="17">
        <v>149677929</v>
      </c>
      <c r="E67" s="17">
        <v>9.6148153125765194</v>
      </c>
      <c r="F67" s="17">
        <v>51.406790153173532</v>
      </c>
      <c r="G67" s="17">
        <v>37.588143266411087</v>
      </c>
      <c r="H67" s="17">
        <v>6.0440208358473774E-4</v>
      </c>
      <c r="I67" s="17">
        <v>1.389646865755275</v>
      </c>
    </row>
    <row r="68" spans="1:9" x14ac:dyDescent="0.45">
      <c r="A68" s="17" t="s">
        <v>151</v>
      </c>
      <c r="B68" s="20">
        <v>11145</v>
      </c>
      <c r="C68" s="20" t="s">
        <v>19</v>
      </c>
      <c r="D68" s="17">
        <v>149968869</v>
      </c>
      <c r="E68" s="17">
        <v>6.7852443398406486</v>
      </c>
      <c r="F68" s="17">
        <v>44.635260752504536</v>
      </c>
      <c r="G68" s="17">
        <v>46.667946592956554</v>
      </c>
      <c r="H68" s="17">
        <v>1.0844194981926425E-2</v>
      </c>
      <c r="I68" s="17">
        <v>1.9007041197163337</v>
      </c>
    </row>
    <row r="69" spans="1:9" x14ac:dyDescent="0.45">
      <c r="A69" s="17" t="s">
        <v>153</v>
      </c>
      <c r="B69" s="20">
        <v>11148</v>
      </c>
      <c r="C69" s="20" t="s">
        <v>19</v>
      </c>
      <c r="D69" s="17">
        <v>972732</v>
      </c>
      <c r="E69" s="17">
        <v>5.5565967648097239</v>
      </c>
      <c r="F69" s="17">
        <v>55.92222072824039</v>
      </c>
      <c r="G69" s="17">
        <v>35.92087852201545</v>
      </c>
      <c r="H69" s="17">
        <v>1.5334598822177801</v>
      </c>
      <c r="I69" s="17">
        <v>1.0668441027166575</v>
      </c>
    </row>
    <row r="70" spans="1:9" x14ac:dyDescent="0.45">
      <c r="A70" s="17" t="s">
        <v>155</v>
      </c>
      <c r="B70" s="20">
        <v>11149</v>
      </c>
      <c r="C70" s="20" t="s">
        <v>22</v>
      </c>
      <c r="D70" s="17">
        <v>1295325</v>
      </c>
      <c r="E70" s="17">
        <v>97.739875254895267</v>
      </c>
      <c r="F70" s="17">
        <v>0</v>
      </c>
      <c r="G70" s="17">
        <v>9.0976548732950413E-2</v>
      </c>
      <c r="H70" s="17">
        <v>7.6322457618792567E-4</v>
      </c>
      <c r="I70" s="17">
        <v>2.1683849717955983</v>
      </c>
    </row>
    <row r="71" spans="1:9" x14ac:dyDescent="0.45">
      <c r="A71" s="17" t="s">
        <v>157</v>
      </c>
      <c r="B71" s="20">
        <v>11157</v>
      </c>
      <c r="C71" s="20" t="s">
        <v>32</v>
      </c>
      <c r="D71" s="17">
        <v>671071</v>
      </c>
      <c r="E71" s="17">
        <v>51.369816510210995</v>
      </c>
      <c r="F71" s="17">
        <v>21.790603257069836</v>
      </c>
      <c r="G71" s="17">
        <v>24.469314686978798</v>
      </c>
      <c r="H71" s="17">
        <v>2.6327915081552224E-2</v>
      </c>
      <c r="I71" s="17">
        <v>2.3439376306588167</v>
      </c>
    </row>
    <row r="72" spans="1:9" x14ac:dyDescent="0.45">
      <c r="A72" s="17" t="s">
        <v>159</v>
      </c>
      <c r="B72" s="20">
        <v>11158</v>
      </c>
      <c r="C72" s="20" t="s">
        <v>19</v>
      </c>
      <c r="D72" s="17">
        <v>8583395</v>
      </c>
      <c r="E72" s="17">
        <v>25.171306661173638</v>
      </c>
      <c r="F72" s="17">
        <v>46.393507132288896</v>
      </c>
      <c r="G72" s="17">
        <v>25.403302191407526</v>
      </c>
      <c r="H72" s="17">
        <v>1.379213907518532E-7</v>
      </c>
      <c r="I72" s="17">
        <v>3.0318838772085459</v>
      </c>
    </row>
    <row r="73" spans="1:9" x14ac:dyDescent="0.45">
      <c r="A73" s="17" t="s">
        <v>161</v>
      </c>
      <c r="B73" s="20">
        <v>11173</v>
      </c>
      <c r="C73" s="20" t="s">
        <v>22</v>
      </c>
      <c r="D73" s="17">
        <v>1024806</v>
      </c>
      <c r="E73" s="17">
        <v>88.916139824896788</v>
      </c>
      <c r="F73" s="17">
        <v>0</v>
      </c>
      <c r="G73" s="17">
        <v>10.0411294162852</v>
      </c>
      <c r="H73" s="17">
        <v>1.9327736032330194E-3</v>
      </c>
      <c r="I73" s="17">
        <v>1.0407979852147773</v>
      </c>
    </row>
    <row r="74" spans="1:9" x14ac:dyDescent="0.45">
      <c r="A74" s="17" t="s">
        <v>163</v>
      </c>
      <c r="B74" s="20">
        <v>11161</v>
      </c>
      <c r="C74" s="20" t="s">
        <v>19</v>
      </c>
      <c r="D74" s="17">
        <v>17313807</v>
      </c>
      <c r="E74" s="17">
        <v>3.7929905625689817</v>
      </c>
      <c r="F74" s="17">
        <v>58.086533448139498</v>
      </c>
      <c r="G74" s="17">
        <v>36.83863647844872</v>
      </c>
      <c r="H74" s="17">
        <v>0</v>
      </c>
      <c r="I74" s="17">
        <v>1.2818395108428033</v>
      </c>
    </row>
    <row r="75" spans="1:9" x14ac:dyDescent="0.45">
      <c r="A75" s="17" t="s">
        <v>165</v>
      </c>
      <c r="B75" s="20">
        <v>11168</v>
      </c>
      <c r="C75" s="20" t="s">
        <v>19</v>
      </c>
      <c r="D75" s="17">
        <v>8842897</v>
      </c>
      <c r="E75" s="17">
        <v>6.4022141573072746</v>
      </c>
      <c r="F75" s="17">
        <v>88.026072817328114</v>
      </c>
      <c r="G75" s="17">
        <v>3.9102965097754439</v>
      </c>
      <c r="H75" s="17">
        <v>6.9749858445217916E-2</v>
      </c>
      <c r="I75" s="17">
        <v>1.5916666571439444</v>
      </c>
    </row>
    <row r="76" spans="1:9" x14ac:dyDescent="0.45">
      <c r="A76" s="17" t="s">
        <v>169</v>
      </c>
      <c r="B76" s="20">
        <v>11182</v>
      </c>
      <c r="C76" s="20" t="s">
        <v>22</v>
      </c>
      <c r="D76" s="17">
        <v>5242538</v>
      </c>
      <c r="E76" s="17">
        <v>97.988840898667334</v>
      </c>
      <c r="F76" s="17">
        <v>0</v>
      </c>
      <c r="G76" s="17">
        <v>0.14883912224367793</v>
      </c>
      <c r="H76" s="17">
        <v>0.42224722696670064</v>
      </c>
      <c r="I76" s="17">
        <v>1.4400727521222809</v>
      </c>
    </row>
    <row r="77" spans="1:9" x14ac:dyDescent="0.45">
      <c r="A77" s="17" t="s">
        <v>172</v>
      </c>
      <c r="B77" s="20">
        <v>11186</v>
      </c>
      <c r="C77" s="20" t="s">
        <v>22</v>
      </c>
      <c r="D77" s="17">
        <v>875343</v>
      </c>
      <c r="E77" s="17">
        <v>98.672300830944437</v>
      </c>
      <c r="F77" s="17">
        <v>0</v>
      </c>
      <c r="G77" s="17">
        <v>0</v>
      </c>
      <c r="H77" s="17">
        <v>0.4139038754835781</v>
      </c>
      <c r="I77" s="17">
        <v>0.91379529357198364</v>
      </c>
    </row>
    <row r="78" spans="1:9" x14ac:dyDescent="0.45">
      <c r="A78" s="17" t="s">
        <v>174</v>
      </c>
      <c r="B78" s="20">
        <v>11188</v>
      </c>
      <c r="C78" s="20" t="s">
        <v>32</v>
      </c>
      <c r="D78" s="17">
        <v>2559738</v>
      </c>
      <c r="E78" s="17">
        <v>54.318809711635986</v>
      </c>
      <c r="F78" s="17">
        <v>43.821362078006302</v>
      </c>
      <c r="G78" s="17">
        <v>0.75149679096592992</v>
      </c>
      <c r="H78" s="17">
        <v>3.1948536251341516E-5</v>
      </c>
      <c r="I78" s="17">
        <v>1.1082994708555312</v>
      </c>
    </row>
    <row r="79" spans="1:9" x14ac:dyDescent="0.45">
      <c r="A79" s="17" t="s">
        <v>182</v>
      </c>
      <c r="B79" s="20">
        <v>11198</v>
      </c>
      <c r="C79" s="20" t="s">
        <v>19</v>
      </c>
      <c r="D79" s="17">
        <v>47891</v>
      </c>
      <c r="E79" s="17">
        <v>4.3488066398228398</v>
      </c>
      <c r="F79" s="17">
        <v>87.589606165618008</v>
      </c>
      <c r="G79" s="17">
        <v>7.5190454993244389</v>
      </c>
      <c r="H79" s="17">
        <v>0</v>
      </c>
      <c r="I79" s="17">
        <v>0.54254169523471851</v>
      </c>
    </row>
    <row r="80" spans="1:9" x14ac:dyDescent="0.45">
      <c r="A80" s="17" t="s">
        <v>185</v>
      </c>
      <c r="B80" s="20">
        <v>11220</v>
      </c>
      <c r="C80" s="20" t="s">
        <v>22</v>
      </c>
      <c r="D80" s="17">
        <v>828763</v>
      </c>
      <c r="E80" s="17">
        <v>91.528459224590549</v>
      </c>
      <c r="F80" s="17">
        <v>2.1680211634569071</v>
      </c>
      <c r="G80" s="17">
        <v>4.8368608573244751E-2</v>
      </c>
      <c r="H80" s="17">
        <v>4.7718613608213714</v>
      </c>
      <c r="I80" s="17">
        <v>1.4832896425579274</v>
      </c>
    </row>
    <row r="81" spans="1:9" x14ac:dyDescent="0.45">
      <c r="A81" s="17" t="s">
        <v>187</v>
      </c>
      <c r="B81" s="20">
        <v>11222</v>
      </c>
      <c r="C81" s="20" t="s">
        <v>32</v>
      </c>
      <c r="D81" s="17">
        <v>366771</v>
      </c>
      <c r="E81" s="17">
        <v>48.220155043872808</v>
      </c>
      <c r="F81" s="17">
        <v>37.896425136078612</v>
      </c>
      <c r="G81" s="17">
        <v>13.386422052957274</v>
      </c>
      <c r="H81" s="17">
        <v>2.689027521884797E-4</v>
      </c>
      <c r="I81" s="17">
        <v>0.4967288643391129</v>
      </c>
    </row>
    <row r="82" spans="1:9" x14ac:dyDescent="0.45">
      <c r="A82" s="17" t="s">
        <v>188</v>
      </c>
      <c r="B82" s="20">
        <v>11217</v>
      </c>
      <c r="C82" s="20" t="s">
        <v>19</v>
      </c>
      <c r="D82" s="17">
        <v>16006835</v>
      </c>
      <c r="E82" s="17">
        <v>11.048917697706207</v>
      </c>
      <c r="F82" s="17">
        <v>43.67454894290843</v>
      </c>
      <c r="G82" s="17">
        <v>42.685026981701895</v>
      </c>
      <c r="H82" s="17">
        <v>9.0885246883440116E-2</v>
      </c>
      <c r="I82" s="17">
        <v>2.5006211308000252</v>
      </c>
    </row>
    <row r="83" spans="1:9" x14ac:dyDescent="0.45">
      <c r="A83" s="17" t="s">
        <v>190</v>
      </c>
      <c r="B83" s="20">
        <v>11235</v>
      </c>
      <c r="C83" s="20" t="s">
        <v>22</v>
      </c>
      <c r="D83" s="17">
        <v>4764683</v>
      </c>
      <c r="E83" s="17">
        <v>98.741609595826105</v>
      </c>
      <c r="F83" s="17">
        <v>0</v>
      </c>
      <c r="G83" s="17">
        <v>4.278377508239041E-2</v>
      </c>
      <c r="H83" s="17">
        <v>4.020914045358912E-4</v>
      </c>
      <c r="I83" s="17">
        <v>1.2152045376869693</v>
      </c>
    </row>
    <row r="84" spans="1:9" x14ac:dyDescent="0.45">
      <c r="A84" s="17" t="s">
        <v>192</v>
      </c>
      <c r="B84" s="20">
        <v>11234</v>
      </c>
      <c r="C84" s="20" t="s">
        <v>22</v>
      </c>
      <c r="D84" s="17">
        <v>14016743</v>
      </c>
      <c r="E84" s="17">
        <v>99.894347946175145</v>
      </c>
      <c r="F84" s="17">
        <v>0</v>
      </c>
      <c r="G84" s="17">
        <v>0</v>
      </c>
      <c r="H84" s="17">
        <v>7.0376826897701944E-2</v>
      </c>
      <c r="I84" s="17">
        <v>3.527522692715758E-2</v>
      </c>
    </row>
    <row r="85" spans="1:9" x14ac:dyDescent="0.45">
      <c r="A85" s="17" t="s">
        <v>194</v>
      </c>
      <c r="B85" s="20">
        <v>11223</v>
      </c>
      <c r="C85" s="20" t="s">
        <v>22</v>
      </c>
      <c r="D85" s="17">
        <v>5035264</v>
      </c>
      <c r="E85" s="17">
        <v>78.013082549247187</v>
      </c>
      <c r="F85" s="17">
        <v>11.637162819107076</v>
      </c>
      <c r="G85" s="17">
        <v>6.9656842740550262</v>
      </c>
      <c r="H85" s="17">
        <v>2.5748743926586027E-3</v>
      </c>
      <c r="I85" s="17">
        <v>3.3814954831980555</v>
      </c>
    </row>
    <row r="86" spans="1:9" x14ac:dyDescent="0.45">
      <c r="A86" s="17" t="s">
        <v>196</v>
      </c>
      <c r="B86" s="20">
        <v>11239</v>
      </c>
      <c r="C86" s="20" t="s">
        <v>32</v>
      </c>
      <c r="D86" s="17">
        <v>370969</v>
      </c>
      <c r="E86" s="17">
        <v>62.413478993078897</v>
      </c>
      <c r="F86" s="17">
        <v>23.698118670887872</v>
      </c>
      <c r="G86" s="17">
        <v>11.442768535625884</v>
      </c>
      <c r="H86" s="17">
        <v>0</v>
      </c>
      <c r="I86" s="17">
        <v>2.4456338004073466</v>
      </c>
    </row>
    <row r="87" spans="1:9" x14ac:dyDescent="0.45">
      <c r="A87" s="17" t="s">
        <v>198</v>
      </c>
      <c r="B87" s="20">
        <v>11256</v>
      </c>
      <c r="C87" s="20" t="s">
        <v>19</v>
      </c>
      <c r="D87" s="17">
        <v>66607</v>
      </c>
      <c r="E87" s="17">
        <v>12.907536762050452</v>
      </c>
      <c r="F87" s="17">
        <v>61.716098868502343</v>
      </c>
      <c r="G87" s="17">
        <v>22.205992027415103</v>
      </c>
      <c r="H87" s="17">
        <v>9.5255054949902523E-2</v>
      </c>
      <c r="I87" s="17">
        <v>3.0751172870821977</v>
      </c>
    </row>
    <row r="88" spans="1:9" x14ac:dyDescent="0.45">
      <c r="A88" s="17" t="s">
        <v>199</v>
      </c>
      <c r="B88" s="20">
        <v>11258</v>
      </c>
      <c r="C88" s="20" t="s">
        <v>32</v>
      </c>
      <c r="D88" s="17">
        <v>204683</v>
      </c>
      <c r="E88" s="17">
        <v>57.216585675788593</v>
      </c>
      <c r="F88" s="17">
        <v>41.387644730293957</v>
      </c>
      <c r="G88" s="17">
        <v>0.18385158765806797</v>
      </c>
      <c r="H88" s="17">
        <v>2.8935184514831083E-2</v>
      </c>
      <c r="I88" s="17">
        <v>1.182982821744553</v>
      </c>
    </row>
    <row r="89" spans="1:9" x14ac:dyDescent="0.45">
      <c r="A89" s="17" t="s">
        <v>201</v>
      </c>
      <c r="B89" s="20">
        <v>11268</v>
      </c>
      <c r="C89" s="20" t="s">
        <v>22</v>
      </c>
      <c r="D89" s="17">
        <v>1966741</v>
      </c>
      <c r="E89" s="17">
        <v>94.334485461874181</v>
      </c>
      <c r="F89" s="17">
        <v>0</v>
      </c>
      <c r="G89" s="17">
        <v>4.9162154902105222</v>
      </c>
      <c r="H89" s="17">
        <v>1.5808403398481091E-2</v>
      </c>
      <c r="I89" s="17">
        <v>0.73349064451682233</v>
      </c>
    </row>
    <row r="90" spans="1:9" x14ac:dyDescent="0.45">
      <c r="A90" s="17" t="s">
        <v>203</v>
      </c>
      <c r="B90" s="20">
        <v>11273</v>
      </c>
      <c r="C90" s="20" t="s">
        <v>22</v>
      </c>
      <c r="D90" s="17">
        <v>4734979</v>
      </c>
      <c r="E90" s="17">
        <v>99.454756045401922</v>
      </c>
      <c r="F90" s="17">
        <v>2.4676542723868541E-2</v>
      </c>
      <c r="G90" s="17">
        <v>3.0011123193960949E-2</v>
      </c>
      <c r="H90" s="17">
        <v>0</v>
      </c>
      <c r="I90" s="17">
        <v>0.49055628868025025</v>
      </c>
    </row>
    <row r="91" spans="1:9" x14ac:dyDescent="0.45">
      <c r="A91" s="17" t="s">
        <v>207</v>
      </c>
      <c r="B91" s="20">
        <v>11277</v>
      </c>
      <c r="C91" s="20" t="s">
        <v>19</v>
      </c>
      <c r="D91" s="17">
        <v>128782775</v>
      </c>
      <c r="E91" s="17">
        <v>5.3947260689887901</v>
      </c>
      <c r="F91" s="17">
        <v>90.398639655099984</v>
      </c>
      <c r="G91" s="17">
        <v>0.93784865298471076</v>
      </c>
      <c r="H91" s="17">
        <v>-3.7239132727398234E-12</v>
      </c>
      <c r="I91" s="17">
        <v>3.2687856229302343</v>
      </c>
    </row>
    <row r="92" spans="1:9" x14ac:dyDescent="0.45">
      <c r="A92" s="17" t="s">
        <v>209</v>
      </c>
      <c r="B92" s="20">
        <v>11280</v>
      </c>
      <c r="C92" s="20" t="s">
        <v>22</v>
      </c>
      <c r="D92" s="17">
        <v>1833951</v>
      </c>
      <c r="E92" s="17">
        <v>81.25406810991862</v>
      </c>
      <c r="F92" s="17">
        <v>0</v>
      </c>
      <c r="G92" s="17">
        <v>17.467729405588209</v>
      </c>
      <c r="H92" s="17">
        <v>1.474857274645226E-3</v>
      </c>
      <c r="I92" s="17">
        <v>1.2767276272185302</v>
      </c>
    </row>
    <row r="93" spans="1:9" x14ac:dyDescent="0.45">
      <c r="A93" s="17" t="s">
        <v>217</v>
      </c>
      <c r="B93" s="20">
        <v>11290</v>
      </c>
      <c r="C93" s="20" t="s">
        <v>19</v>
      </c>
      <c r="D93" s="17">
        <v>52587</v>
      </c>
      <c r="E93" s="17">
        <v>5.8835304492619205</v>
      </c>
      <c r="F93" s="17">
        <v>87.814009067179597</v>
      </c>
      <c r="G93" s="17">
        <v>4.2593252876559493</v>
      </c>
      <c r="H93" s="17">
        <v>9.3606437575267445E-3</v>
      </c>
      <c r="I93" s="17">
        <v>2.0337745521450032</v>
      </c>
    </row>
    <row r="94" spans="1:9" x14ac:dyDescent="0.45">
      <c r="A94" s="17" t="s">
        <v>219</v>
      </c>
      <c r="B94" s="20">
        <v>11285</v>
      </c>
      <c r="C94" s="20" t="s">
        <v>22</v>
      </c>
      <c r="D94" s="17">
        <v>13587219</v>
      </c>
      <c r="E94" s="17">
        <v>98.417061578006653</v>
      </c>
      <c r="F94" s="17">
        <v>0.23994653895214246</v>
      </c>
      <c r="G94" s="17">
        <v>9.8501067351828134E-2</v>
      </c>
      <c r="H94" s="17">
        <v>0</v>
      </c>
      <c r="I94" s="17">
        <v>1.244490815689383</v>
      </c>
    </row>
    <row r="95" spans="1:9" x14ac:dyDescent="0.45">
      <c r="A95" s="17" t="s">
        <v>223</v>
      </c>
      <c r="B95" s="20">
        <v>11297</v>
      </c>
      <c r="C95" s="20" t="s">
        <v>22</v>
      </c>
      <c r="D95" s="17">
        <v>4080065</v>
      </c>
      <c r="E95" s="17">
        <v>97.366599829634325</v>
      </c>
      <c r="F95" s="17">
        <v>0</v>
      </c>
      <c r="G95" s="17">
        <v>0.44018829288606465</v>
      </c>
      <c r="H95" s="17">
        <v>1.4502432879129399</v>
      </c>
      <c r="I95" s="17">
        <v>0.742968589566676</v>
      </c>
    </row>
    <row r="96" spans="1:9" x14ac:dyDescent="0.45">
      <c r="A96" s="17" t="s">
        <v>225</v>
      </c>
      <c r="B96" s="20">
        <v>11302</v>
      </c>
      <c r="C96" s="20" t="s">
        <v>19</v>
      </c>
      <c r="D96" s="17">
        <v>13496690</v>
      </c>
      <c r="E96" s="17">
        <v>11.75664421354834</v>
      </c>
      <c r="F96" s="17">
        <v>36.406250465470798</v>
      </c>
      <c r="G96" s="17">
        <v>49.827017962586361</v>
      </c>
      <c r="H96" s="17">
        <v>7.9446460275095737E-4</v>
      </c>
      <c r="I96" s="17">
        <v>2.0092928937917516</v>
      </c>
    </row>
    <row r="97" spans="1:9" x14ac:dyDescent="0.45">
      <c r="A97" s="17" t="s">
        <v>227</v>
      </c>
      <c r="B97" s="20">
        <v>11304</v>
      </c>
      <c r="C97" s="20" t="s">
        <v>32</v>
      </c>
      <c r="D97" s="17">
        <v>928888</v>
      </c>
      <c r="E97" s="17">
        <v>49.884325074052576</v>
      </c>
      <c r="F97" s="17">
        <v>38.322694213898373</v>
      </c>
      <c r="G97" s="17">
        <v>10.478073439743643</v>
      </c>
      <c r="H97" s="17">
        <v>1.2935364907287999E-2</v>
      </c>
      <c r="I97" s="17">
        <v>1.3019719073981249</v>
      </c>
    </row>
    <row r="98" spans="1:9" x14ac:dyDescent="0.45">
      <c r="A98" s="17" t="s">
        <v>231</v>
      </c>
      <c r="B98" s="20">
        <v>11305</v>
      </c>
      <c r="C98" s="20" t="s">
        <v>32</v>
      </c>
      <c r="D98" s="17">
        <v>225672</v>
      </c>
      <c r="E98" s="17">
        <v>51.874480448990305</v>
      </c>
      <c r="F98" s="17">
        <v>46.847683311503005</v>
      </c>
      <c r="G98" s="17">
        <v>0.1507027316117657</v>
      </c>
      <c r="H98" s="17">
        <v>4.1573802426396398E-6</v>
      </c>
      <c r="I98" s="17">
        <v>1.1271293505146853</v>
      </c>
    </row>
    <row r="99" spans="1:9" x14ac:dyDescent="0.45">
      <c r="A99" s="17" t="s">
        <v>237</v>
      </c>
      <c r="B99" s="20">
        <v>11314</v>
      </c>
      <c r="C99" s="20" t="s">
        <v>22</v>
      </c>
      <c r="D99" s="17">
        <v>148623</v>
      </c>
      <c r="E99" s="17">
        <v>98.071711995427506</v>
      </c>
      <c r="F99" s="17">
        <v>0</v>
      </c>
      <c r="G99" s="17">
        <v>1.4080386499824711E-2</v>
      </c>
      <c r="H99" s="17">
        <v>0.11396205416908624</v>
      </c>
      <c r="I99" s="17">
        <v>1.800245563903585</v>
      </c>
    </row>
    <row r="100" spans="1:9" x14ac:dyDescent="0.45">
      <c r="A100" s="17" t="s">
        <v>241</v>
      </c>
      <c r="B100" s="20">
        <v>11309</v>
      </c>
      <c r="C100" s="20" t="s">
        <v>22</v>
      </c>
      <c r="D100" s="17">
        <v>2637025</v>
      </c>
      <c r="E100" s="17">
        <v>92.97278390542111</v>
      </c>
      <c r="F100" s="17">
        <v>0</v>
      </c>
      <c r="G100" s="17">
        <v>4.1945164294462458</v>
      </c>
      <c r="H100" s="17">
        <v>7.8398986884220134E-6</v>
      </c>
      <c r="I100" s="17">
        <v>2.8326918252339519</v>
      </c>
    </row>
    <row r="101" spans="1:9" x14ac:dyDescent="0.45">
      <c r="A101" s="17" t="s">
        <v>243</v>
      </c>
      <c r="B101" s="20">
        <v>11310</v>
      </c>
      <c r="C101" s="20" t="s">
        <v>19</v>
      </c>
      <c r="D101" s="17">
        <v>216131757</v>
      </c>
      <c r="E101" s="17">
        <v>11.025418689586571</v>
      </c>
      <c r="F101" s="17">
        <v>50.119761799980708</v>
      </c>
      <c r="G101" s="17">
        <v>37.757733489059213</v>
      </c>
      <c r="H101" s="17">
        <v>1.6330031985998868E-2</v>
      </c>
      <c r="I101" s="17">
        <v>1.0807559893875152</v>
      </c>
    </row>
    <row r="102" spans="1:9" x14ac:dyDescent="0.45">
      <c r="A102" s="17" t="s">
        <v>251</v>
      </c>
      <c r="B102" s="20">
        <v>11334</v>
      </c>
      <c r="C102" s="20" t="s">
        <v>22</v>
      </c>
      <c r="D102" s="17">
        <v>1358256</v>
      </c>
      <c r="E102" s="17">
        <v>92.368276914286383</v>
      </c>
      <c r="F102" s="17">
        <v>0</v>
      </c>
      <c r="G102" s="17">
        <v>4.8967863152285078</v>
      </c>
      <c r="H102" s="17">
        <v>1.0450890921731239E-3</v>
      </c>
      <c r="I102" s="17">
        <v>2.7338916813929335</v>
      </c>
    </row>
    <row r="103" spans="1:9" x14ac:dyDescent="0.45">
      <c r="A103" s="17" t="s">
        <v>253</v>
      </c>
      <c r="B103" s="20">
        <v>11338</v>
      </c>
      <c r="C103" s="20" t="s">
        <v>19</v>
      </c>
      <c r="D103" s="17">
        <v>39004675</v>
      </c>
      <c r="E103" s="17">
        <v>18.62367106034117</v>
      </c>
      <c r="F103" s="17">
        <v>46.157593208456888</v>
      </c>
      <c r="G103" s="17">
        <v>32.842384449831911</v>
      </c>
      <c r="H103" s="17">
        <v>5.7071577203589637E-2</v>
      </c>
      <c r="I103" s="17">
        <v>2.3192797041664464</v>
      </c>
    </row>
    <row r="104" spans="1:9" x14ac:dyDescent="0.45">
      <c r="A104" s="17" t="s">
        <v>255</v>
      </c>
      <c r="B104" s="20">
        <v>11343</v>
      </c>
      <c r="C104" s="20" t="s">
        <v>19</v>
      </c>
      <c r="D104" s="17">
        <v>25136398</v>
      </c>
      <c r="E104" s="17">
        <v>14.191017955860888</v>
      </c>
      <c r="F104" s="17">
        <v>50.083082255160953</v>
      </c>
      <c r="G104" s="17">
        <v>34.549442342072979</v>
      </c>
      <c r="H104" s="17">
        <v>1.6593257806563019E-5</v>
      </c>
      <c r="I104" s="17">
        <v>1.1764408536473741</v>
      </c>
    </row>
    <row r="105" spans="1:9" x14ac:dyDescent="0.45">
      <c r="A105" s="17" t="s">
        <v>273</v>
      </c>
      <c r="B105" s="20">
        <v>11379</v>
      </c>
      <c r="C105" s="20" t="s">
        <v>19</v>
      </c>
      <c r="D105" s="17">
        <v>21372134</v>
      </c>
      <c r="E105" s="17">
        <v>17.361319697308083</v>
      </c>
      <c r="F105" s="17">
        <v>64.646574970779369</v>
      </c>
      <c r="G105" s="17">
        <v>14.772840290788126</v>
      </c>
      <c r="H105" s="17">
        <v>7.3898799988534984E-4</v>
      </c>
      <c r="I105" s="17">
        <v>3.2185260531245268</v>
      </c>
    </row>
    <row r="106" spans="1:9" x14ac:dyDescent="0.45">
      <c r="A106" s="17" t="s">
        <v>275</v>
      </c>
      <c r="B106" s="20">
        <v>11385</v>
      </c>
      <c r="C106" s="20" t="s">
        <v>19</v>
      </c>
      <c r="D106" s="17">
        <v>98375447</v>
      </c>
      <c r="E106" s="17">
        <v>9.2500219143939493</v>
      </c>
      <c r="F106" s="17">
        <v>46.025867089376376</v>
      </c>
      <c r="G106" s="17">
        <v>42.794931486957417</v>
      </c>
      <c r="H106" s="17">
        <v>0.33280037508426119</v>
      </c>
      <c r="I106" s="17">
        <v>1.5963791341879927</v>
      </c>
    </row>
    <row r="107" spans="1:9" x14ac:dyDescent="0.45">
      <c r="A107" s="17" t="s">
        <v>277</v>
      </c>
      <c r="B107" s="20">
        <v>11384</v>
      </c>
      <c r="C107" s="20" t="s">
        <v>22</v>
      </c>
      <c r="D107" s="17">
        <v>817332</v>
      </c>
      <c r="E107" s="17">
        <v>87.14057383663031</v>
      </c>
      <c r="F107" s="17">
        <v>1.997036735209822E-10</v>
      </c>
      <c r="G107" s="17">
        <v>8.3056963953505338</v>
      </c>
      <c r="H107" s="17">
        <v>3.6390994379531008</v>
      </c>
      <c r="I107" s="17">
        <v>0.91463032986635728</v>
      </c>
    </row>
    <row r="108" spans="1:9" x14ac:dyDescent="0.45">
      <c r="A108" s="17" t="s">
        <v>283</v>
      </c>
      <c r="B108" s="20">
        <v>11383</v>
      </c>
      <c r="C108" s="20" t="s">
        <v>19</v>
      </c>
      <c r="D108" s="17">
        <v>34384732</v>
      </c>
      <c r="E108" s="17">
        <v>18.60907343889501</v>
      </c>
      <c r="F108" s="17">
        <v>46.746140058810632</v>
      </c>
      <c r="G108" s="17">
        <v>33.827931689791896</v>
      </c>
      <c r="H108" s="17">
        <v>2.1234400242643106E-12</v>
      </c>
      <c r="I108" s="17">
        <v>0.81685481250034042</v>
      </c>
    </row>
    <row r="109" spans="1:9" x14ac:dyDescent="0.45">
      <c r="A109" s="17" t="s">
        <v>285</v>
      </c>
      <c r="B109" s="20">
        <v>11380</v>
      </c>
      <c r="C109" s="20" t="s">
        <v>19</v>
      </c>
      <c r="D109" s="17">
        <v>318749</v>
      </c>
      <c r="E109" s="17">
        <v>11.450770088021821</v>
      </c>
      <c r="F109" s="17">
        <v>75.254154754649576</v>
      </c>
      <c r="G109" s="17">
        <v>12.421803328763799</v>
      </c>
      <c r="H109" s="17">
        <v>5.5948824606444285E-5</v>
      </c>
      <c r="I109" s="17">
        <v>0.87321587974019754</v>
      </c>
    </row>
    <row r="110" spans="1:9" x14ac:dyDescent="0.45">
      <c r="A110" s="17" t="s">
        <v>287</v>
      </c>
      <c r="B110" s="20">
        <v>11391</v>
      </c>
      <c r="C110" s="20" t="s">
        <v>19</v>
      </c>
      <c r="D110" s="17">
        <v>495229</v>
      </c>
      <c r="E110" s="17">
        <v>5.3124831921085018</v>
      </c>
      <c r="F110" s="17">
        <v>85.431088026786995</v>
      </c>
      <c r="G110" s="17">
        <v>7.3340347346761714</v>
      </c>
      <c r="H110" s="17">
        <v>4.1491123663708898E-2</v>
      </c>
      <c r="I110" s="17">
        <v>1.8809029227646243</v>
      </c>
    </row>
    <row r="111" spans="1:9" x14ac:dyDescent="0.45">
      <c r="A111" s="17" t="s">
        <v>289</v>
      </c>
      <c r="B111" s="20">
        <v>11381</v>
      </c>
      <c r="C111" s="20" t="s">
        <v>32</v>
      </c>
      <c r="D111" s="17">
        <v>1206573</v>
      </c>
      <c r="E111" s="17">
        <v>51.380748710291073</v>
      </c>
      <c r="F111" s="17">
        <v>30.416786846630412</v>
      </c>
      <c r="G111" s="17">
        <v>3.2656044383411</v>
      </c>
      <c r="H111" s="17">
        <v>3.5944372714933985E-4</v>
      </c>
      <c r="I111" s="17">
        <v>14.936500561010268</v>
      </c>
    </row>
    <row r="112" spans="1:9" x14ac:dyDescent="0.45">
      <c r="A112" s="17" t="s">
        <v>291</v>
      </c>
      <c r="B112" s="20">
        <v>11394</v>
      </c>
      <c r="C112" s="20" t="s">
        <v>19</v>
      </c>
      <c r="D112" s="17">
        <v>9608477</v>
      </c>
      <c r="E112" s="17">
        <v>6.3019819600056426</v>
      </c>
      <c r="F112" s="17">
        <v>57.245509707925599</v>
      </c>
      <c r="G112" s="17">
        <v>34.612060296608412</v>
      </c>
      <c r="H112" s="17">
        <v>8.7533572498011778E-3</v>
      </c>
      <c r="I112" s="17">
        <v>1.8316946782105441</v>
      </c>
    </row>
    <row r="113" spans="1:9" x14ac:dyDescent="0.45">
      <c r="A113" s="17" t="s">
        <v>293</v>
      </c>
      <c r="B113" s="20">
        <v>11405</v>
      </c>
      <c r="C113" s="20" t="s">
        <v>19</v>
      </c>
      <c r="D113" s="17">
        <v>57040616</v>
      </c>
      <c r="E113" s="17">
        <v>14.870726464704051</v>
      </c>
      <c r="F113" s="17">
        <v>44.273172181341792</v>
      </c>
      <c r="G113" s="17">
        <v>38.545568401124697</v>
      </c>
      <c r="H113" s="17">
        <v>4.1569542647072733E-4</v>
      </c>
      <c r="I113" s="17">
        <v>2.3101172574029945</v>
      </c>
    </row>
    <row r="114" spans="1:9" x14ac:dyDescent="0.45">
      <c r="A114" s="17" t="s">
        <v>298</v>
      </c>
      <c r="B114" s="20">
        <v>11411</v>
      </c>
      <c r="C114" s="20" t="s">
        <v>19</v>
      </c>
      <c r="D114" s="17">
        <v>759816</v>
      </c>
      <c r="E114" s="17">
        <v>15.809419080522694</v>
      </c>
      <c r="F114" s="17">
        <v>39.976026770608975</v>
      </c>
      <c r="G114" s="17">
        <v>42.813055433652259</v>
      </c>
      <c r="H114" s="17">
        <v>1.4076637317718924E-2</v>
      </c>
      <c r="I114" s="17">
        <v>1.3874220778983519</v>
      </c>
    </row>
    <row r="115" spans="1:9" x14ac:dyDescent="0.45">
      <c r="A115" s="17" t="s">
        <v>301</v>
      </c>
      <c r="B115" s="20">
        <v>11420</v>
      </c>
      <c r="C115" s="20" t="s">
        <v>19</v>
      </c>
      <c r="D115" s="17">
        <v>267578</v>
      </c>
      <c r="E115" s="17">
        <v>18.188481518137131</v>
      </c>
      <c r="F115" s="17">
        <v>79.769944919121599</v>
      </c>
      <c r="G115" s="17">
        <v>1.426970722134548</v>
      </c>
      <c r="H115" s="17">
        <v>6.6909045216455298E-2</v>
      </c>
      <c r="I115" s="17">
        <v>0.54769379539026342</v>
      </c>
    </row>
    <row r="116" spans="1:9" x14ac:dyDescent="0.45">
      <c r="A116" s="17" t="s">
        <v>305</v>
      </c>
      <c r="B116" s="20">
        <v>11421</v>
      </c>
      <c r="C116" s="20" t="s">
        <v>19</v>
      </c>
      <c r="D116" s="17">
        <v>1983351</v>
      </c>
      <c r="E116" s="17">
        <v>7.460889448682158</v>
      </c>
      <c r="F116" s="17">
        <v>42.765430073881731</v>
      </c>
      <c r="G116" s="17">
        <v>47.754672335952328</v>
      </c>
      <c r="H116" s="17">
        <v>7.7842224625220433E-2</v>
      </c>
      <c r="I116" s="17">
        <v>1.9411659168585591</v>
      </c>
    </row>
    <row r="117" spans="1:9" x14ac:dyDescent="0.45">
      <c r="A117" s="17" t="s">
        <v>309</v>
      </c>
      <c r="B117" s="20">
        <v>11427</v>
      </c>
      <c r="C117" s="20" t="s">
        <v>19</v>
      </c>
      <c r="D117" s="17">
        <v>3017</v>
      </c>
      <c r="E117" s="17">
        <v>19.98282552416282</v>
      </c>
      <c r="F117" s="17">
        <v>66.385262578694736</v>
      </c>
      <c r="G117" s="17">
        <v>5.0746854604664211</v>
      </c>
      <c r="H117" s="17">
        <v>0.37337369034291423</v>
      </c>
      <c r="I117" s="17">
        <v>8.1838527463331054</v>
      </c>
    </row>
    <row r="118" spans="1:9" x14ac:dyDescent="0.45">
      <c r="A118" s="17" t="s">
        <v>313</v>
      </c>
      <c r="B118" s="20">
        <v>11442</v>
      </c>
      <c r="C118" s="20" t="s">
        <v>19</v>
      </c>
      <c r="D118" s="17">
        <v>1382956</v>
      </c>
      <c r="E118" s="17">
        <v>8.7046932859214117</v>
      </c>
      <c r="F118" s="17">
        <v>50.87721073678464</v>
      </c>
      <c r="G118" s="17">
        <v>38.005145781123389</v>
      </c>
      <c r="H118" s="17">
        <v>1.6171661813309528E-2</v>
      </c>
      <c r="I118" s="17">
        <v>2.3967785343572472</v>
      </c>
    </row>
    <row r="119" spans="1:9" x14ac:dyDescent="0.45">
      <c r="A119" s="17" t="s">
        <v>322</v>
      </c>
      <c r="B119" s="20">
        <v>11449</v>
      </c>
      <c r="C119" s="20" t="s">
        <v>19</v>
      </c>
      <c r="D119" s="17">
        <v>3126694</v>
      </c>
      <c r="E119" s="17">
        <v>5.8791516045268715</v>
      </c>
      <c r="F119" s="17">
        <v>52.055248796737423</v>
      </c>
      <c r="G119" s="17">
        <v>40.36266446642135</v>
      </c>
      <c r="H119" s="17">
        <v>1.1760967868865361E-2</v>
      </c>
      <c r="I119" s="17">
        <v>1.6911741644454905</v>
      </c>
    </row>
    <row r="120" spans="1:9" x14ac:dyDescent="0.45">
      <c r="A120" s="17" t="s">
        <v>326</v>
      </c>
      <c r="B120" s="20">
        <v>11463</v>
      </c>
      <c r="C120" s="20" t="s">
        <v>22</v>
      </c>
      <c r="D120" s="17">
        <v>180515</v>
      </c>
      <c r="E120" s="17">
        <v>97.295652442972198</v>
      </c>
      <c r="F120" s="17">
        <v>0</v>
      </c>
      <c r="G120" s="17">
        <v>0.614088833832239</v>
      </c>
      <c r="H120" s="17">
        <v>1.0937447325860366E-2</v>
      </c>
      <c r="I120" s="17">
        <v>2.0793212758696979</v>
      </c>
    </row>
    <row r="121" spans="1:9" x14ac:dyDescent="0.45">
      <c r="A121" s="17" t="s">
        <v>328</v>
      </c>
      <c r="B121" s="20">
        <v>11461</v>
      </c>
      <c r="C121" s="20" t="s">
        <v>22</v>
      </c>
      <c r="D121" s="17">
        <v>2911175</v>
      </c>
      <c r="E121" s="17">
        <v>97.908484523791557</v>
      </c>
      <c r="F121" s="17">
        <v>0</v>
      </c>
      <c r="G121" s="17">
        <v>0.29389344145207891</v>
      </c>
      <c r="H121" s="17">
        <v>1.6769233403319404E-3</v>
      </c>
      <c r="I121" s="17">
        <v>1.7959451114160276</v>
      </c>
    </row>
    <row r="122" spans="1:9" x14ac:dyDescent="0.45">
      <c r="A122" s="17" t="s">
        <v>330</v>
      </c>
      <c r="B122" s="20">
        <v>11470</v>
      </c>
      <c r="C122" s="20" t="s">
        <v>22</v>
      </c>
      <c r="D122" s="17">
        <v>941032</v>
      </c>
      <c r="E122" s="17">
        <v>98.750003587414852</v>
      </c>
      <c r="F122" s="17">
        <v>0</v>
      </c>
      <c r="G122" s="17">
        <v>0.18386006027796536</v>
      </c>
      <c r="H122" s="17">
        <v>3.02751435408341E-3</v>
      </c>
      <c r="I122" s="17">
        <v>1.0631088379530984</v>
      </c>
    </row>
    <row r="123" spans="1:9" x14ac:dyDescent="0.45">
      <c r="A123" s="17" t="s">
        <v>336</v>
      </c>
      <c r="B123" s="20">
        <v>11454</v>
      </c>
      <c r="C123" s="20" t="s">
        <v>22</v>
      </c>
      <c r="D123" s="17">
        <v>2009730</v>
      </c>
      <c r="E123" s="17">
        <v>97.035872346103702</v>
      </c>
      <c r="F123" s="17">
        <v>0</v>
      </c>
      <c r="G123" s="17">
        <v>2.1590468320375744</v>
      </c>
      <c r="H123" s="17">
        <v>0</v>
      </c>
      <c r="I123" s="17">
        <v>0.80508082185872365</v>
      </c>
    </row>
    <row r="124" spans="1:9" x14ac:dyDescent="0.45">
      <c r="A124" s="17" t="s">
        <v>338</v>
      </c>
      <c r="B124" s="20">
        <v>11477</v>
      </c>
      <c r="C124" s="20" t="s">
        <v>22</v>
      </c>
      <c r="D124" s="17">
        <v>3832064</v>
      </c>
      <c r="E124" s="17">
        <v>98.671824754273629</v>
      </c>
      <c r="F124" s="17">
        <v>0.41063115808025097</v>
      </c>
      <c r="G124" s="17">
        <v>4.8717393781110487E-2</v>
      </c>
      <c r="H124" s="17">
        <v>1.2515240067474463E-3</v>
      </c>
      <c r="I124" s="17">
        <v>0.86757516985826777</v>
      </c>
    </row>
    <row r="125" spans="1:9" x14ac:dyDescent="0.45">
      <c r="A125" s="17" t="s">
        <v>340</v>
      </c>
      <c r="B125" s="20">
        <v>11476</v>
      </c>
      <c r="C125" s="20" t="s">
        <v>19</v>
      </c>
      <c r="D125" s="17">
        <v>276542</v>
      </c>
      <c r="E125" s="17">
        <v>1.5558979267073232</v>
      </c>
      <c r="F125" s="17">
        <v>94.834098024556468</v>
      </c>
      <c r="G125" s="17">
        <v>1.694248367756076</v>
      </c>
      <c r="H125" s="17">
        <v>0</v>
      </c>
      <c r="I125" s="17">
        <v>1.9157556809801275</v>
      </c>
    </row>
    <row r="126" spans="1:9" x14ac:dyDescent="0.45">
      <c r="A126" s="17" t="s">
        <v>346</v>
      </c>
      <c r="B126" s="20">
        <v>11495</v>
      </c>
      <c r="C126" s="20" t="s">
        <v>19</v>
      </c>
      <c r="D126" s="17">
        <v>49936192</v>
      </c>
      <c r="E126" s="17">
        <v>15.663665791626737</v>
      </c>
      <c r="F126" s="17">
        <v>33.823297290935827</v>
      </c>
      <c r="G126" s="17">
        <v>48.766936553742831</v>
      </c>
      <c r="H126" s="17">
        <v>3.3027137523170798E-3</v>
      </c>
      <c r="I126" s="17">
        <v>1.7427976499422895</v>
      </c>
    </row>
    <row r="127" spans="1:9" x14ac:dyDescent="0.45">
      <c r="A127" s="17" t="s">
        <v>351</v>
      </c>
      <c r="B127" s="20">
        <v>11517</v>
      </c>
      <c r="C127" s="20" t="s">
        <v>19</v>
      </c>
      <c r="D127" s="17">
        <v>99012213</v>
      </c>
      <c r="E127" s="17">
        <v>10.881624469766487</v>
      </c>
      <c r="F127" s="17">
        <v>50.790260088883308</v>
      </c>
      <c r="G127" s="17">
        <v>36.053603667762324</v>
      </c>
      <c r="H127" s="17">
        <v>0</v>
      </c>
      <c r="I127" s="17">
        <v>2.2745117735878795</v>
      </c>
    </row>
    <row r="128" spans="1:9" x14ac:dyDescent="0.45">
      <c r="A128" s="17" t="s">
        <v>357</v>
      </c>
      <c r="B128" s="20">
        <v>11521</v>
      </c>
      <c r="C128" s="20" t="s">
        <v>19</v>
      </c>
      <c r="D128" s="17">
        <v>2960225</v>
      </c>
      <c r="E128" s="17">
        <v>6.8934771991938</v>
      </c>
      <c r="F128" s="17">
        <v>72.385536582657366</v>
      </c>
      <c r="G128" s="17">
        <v>18.528131275321982</v>
      </c>
      <c r="H128" s="17">
        <v>1.6233007998192204E-3</v>
      </c>
      <c r="I128" s="17">
        <v>2.191231642027037</v>
      </c>
    </row>
    <row r="129" spans="1:9" x14ac:dyDescent="0.45">
      <c r="A129" s="17" t="s">
        <v>366</v>
      </c>
      <c r="B129" s="20">
        <v>11551</v>
      </c>
      <c r="C129" s="20" t="s">
        <v>19</v>
      </c>
      <c r="D129" s="17">
        <v>12821539</v>
      </c>
      <c r="E129" s="17">
        <v>4.33304045461876</v>
      </c>
      <c r="F129" s="17">
        <v>49.812488400485414</v>
      </c>
      <c r="G129" s="17">
        <v>43.070474508113783</v>
      </c>
      <c r="H129" s="17">
        <v>1.5394795227992903E-3</v>
      </c>
      <c r="I129" s="17">
        <v>2.7824571572592434</v>
      </c>
    </row>
    <row r="130" spans="1:9" x14ac:dyDescent="0.45">
      <c r="A130" s="17" t="s">
        <v>368</v>
      </c>
      <c r="B130" s="20">
        <v>11562</v>
      </c>
      <c r="C130" s="20" t="s">
        <v>19</v>
      </c>
      <c r="D130" s="17">
        <v>2958196</v>
      </c>
      <c r="E130" s="17">
        <v>3.484547977626284</v>
      </c>
      <c r="F130" s="17">
        <v>90.697998488005396</v>
      </c>
      <c r="G130" s="17">
        <v>8.2627093529901774E-2</v>
      </c>
      <c r="H130" s="17">
        <v>2.9044319128975791</v>
      </c>
      <c r="I130" s="17">
        <v>2.8303945279408418</v>
      </c>
    </row>
    <row r="131" spans="1:9" x14ac:dyDescent="0.45">
      <c r="A131" s="17" t="s">
        <v>386</v>
      </c>
      <c r="B131" s="20">
        <v>11621</v>
      </c>
      <c r="C131" s="20" t="s">
        <v>19</v>
      </c>
      <c r="D131" s="17">
        <v>1305427</v>
      </c>
      <c r="E131" s="17">
        <v>16.813958444918253</v>
      </c>
      <c r="F131" s="17">
        <v>45.848988337039636</v>
      </c>
      <c r="G131" s="17">
        <v>34.670502207699698</v>
      </c>
      <c r="H131" s="17">
        <v>1.8734040303085257E-4</v>
      </c>
      <c r="I131" s="17">
        <v>2.6663636699393796</v>
      </c>
    </row>
    <row r="132" spans="1:9" x14ac:dyDescent="0.45">
      <c r="A132" s="17" t="s">
        <v>396</v>
      </c>
      <c r="B132" s="20">
        <v>11661</v>
      </c>
      <c r="C132" s="20" t="s">
        <v>19</v>
      </c>
      <c r="D132" s="17">
        <v>539199</v>
      </c>
      <c r="E132" s="17">
        <v>23.34627024308886</v>
      </c>
      <c r="F132" s="17">
        <v>50.380288080027015</v>
      </c>
      <c r="G132" s="17">
        <v>25.268591122359243</v>
      </c>
      <c r="H132" s="17">
        <v>0</v>
      </c>
      <c r="I132" s="17">
        <v>1.0048505545248791</v>
      </c>
    </row>
    <row r="133" spans="1:9" x14ac:dyDescent="0.45">
      <c r="A133" s="17" t="s">
        <v>404</v>
      </c>
      <c r="B133" s="20">
        <v>11665</v>
      </c>
      <c r="C133" s="20" t="s">
        <v>19</v>
      </c>
      <c r="D133" s="17">
        <v>843482</v>
      </c>
      <c r="E133" s="17">
        <v>0.79550711199219193</v>
      </c>
      <c r="F133" s="17">
        <v>61.992117377618008</v>
      </c>
      <c r="G133" s="17">
        <v>33.025641798565154</v>
      </c>
      <c r="H133" s="17">
        <v>0.34347993534565441</v>
      </c>
      <c r="I133" s="17">
        <v>3.8432537764789885</v>
      </c>
    </row>
    <row r="134" spans="1:9" x14ac:dyDescent="0.45">
      <c r="A134" s="17" t="s">
        <v>422</v>
      </c>
      <c r="B134" s="20">
        <v>11706</v>
      </c>
      <c r="C134" s="20" t="s">
        <v>22</v>
      </c>
      <c r="D134" s="17">
        <v>687510</v>
      </c>
      <c r="E134" s="17">
        <v>98.523702708107137</v>
      </c>
      <c r="F134" s="17">
        <v>0</v>
      </c>
      <c r="G134" s="17">
        <v>2.4552368203630923E-2</v>
      </c>
      <c r="H134" s="17">
        <v>0</v>
      </c>
      <c r="I134" s="17">
        <v>1.4517449236892273</v>
      </c>
    </row>
    <row r="135" spans="1:9" x14ac:dyDescent="0.45">
      <c r="A135" s="17" t="s">
        <v>429</v>
      </c>
      <c r="B135" s="20">
        <v>11691</v>
      </c>
      <c r="C135" s="20" t="s">
        <v>32</v>
      </c>
      <c r="D135" s="17">
        <v>37023</v>
      </c>
      <c r="E135" s="17">
        <v>56.336331235430684</v>
      </c>
      <c r="F135" s="17">
        <v>27.878880824897074</v>
      </c>
      <c r="G135" s="17">
        <v>14.834545181256113</v>
      </c>
      <c r="H135" s="17">
        <v>0</v>
      </c>
      <c r="I135" s="17">
        <v>0.95024275841613037</v>
      </c>
    </row>
    <row r="136" spans="1:9" x14ac:dyDescent="0.45">
      <c r="A136" s="17" t="s">
        <v>437</v>
      </c>
      <c r="B136" s="20">
        <v>11701</v>
      </c>
      <c r="C136" s="20" t="s">
        <v>19</v>
      </c>
      <c r="D136" s="17">
        <v>193790</v>
      </c>
      <c r="E136" s="17">
        <v>6.5626013681597417</v>
      </c>
      <c r="F136" s="17">
        <v>49.497729240808567</v>
      </c>
      <c r="G136" s="17">
        <v>40.906944605841595</v>
      </c>
      <c r="H136" s="17">
        <v>5.1370113285899836E-6</v>
      </c>
      <c r="I136" s="17">
        <v>3.032719648178769</v>
      </c>
    </row>
    <row r="137" spans="1:9" x14ac:dyDescent="0.45">
      <c r="A137" s="17" t="s">
        <v>443</v>
      </c>
      <c r="B137" s="20">
        <v>11738</v>
      </c>
      <c r="C137" s="20" t="s">
        <v>19</v>
      </c>
      <c r="D137" s="17">
        <v>2779820</v>
      </c>
      <c r="E137" s="17">
        <v>4.6894689650160597</v>
      </c>
      <c r="F137" s="17">
        <v>49.552415834914491</v>
      </c>
      <c r="G137" s="17">
        <v>42.81316369634964</v>
      </c>
      <c r="H137" s="17">
        <v>0</v>
      </c>
      <c r="I137" s="17">
        <v>2.9449515037198029</v>
      </c>
    </row>
    <row r="138" spans="1:9" x14ac:dyDescent="0.45">
      <c r="A138" s="17" t="s">
        <v>446</v>
      </c>
      <c r="B138" s="20">
        <v>11741</v>
      </c>
      <c r="C138" s="20" t="s">
        <v>19</v>
      </c>
      <c r="D138" s="17">
        <v>1763741</v>
      </c>
      <c r="E138" s="17">
        <v>15.084476116178861</v>
      </c>
      <c r="F138" s="17">
        <v>54.950401448293142</v>
      </c>
      <c r="G138" s="17">
        <v>27.430274741869404</v>
      </c>
      <c r="H138" s="17">
        <v>2.8059837132977868E-4</v>
      </c>
      <c r="I138" s="17">
        <v>2.5345670952872634</v>
      </c>
    </row>
    <row r="139" spans="1:9" x14ac:dyDescent="0.45">
      <c r="A139" s="17" t="s">
        <v>441</v>
      </c>
      <c r="B139" s="20">
        <v>11736</v>
      </c>
      <c r="C139" s="20" t="s">
        <v>22</v>
      </c>
      <c r="D139" s="17">
        <v>3771986</v>
      </c>
      <c r="E139" s="17">
        <v>98.900799022268529</v>
      </c>
      <c r="F139" s="17">
        <v>0</v>
      </c>
      <c r="G139" s="17">
        <v>0.95361974135386962</v>
      </c>
      <c r="H139" s="17">
        <v>0</v>
      </c>
      <c r="I139" s="17">
        <v>0.14558123637760415</v>
      </c>
    </row>
    <row r="140" spans="1:9" x14ac:dyDescent="0.45">
      <c r="A140" s="17" t="s">
        <v>112</v>
      </c>
      <c r="B140" s="20">
        <v>10920</v>
      </c>
      <c r="C140" s="20" t="s">
        <v>19</v>
      </c>
      <c r="D140" s="17">
        <v>4365431</v>
      </c>
      <c r="E140" s="17">
        <v>2.9399333321292489</v>
      </c>
      <c r="F140" s="17">
        <v>76.297192189611266</v>
      </c>
      <c r="G140" s="17">
        <v>19.064718672885199</v>
      </c>
      <c r="H140" s="17">
        <v>1.1441255108639329E-3</v>
      </c>
      <c r="I140" s="17">
        <v>1.6970116798634169</v>
      </c>
    </row>
    <row r="141" spans="1:9" x14ac:dyDescent="0.45">
      <c r="A141" s="17" t="s">
        <v>167</v>
      </c>
      <c r="B141" s="20">
        <v>11172</v>
      </c>
      <c r="C141" s="20" t="s">
        <v>32</v>
      </c>
      <c r="D141" s="17">
        <v>2453765</v>
      </c>
      <c r="E141" s="17">
        <v>54.623605864670274</v>
      </c>
      <c r="F141" s="17">
        <v>22.616121307843475</v>
      </c>
      <c r="G141" s="17">
        <v>21.978368426119669</v>
      </c>
      <c r="H141" s="17">
        <v>4.2333510009347416E-3</v>
      </c>
      <c r="I141" s="17">
        <v>0.77767105036565087</v>
      </c>
    </row>
    <row r="142" spans="1:9" x14ac:dyDescent="0.45">
      <c r="A142" s="17" t="s">
        <v>171</v>
      </c>
      <c r="B142" s="20">
        <v>11183</v>
      </c>
      <c r="C142" s="20" t="s">
        <v>22</v>
      </c>
      <c r="D142" s="17">
        <v>8086402</v>
      </c>
      <c r="E142" s="17">
        <v>99.382227436512593</v>
      </c>
      <c r="F142" s="17">
        <v>0</v>
      </c>
      <c r="G142" s="17">
        <v>4.6893171460388551E-2</v>
      </c>
      <c r="H142" s="17">
        <v>1.2001185162002709E-4</v>
      </c>
      <c r="I142" s="17">
        <v>0.57075938017540495</v>
      </c>
    </row>
    <row r="143" spans="1:9" x14ac:dyDescent="0.45">
      <c r="A143" s="17" t="s">
        <v>176</v>
      </c>
      <c r="B143" s="20">
        <v>11197</v>
      </c>
      <c r="C143" s="20" t="s">
        <v>22</v>
      </c>
      <c r="D143" s="17">
        <v>2777261</v>
      </c>
      <c r="E143" s="17">
        <v>99.010701964469206</v>
      </c>
      <c r="F143" s="17">
        <v>6.2524247972478617E-2</v>
      </c>
      <c r="G143" s="17">
        <v>0.12508624117292189</v>
      </c>
      <c r="H143" s="17">
        <v>0</v>
      </c>
      <c r="I143" s="17">
        <v>0.80168754638539941</v>
      </c>
    </row>
    <row r="144" spans="1:9" x14ac:dyDescent="0.45">
      <c r="A144" s="17" t="s">
        <v>178</v>
      </c>
      <c r="B144" s="20">
        <v>11195</v>
      </c>
      <c r="C144" s="20" t="s">
        <v>22</v>
      </c>
      <c r="D144" s="17">
        <v>2989746</v>
      </c>
      <c r="E144" s="17">
        <v>94.754466486525061</v>
      </c>
      <c r="F144" s="17">
        <v>0</v>
      </c>
      <c r="G144" s="17">
        <v>0.3232946283247356</v>
      </c>
      <c r="H144" s="17">
        <v>2.4993459744737942E-3</v>
      </c>
      <c r="I144" s="17">
        <v>4.9197395391757359</v>
      </c>
    </row>
    <row r="145" spans="1:9" x14ac:dyDescent="0.45">
      <c r="A145" s="17" t="s">
        <v>180</v>
      </c>
      <c r="B145" s="20">
        <v>11215</v>
      </c>
      <c r="C145" s="20" t="s">
        <v>22</v>
      </c>
      <c r="D145" s="17">
        <v>7748207</v>
      </c>
      <c r="E145" s="17">
        <v>84.620040572888897</v>
      </c>
      <c r="F145" s="17">
        <v>9.3557544262468326</v>
      </c>
      <c r="G145" s="17">
        <v>4.5463267980306936</v>
      </c>
      <c r="H145" s="17">
        <v>0</v>
      </c>
      <c r="I145" s="17">
        <v>1.4778782028335777</v>
      </c>
    </row>
    <row r="146" spans="1:9" x14ac:dyDescent="0.45">
      <c r="A146" s="17" t="s">
        <v>184</v>
      </c>
      <c r="B146" s="20">
        <v>11196</v>
      </c>
      <c r="C146" s="20" t="s">
        <v>32</v>
      </c>
      <c r="D146" s="17">
        <v>1749124</v>
      </c>
      <c r="E146" s="17">
        <v>38.652309648736562</v>
      </c>
      <c r="F146" s="17">
        <v>13.526043867163855</v>
      </c>
      <c r="G146" s="17">
        <v>46.410652282651924</v>
      </c>
      <c r="H146" s="17">
        <v>2.8455762192967785E-3</v>
      </c>
      <c r="I146" s="17">
        <v>1.4081486252283626</v>
      </c>
    </row>
    <row r="147" spans="1:9" x14ac:dyDescent="0.45">
      <c r="A147" s="17" t="s">
        <v>205</v>
      </c>
      <c r="B147" s="20">
        <v>11260</v>
      </c>
      <c r="C147" s="20" t="s">
        <v>22</v>
      </c>
      <c r="D147" s="17">
        <v>1240346</v>
      </c>
      <c r="E147" s="17">
        <v>98.287349536238551</v>
      </c>
      <c r="F147" s="17">
        <v>0</v>
      </c>
      <c r="G147" s="17">
        <v>0.43899762216845123</v>
      </c>
      <c r="H147" s="17">
        <v>3.5981053946390097E-2</v>
      </c>
      <c r="I147" s="17">
        <v>1.2376717876466081</v>
      </c>
    </row>
    <row r="148" spans="1:9" x14ac:dyDescent="0.45">
      <c r="A148" s="17" t="s">
        <v>233</v>
      </c>
      <c r="B148" s="20">
        <v>11308</v>
      </c>
      <c r="C148" s="20" t="s">
        <v>22</v>
      </c>
      <c r="D148" s="17">
        <v>2384737</v>
      </c>
      <c r="E148" s="17">
        <v>89.18892681136127</v>
      </c>
      <c r="F148" s="17">
        <v>9.4933409820273678</v>
      </c>
      <c r="G148" s="17">
        <v>0.57741124376735331</v>
      </c>
      <c r="H148" s="17">
        <v>2.0701064808629874E-3</v>
      </c>
      <c r="I148" s="17">
        <v>0.73825085636314736</v>
      </c>
    </row>
    <row r="149" spans="1:9" x14ac:dyDescent="0.45">
      <c r="A149" s="17" t="s">
        <v>242</v>
      </c>
      <c r="B149" s="20">
        <v>11312</v>
      </c>
      <c r="C149" s="20" t="s">
        <v>22</v>
      </c>
      <c r="D149" s="17">
        <v>3605050</v>
      </c>
      <c r="E149" s="17">
        <v>91.677825544103683</v>
      </c>
      <c r="F149" s="17">
        <v>0</v>
      </c>
      <c r="G149" s="17">
        <v>6.3929741999344714</v>
      </c>
      <c r="H149" s="17">
        <v>1.3269101569556052E-5</v>
      </c>
      <c r="I149" s="17">
        <v>1.9291869868602822</v>
      </c>
    </row>
    <row r="150" spans="1:9" x14ac:dyDescent="0.45">
      <c r="A150" s="17" t="s">
        <v>244</v>
      </c>
      <c r="B150" s="20">
        <v>11315</v>
      </c>
      <c r="C150" s="20" t="s">
        <v>246</v>
      </c>
      <c r="D150" s="17">
        <v>86015160</v>
      </c>
      <c r="E150" s="17">
        <v>4.7640270916942269</v>
      </c>
      <c r="F150" s="17">
        <v>63.122830657028018</v>
      </c>
      <c r="G150" s="17">
        <v>27.389414035437557</v>
      </c>
      <c r="H150" s="17">
        <v>3.6298282360285846E-3</v>
      </c>
      <c r="I150" s="17">
        <v>4.7200983876041658</v>
      </c>
    </row>
    <row r="151" spans="1:9" x14ac:dyDescent="0.45">
      <c r="A151" s="17" t="s">
        <v>259</v>
      </c>
      <c r="B151" s="20">
        <v>11323</v>
      </c>
      <c r="C151" s="20" t="s">
        <v>19</v>
      </c>
      <c r="D151" s="17">
        <v>1666244</v>
      </c>
      <c r="E151" s="17">
        <v>4.483474809052721</v>
      </c>
      <c r="F151" s="17">
        <v>67.272764859987078</v>
      </c>
      <c r="G151" s="17">
        <v>27.039954662484231</v>
      </c>
      <c r="H151" s="17">
        <v>1.7919938574127948E-3</v>
      </c>
      <c r="I151" s="17">
        <v>1.2020136746185655</v>
      </c>
    </row>
    <row r="152" spans="1:9" x14ac:dyDescent="0.45">
      <c r="A152" s="17" t="s">
        <v>263</v>
      </c>
      <c r="B152" s="20">
        <v>11340</v>
      </c>
      <c r="C152" s="20" t="s">
        <v>19</v>
      </c>
      <c r="D152" s="17">
        <v>2564156</v>
      </c>
      <c r="E152" s="17">
        <v>7.6261932598976143</v>
      </c>
      <c r="F152" s="17">
        <v>61.942520143205201</v>
      </c>
      <c r="G152" s="17">
        <v>27.371557562731436</v>
      </c>
      <c r="H152" s="17">
        <v>7.6789099352566875E-3</v>
      </c>
      <c r="I152" s="17">
        <v>3.0520501242304903</v>
      </c>
    </row>
    <row r="153" spans="1:9" x14ac:dyDescent="0.45">
      <c r="A153" s="17" t="s">
        <v>270</v>
      </c>
      <c r="B153" s="20">
        <v>11327</v>
      </c>
      <c r="C153" s="20" t="s">
        <v>22</v>
      </c>
      <c r="D153" s="17">
        <v>2814551</v>
      </c>
      <c r="E153" s="17">
        <v>90.552153817823665</v>
      </c>
      <c r="F153" s="17">
        <v>2.2802731811003749</v>
      </c>
      <c r="G153" s="17">
        <v>4.9583613359006415</v>
      </c>
      <c r="H153" s="17">
        <v>0</v>
      </c>
      <c r="I153" s="17">
        <v>2.2092116651753186</v>
      </c>
    </row>
    <row r="154" spans="1:9" x14ac:dyDescent="0.45">
      <c r="A154" s="17" t="s">
        <v>271</v>
      </c>
      <c r="B154" s="20">
        <v>11367</v>
      </c>
      <c r="C154" s="20" t="s">
        <v>19</v>
      </c>
      <c r="D154" s="17">
        <v>5951593</v>
      </c>
      <c r="E154" s="17">
        <v>10.596102541197327</v>
      </c>
      <c r="F154" s="17">
        <v>48.011205617113312</v>
      </c>
      <c r="G154" s="17">
        <v>39.654763041521257</v>
      </c>
      <c r="H154" s="17">
        <v>5.4008243194764367E-4</v>
      </c>
      <c r="I154" s="17">
        <v>1.7373887177361564</v>
      </c>
    </row>
    <row r="155" spans="1:9" x14ac:dyDescent="0.45">
      <c r="A155" s="17" t="s">
        <v>279</v>
      </c>
      <c r="B155" s="20">
        <v>11341</v>
      </c>
      <c r="C155" s="20" t="s">
        <v>22</v>
      </c>
      <c r="D155" s="17">
        <v>8665107</v>
      </c>
      <c r="E155" s="17">
        <v>96.907844666271501</v>
      </c>
      <c r="F155" s="17">
        <v>1.2120906319695506</v>
      </c>
      <c r="G155" s="17">
        <v>2.1547729710588914E-3</v>
      </c>
      <c r="H155" s="17">
        <v>1.1203126598820895E-5</v>
      </c>
      <c r="I155" s="17">
        <v>1.8778987256612945</v>
      </c>
    </row>
    <row r="156" spans="1:9" x14ac:dyDescent="0.45">
      <c r="A156" s="17" t="s">
        <v>300</v>
      </c>
      <c r="B156" s="20">
        <v>11409</v>
      </c>
      <c r="C156" s="20" t="s">
        <v>19</v>
      </c>
      <c r="D156" s="17">
        <v>13869534</v>
      </c>
      <c r="E156" s="17">
        <v>5.5633600515695534</v>
      </c>
      <c r="F156" s="17">
        <v>44.132235278320152</v>
      </c>
      <c r="G156" s="17">
        <v>47.233517295937766</v>
      </c>
      <c r="H156" s="17">
        <v>2.2418518707479898E-3</v>
      </c>
      <c r="I156" s="17">
        <v>3.0686455223017792</v>
      </c>
    </row>
    <row r="157" spans="1:9" x14ac:dyDescent="0.45">
      <c r="A157" s="17" t="s">
        <v>315</v>
      </c>
      <c r="B157" s="20">
        <v>11378</v>
      </c>
      <c r="C157" s="20" t="s">
        <v>22</v>
      </c>
      <c r="D157" s="17">
        <v>3003081</v>
      </c>
      <c r="E157" s="17">
        <v>95.843948133244623</v>
      </c>
      <c r="F157" s="17">
        <v>3.2275972434280063E-2</v>
      </c>
      <c r="G157" s="17">
        <v>2.5936505539155488</v>
      </c>
      <c r="H157" s="17">
        <v>9.6845470544376351E-4</v>
      </c>
      <c r="I157" s="17">
        <v>1.529156885700099</v>
      </c>
    </row>
    <row r="158" spans="1:9" x14ac:dyDescent="0.45">
      <c r="A158" s="17" t="s">
        <v>316</v>
      </c>
      <c r="B158" s="20">
        <v>11416</v>
      </c>
      <c r="C158" s="20" t="s">
        <v>19</v>
      </c>
      <c r="D158" s="17">
        <v>36484280</v>
      </c>
      <c r="E158" s="17">
        <v>10.964016045113761</v>
      </c>
      <c r="F158" s="17">
        <v>44.789781093487882</v>
      </c>
      <c r="G158" s="17">
        <v>41.67733503607387</v>
      </c>
      <c r="H158" s="17">
        <v>4.4240756025634284E-3</v>
      </c>
      <c r="I158" s="17">
        <v>2.5644437497219248</v>
      </c>
    </row>
    <row r="159" spans="1:9" x14ac:dyDescent="0.45">
      <c r="A159" s="17" t="s">
        <v>332</v>
      </c>
      <c r="B159" s="20">
        <v>11459</v>
      </c>
      <c r="C159" s="20" t="s">
        <v>19</v>
      </c>
      <c r="D159" s="17">
        <v>28787611</v>
      </c>
      <c r="E159" s="17">
        <v>3.5572162816708222</v>
      </c>
      <c r="F159" s="17">
        <v>34.483022704129183</v>
      </c>
      <c r="G159" s="17">
        <v>60.515333107537082</v>
      </c>
      <c r="H159" s="17">
        <v>1.730992209846902E-4</v>
      </c>
      <c r="I159" s="17">
        <v>1.4442548074419292</v>
      </c>
    </row>
    <row r="160" spans="1:9" x14ac:dyDescent="0.45">
      <c r="A160" s="17" t="s">
        <v>334</v>
      </c>
      <c r="B160" s="20">
        <v>11460</v>
      </c>
      <c r="C160" s="20" t="s">
        <v>19</v>
      </c>
      <c r="D160" s="17">
        <v>79545799</v>
      </c>
      <c r="E160" s="17">
        <v>6.9343881871446369</v>
      </c>
      <c r="F160" s="17">
        <v>53.467044898790867</v>
      </c>
      <c r="G160" s="17">
        <v>38.278473962031313</v>
      </c>
      <c r="H160" s="17">
        <v>4.0333166590209631E-3</v>
      </c>
      <c r="I160" s="17">
        <v>1.316059635374168</v>
      </c>
    </row>
    <row r="161" spans="1:9" x14ac:dyDescent="0.45">
      <c r="A161" s="17" t="s">
        <v>342</v>
      </c>
      <c r="B161" s="20">
        <v>11500</v>
      </c>
      <c r="C161" s="20" t="s">
        <v>246</v>
      </c>
      <c r="D161" s="17">
        <v>6707791</v>
      </c>
      <c r="E161" s="17">
        <v>3.4893490603711279</v>
      </c>
      <c r="F161" s="17">
        <v>41.510900547352961</v>
      </c>
      <c r="G161" s="17">
        <v>53.416465337953348</v>
      </c>
      <c r="H161" s="17">
        <v>7.83929125259476E-2</v>
      </c>
      <c r="I161" s="17">
        <v>1.5048921417966121</v>
      </c>
    </row>
    <row r="162" spans="1:9" x14ac:dyDescent="0.45">
      <c r="A162" s="17" t="s">
        <v>344</v>
      </c>
      <c r="B162" s="20">
        <v>11499</v>
      </c>
      <c r="C162" s="20" t="s">
        <v>19</v>
      </c>
      <c r="D162" s="17">
        <v>4020083</v>
      </c>
      <c r="E162" s="17">
        <v>17.693090281846704</v>
      </c>
      <c r="F162" s="17">
        <v>51.091972611325012</v>
      </c>
      <c r="G162" s="17">
        <v>29.986452067921675</v>
      </c>
      <c r="H162" s="17">
        <v>0</v>
      </c>
      <c r="I162" s="17">
        <v>1.2284850389066069</v>
      </c>
    </row>
    <row r="163" spans="1:9" x14ac:dyDescent="0.45">
      <c r="A163" s="17" t="s">
        <v>353</v>
      </c>
      <c r="B163" s="20">
        <v>11513</v>
      </c>
      <c r="C163" s="20" t="s">
        <v>19</v>
      </c>
      <c r="D163" s="17">
        <v>111458184</v>
      </c>
      <c r="E163" s="17">
        <v>12.843455857508545</v>
      </c>
      <c r="F163" s="17">
        <v>43.521757519652404</v>
      </c>
      <c r="G163" s="17">
        <v>38.800162865711208</v>
      </c>
      <c r="H163" s="17">
        <v>2.5513842155750817E-5</v>
      </c>
      <c r="I163" s="17">
        <v>4.8345982432856918</v>
      </c>
    </row>
    <row r="164" spans="1:9" x14ac:dyDescent="0.45">
      <c r="A164" s="17" t="s">
        <v>362</v>
      </c>
      <c r="B164" s="20">
        <v>11518</v>
      </c>
      <c r="C164" s="20" t="s">
        <v>19</v>
      </c>
      <c r="D164" s="17">
        <v>2114940</v>
      </c>
      <c r="E164" s="17">
        <v>5.762833960120199</v>
      </c>
      <c r="F164" s="17">
        <v>92.570558927276977</v>
      </c>
      <c r="G164" s="17">
        <v>2.4903887849532943E-3</v>
      </c>
      <c r="H164" s="17">
        <v>4.7085761927751174E-4</v>
      </c>
      <c r="I164" s="17">
        <v>1.6636458661985971</v>
      </c>
    </row>
    <row r="165" spans="1:9" x14ac:dyDescent="0.45">
      <c r="A165" s="17" t="s">
        <v>370</v>
      </c>
      <c r="B165" s="20">
        <v>11233</v>
      </c>
      <c r="C165" s="20" t="s">
        <v>22</v>
      </c>
      <c r="D165" s="17">
        <v>3310615</v>
      </c>
      <c r="E165" s="17">
        <v>93.679319081774281</v>
      </c>
      <c r="F165" s="17">
        <v>3.9201975665951041</v>
      </c>
      <c r="G165" s="17">
        <v>1.8929981947905885</v>
      </c>
      <c r="H165" s="17">
        <v>0</v>
      </c>
      <c r="I165" s="17">
        <v>0.50748515684002093</v>
      </c>
    </row>
    <row r="166" spans="1:9" x14ac:dyDescent="0.45">
      <c r="A166" s="17" t="s">
        <v>372</v>
      </c>
      <c r="B166" s="20">
        <v>11569</v>
      </c>
      <c r="C166" s="20" t="s">
        <v>19</v>
      </c>
      <c r="D166" s="17">
        <v>4475148</v>
      </c>
      <c r="E166" s="17">
        <v>18.413711994605428</v>
      </c>
      <c r="F166" s="17">
        <v>38.146915281876069</v>
      </c>
      <c r="G166" s="17">
        <v>41.532611078796016</v>
      </c>
      <c r="H166" s="17">
        <v>1.715887646631854E-5</v>
      </c>
      <c r="I166" s="17">
        <v>1.906744485846025</v>
      </c>
    </row>
    <row r="167" spans="1:9" x14ac:dyDescent="0.45">
      <c r="A167" s="17" t="s">
        <v>376</v>
      </c>
      <c r="B167" s="20">
        <v>11588</v>
      </c>
      <c r="C167" s="20" t="s">
        <v>19</v>
      </c>
      <c r="D167" s="17">
        <v>15401756</v>
      </c>
      <c r="E167" s="17">
        <v>13.979831053255786</v>
      </c>
      <c r="F167" s="17">
        <v>70.1207978643302</v>
      </c>
      <c r="G167" s="17">
        <v>14.9212854280632</v>
      </c>
      <c r="H167" s="17">
        <v>0</v>
      </c>
      <c r="I167" s="17">
        <v>0.9780856543508063</v>
      </c>
    </row>
    <row r="168" spans="1:9" x14ac:dyDescent="0.45">
      <c r="A168" s="17" t="s">
        <v>388</v>
      </c>
      <c r="B168" s="20">
        <v>11626</v>
      </c>
      <c r="C168" s="20" t="s">
        <v>19</v>
      </c>
      <c r="D168" s="17">
        <v>8461322</v>
      </c>
      <c r="E168" s="17">
        <v>24.456837823223488</v>
      </c>
      <c r="F168" s="17">
        <v>57.4711423453113</v>
      </c>
      <c r="G168" s="17">
        <v>16.594405399233231</v>
      </c>
      <c r="H168" s="17">
        <v>1.463847323901756E-3</v>
      </c>
      <c r="I168" s="17">
        <v>1.4761505849080818</v>
      </c>
    </row>
    <row r="169" spans="1:9" x14ac:dyDescent="0.45">
      <c r="A169" s="17" t="s">
        <v>392</v>
      </c>
      <c r="B169" s="20">
        <v>11649</v>
      </c>
      <c r="C169" s="20" t="s">
        <v>22</v>
      </c>
      <c r="D169" s="17">
        <v>6182557</v>
      </c>
      <c r="E169" s="17">
        <v>93.894106155822271</v>
      </c>
      <c r="F169" s="17">
        <v>4.4576293240671285</v>
      </c>
      <c r="G169" s="17">
        <v>0.12193603388236264</v>
      </c>
      <c r="H169" s="17">
        <v>8.0477129195171001E-4</v>
      </c>
      <c r="I169" s="17">
        <v>1.5255237149362921</v>
      </c>
    </row>
    <row r="170" spans="1:9" x14ac:dyDescent="0.45">
      <c r="A170" s="17" t="s">
        <v>400</v>
      </c>
      <c r="B170" s="20">
        <v>11660</v>
      </c>
      <c r="C170" s="20" t="s">
        <v>19</v>
      </c>
      <c r="D170" s="17">
        <v>4256216</v>
      </c>
      <c r="E170" s="17">
        <v>11.27623134440493</v>
      </c>
      <c r="F170" s="17">
        <v>41.349446100971804</v>
      </c>
      <c r="G170" s="17">
        <v>45.793549377003558</v>
      </c>
      <c r="H170" s="17">
        <v>1.113771381536142E-3</v>
      </c>
      <c r="I170" s="17">
        <v>1.5796594062381726</v>
      </c>
    </row>
    <row r="171" spans="1:9" x14ac:dyDescent="0.45">
      <c r="A171" s="17" t="s">
        <v>408</v>
      </c>
      <c r="B171" s="20">
        <v>11673</v>
      </c>
      <c r="C171" s="20" t="s">
        <v>19</v>
      </c>
      <c r="D171" s="17">
        <v>2109915</v>
      </c>
      <c r="E171" s="17">
        <v>7.3876691123108476</v>
      </c>
      <c r="F171" s="17">
        <v>49.20341997145313</v>
      </c>
      <c r="G171" s="17">
        <v>41.129516627728805</v>
      </c>
      <c r="H171" s="17">
        <v>2.071215396960778E-2</v>
      </c>
      <c r="I171" s="17">
        <v>2.2586821345376098</v>
      </c>
    </row>
    <row r="172" spans="1:9" x14ac:dyDescent="0.45">
      <c r="A172" s="17" t="s">
        <v>416</v>
      </c>
      <c r="B172" s="20">
        <v>11692</v>
      </c>
      <c r="C172" s="20" t="s">
        <v>19</v>
      </c>
      <c r="D172" s="17">
        <v>4341649</v>
      </c>
      <c r="E172" s="17">
        <v>4.4812189325104521</v>
      </c>
      <c r="F172" s="17">
        <v>58.997223621767333</v>
      </c>
      <c r="G172" s="17">
        <v>34.221889562807178</v>
      </c>
      <c r="H172" s="17">
        <v>5.0623878225313752E-6</v>
      </c>
      <c r="I172" s="17">
        <v>2.2996628205272134</v>
      </c>
    </row>
    <row r="173" spans="1:9" x14ac:dyDescent="0.45">
      <c r="A173" s="17" t="s">
        <v>418</v>
      </c>
      <c r="B173" s="20">
        <v>11698</v>
      </c>
      <c r="C173" s="20" t="s">
        <v>19</v>
      </c>
      <c r="D173" s="17">
        <v>31699443</v>
      </c>
      <c r="E173" s="17">
        <v>12.940346372268728</v>
      </c>
      <c r="F173" s="17">
        <v>39.132948358665274</v>
      </c>
      <c r="G173" s="17">
        <v>46.780591982082143</v>
      </c>
      <c r="H173" s="17">
        <v>6.1641946851088232E-5</v>
      </c>
      <c r="I173" s="17">
        <v>1.146051645037004</v>
      </c>
    </row>
    <row r="174" spans="1:9" x14ac:dyDescent="0.45">
      <c r="A174" s="17" t="s">
        <v>431</v>
      </c>
      <c r="B174" s="20">
        <v>11709</v>
      </c>
      <c r="C174" s="20" t="s">
        <v>22</v>
      </c>
      <c r="D174" s="17">
        <v>108488153</v>
      </c>
      <c r="E174" s="17">
        <v>99.954126539550117</v>
      </c>
      <c r="F174" s="17">
        <v>0</v>
      </c>
      <c r="G174" s="17">
        <v>3.7475664442736629E-3</v>
      </c>
      <c r="H174" s="17">
        <v>2.0253693564549943E-4</v>
      </c>
      <c r="I174" s="17">
        <v>4.1923357069965451E-2</v>
      </c>
    </row>
    <row r="175" spans="1:9" x14ac:dyDescent="0.45">
      <c r="A175" s="17" t="s">
        <v>433</v>
      </c>
      <c r="B175" s="20">
        <v>11712</v>
      </c>
      <c r="C175" s="20" t="s">
        <v>22</v>
      </c>
      <c r="D175" s="17">
        <v>4020076</v>
      </c>
      <c r="E175" s="17">
        <v>99.618928231846226</v>
      </c>
      <c r="F175" s="17">
        <v>0</v>
      </c>
      <c r="G175" s="17">
        <v>0.32627421937086287</v>
      </c>
      <c r="H175" s="17">
        <v>4.6342525204762066E-3</v>
      </c>
      <c r="I175" s="17">
        <v>5.0163296262434716E-2</v>
      </c>
    </row>
    <row r="176" spans="1:9" x14ac:dyDescent="0.45">
      <c r="A176" s="17" t="s">
        <v>435</v>
      </c>
      <c r="B176" s="20">
        <v>11725</v>
      </c>
      <c r="C176" s="20" t="s">
        <v>19</v>
      </c>
      <c r="D176" s="17">
        <v>862088</v>
      </c>
      <c r="E176" s="17">
        <v>13.474761997424014</v>
      </c>
      <c r="F176" s="17">
        <v>83.162163909199293</v>
      </c>
      <c r="G176" s="17">
        <v>1.3664966173810383E-2</v>
      </c>
      <c r="H176" s="17">
        <v>9.5393967550757193E-3</v>
      </c>
      <c r="I176" s="17">
        <v>3.3398697304477993</v>
      </c>
    </row>
    <row r="177" spans="1:9" x14ac:dyDescent="0.45">
      <c r="A177" s="17" t="s">
        <v>439</v>
      </c>
      <c r="B177" s="20">
        <v>11729</v>
      </c>
      <c r="C177" s="20" t="s">
        <v>22</v>
      </c>
      <c r="D177" s="17">
        <v>3092513</v>
      </c>
      <c r="E177" s="17">
        <v>93.157796832307213</v>
      </c>
      <c r="F177" s="17">
        <v>0</v>
      </c>
      <c r="G177" s="17">
        <v>1.6268200849719764E-5</v>
      </c>
      <c r="H177" s="17">
        <v>0.17292000184633097</v>
      </c>
      <c r="I177" s="17">
        <v>6.6692668976456018</v>
      </c>
    </row>
    <row r="178" spans="1:9" x14ac:dyDescent="0.45">
      <c r="A178" s="17" t="s">
        <v>445</v>
      </c>
      <c r="B178" s="20">
        <v>11722</v>
      </c>
      <c r="C178" s="20" t="s">
        <v>19</v>
      </c>
      <c r="D178" s="17">
        <v>522235</v>
      </c>
      <c r="E178" s="17">
        <v>24.268290525673546</v>
      </c>
      <c r="F178" s="17">
        <v>51.253301927009176</v>
      </c>
      <c r="G178" s="17">
        <v>24.083894742590971</v>
      </c>
      <c r="H178" s="17">
        <v>3.8071651329308412E-2</v>
      </c>
      <c r="I178" s="17">
        <v>0.35644115339699523</v>
      </c>
    </row>
    <row r="179" spans="1:9" x14ac:dyDescent="0.45">
      <c r="A179" s="17" t="s">
        <v>456</v>
      </c>
      <c r="B179" s="20">
        <v>11745</v>
      </c>
      <c r="C179" s="20" t="s">
        <v>22</v>
      </c>
      <c r="D179" s="17">
        <v>91215392</v>
      </c>
      <c r="E179" s="17">
        <v>99.556892653443214</v>
      </c>
      <c r="F179" s="17">
        <v>0</v>
      </c>
      <c r="G179" s="17">
        <v>0.87579624601729511</v>
      </c>
      <c r="H179" s="17">
        <v>-0.43737894428588975</v>
      </c>
      <c r="I179" s="17">
        <v>4.6900448253779994E-3</v>
      </c>
    </row>
    <row r="180" spans="1:9" x14ac:dyDescent="0.45">
      <c r="A180" s="17" t="s">
        <v>460</v>
      </c>
      <c r="B180" s="20">
        <v>11753</v>
      </c>
      <c r="C180" s="20" t="s">
        <v>19</v>
      </c>
      <c r="D180" s="17">
        <v>1098877</v>
      </c>
      <c r="E180" s="17">
        <v>2.6239650478936465</v>
      </c>
      <c r="F180" s="17">
        <v>56.727738160672629</v>
      </c>
      <c r="G180" s="17">
        <v>38.584888477602</v>
      </c>
      <c r="H180" s="17">
        <v>1.4996521668598561E-2</v>
      </c>
      <c r="I180" s="17">
        <v>2.0484117921631242</v>
      </c>
    </row>
    <row r="181" spans="1:9" x14ac:dyDescent="0.45">
      <c r="A181" s="17" t="s">
        <v>468</v>
      </c>
      <c r="B181" s="20">
        <v>11776</v>
      </c>
      <c r="C181" s="20" t="s">
        <v>19</v>
      </c>
      <c r="D181" s="17">
        <v>4166485</v>
      </c>
      <c r="E181" s="17">
        <v>2.8893346092025567</v>
      </c>
      <c r="F181" s="17">
        <v>47.814935613563414</v>
      </c>
      <c r="G181" s="17">
        <v>47.803995237764624</v>
      </c>
      <c r="H181" s="17">
        <v>1.1898120560382977E-6</v>
      </c>
      <c r="I181" s="17">
        <v>1.4917333496573533</v>
      </c>
    </row>
    <row r="182" spans="1:9" x14ac:dyDescent="0.45">
      <c r="A182" s="17" t="s">
        <v>470</v>
      </c>
      <c r="B182" s="20">
        <v>11774</v>
      </c>
      <c r="C182" s="20" t="s">
        <v>22</v>
      </c>
      <c r="D182" s="17">
        <v>991424</v>
      </c>
      <c r="E182" s="17">
        <v>89.458458327949387</v>
      </c>
      <c r="F182" s="17">
        <v>10.03388560025965</v>
      </c>
      <c r="G182" s="17">
        <v>0.15751962179945111</v>
      </c>
      <c r="H182" s="17">
        <v>0</v>
      </c>
      <c r="I182" s="17">
        <v>0.35013644999151583</v>
      </c>
    </row>
    <row r="183" spans="1:9" x14ac:dyDescent="0.45">
      <c r="A183" s="17" t="s">
        <v>474</v>
      </c>
      <c r="B183" s="20">
        <v>11763</v>
      </c>
      <c r="C183" s="20" t="s">
        <v>22</v>
      </c>
      <c r="D183" s="17">
        <v>999824</v>
      </c>
      <c r="E183" s="17">
        <v>91.286307203123258</v>
      </c>
      <c r="F183" s="17">
        <v>7.7152926293694888</v>
      </c>
      <c r="G183" s="17">
        <v>0.21069153571056495</v>
      </c>
      <c r="H183" s="17">
        <v>0.52529818400191752</v>
      </c>
      <c r="I183" s="17">
        <v>0.26241044779476885</v>
      </c>
    </row>
    <row r="184" spans="1:9" x14ac:dyDescent="0.45">
      <c r="A184" s="17" t="s">
        <v>478</v>
      </c>
      <c r="B184" s="20">
        <v>11773</v>
      </c>
      <c r="C184" s="20" t="s">
        <v>22</v>
      </c>
      <c r="D184" s="17">
        <v>338302</v>
      </c>
      <c r="E184" s="17">
        <v>0</v>
      </c>
      <c r="F184" s="17">
        <v>0</v>
      </c>
      <c r="G184" s="17">
        <v>97.134733473823687</v>
      </c>
      <c r="H184" s="17">
        <v>1.5283324918336083</v>
      </c>
      <c r="I184" s="17">
        <v>1.3369340343427039</v>
      </c>
    </row>
  </sheetData>
  <autoFilter ref="A2:I18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5"/>
  <sheetViews>
    <sheetView rightToLeft="1" topLeftCell="A3" workbookViewId="0">
      <selection activeCell="C252" sqref="C3:C252"/>
    </sheetView>
  </sheetViews>
  <sheetFormatPr defaultColWidth="8.85546875" defaultRowHeight="18" x14ac:dyDescent="0.45"/>
  <cols>
    <col min="1" max="1" width="40.7109375" style="14" bestFit="1" customWidth="1"/>
    <col min="2" max="2" width="8.28515625" style="14" bestFit="1" customWidth="1"/>
    <col min="3" max="3" width="24.7109375" style="14" bestFit="1" customWidth="1"/>
    <col min="4" max="4" width="18.7109375" style="26" bestFit="1" customWidth="1"/>
    <col min="5" max="5" width="14.5703125" style="26" bestFit="1" customWidth="1"/>
    <col min="6" max="6" width="14.28515625" style="14" bestFit="1" customWidth="1"/>
    <col min="7" max="7" width="14.5703125" style="14" customWidth="1"/>
    <col min="8" max="9" width="14.5703125" style="26" bestFit="1" customWidth="1"/>
    <col min="10" max="11" width="12.28515625" style="14" bestFit="1" customWidth="1"/>
    <col min="12" max="13" width="9.7109375" style="14" bestFit="1" customWidth="1"/>
    <col min="14" max="14" width="9.85546875" style="14" bestFit="1" customWidth="1"/>
    <col min="15" max="17" width="9" style="14" bestFit="1" customWidth="1"/>
    <col min="18" max="16384" width="8.85546875" style="14"/>
  </cols>
  <sheetData>
    <row r="1" spans="1:17" x14ac:dyDescent="0.45">
      <c r="D1" s="41" t="s">
        <v>492</v>
      </c>
      <c r="E1" s="41"/>
      <c r="F1" s="41"/>
      <c r="G1" s="41"/>
      <c r="H1" s="41"/>
      <c r="I1" s="41"/>
      <c r="J1" s="41"/>
      <c r="K1" s="41"/>
      <c r="L1" s="42" t="s">
        <v>493</v>
      </c>
      <c r="M1" s="42"/>
      <c r="N1" s="42"/>
      <c r="O1" s="42"/>
      <c r="P1" s="42"/>
      <c r="Q1" s="42"/>
    </row>
    <row r="2" spans="1:17" x14ac:dyDescent="0.45">
      <c r="D2" s="41" t="s">
        <v>500</v>
      </c>
      <c r="E2" s="41"/>
      <c r="F2" s="41"/>
      <c r="G2" s="41"/>
      <c r="H2" s="41" t="s">
        <v>501</v>
      </c>
      <c r="I2" s="41"/>
      <c r="J2" s="41"/>
      <c r="K2" s="41"/>
      <c r="L2" s="41" t="s">
        <v>500</v>
      </c>
      <c r="M2" s="41"/>
      <c r="N2" s="41"/>
      <c r="O2" s="41" t="s">
        <v>501</v>
      </c>
      <c r="P2" s="41"/>
      <c r="Q2" s="41"/>
    </row>
    <row r="3" spans="1:17" ht="47.25" x14ac:dyDescent="0.45">
      <c r="A3" s="21" t="s">
        <v>485</v>
      </c>
      <c r="B3" s="21" t="s">
        <v>1</v>
      </c>
      <c r="C3" s="22" t="s">
        <v>3</v>
      </c>
      <c r="D3" s="25" t="s">
        <v>494</v>
      </c>
      <c r="E3" s="25" t="s">
        <v>495</v>
      </c>
      <c r="F3" s="23" t="s">
        <v>496</v>
      </c>
      <c r="G3" s="23" t="s">
        <v>497</v>
      </c>
      <c r="H3" s="25" t="s">
        <v>494</v>
      </c>
      <c r="I3" s="25" t="s">
        <v>495</v>
      </c>
      <c r="J3" s="23" t="s">
        <v>496</v>
      </c>
      <c r="K3" s="23" t="s">
        <v>497</v>
      </c>
      <c r="L3" s="23" t="s">
        <v>498</v>
      </c>
      <c r="M3" s="23" t="s">
        <v>499</v>
      </c>
      <c r="N3" s="23" t="s">
        <v>497</v>
      </c>
      <c r="O3" s="23" t="s">
        <v>498</v>
      </c>
      <c r="P3" s="23" t="s">
        <v>499</v>
      </c>
      <c r="Q3" s="23" t="s">
        <v>497</v>
      </c>
    </row>
    <row r="4" spans="1:17" x14ac:dyDescent="0.45">
      <c r="A4" s="24" t="s">
        <v>17</v>
      </c>
      <c r="B4" s="24">
        <v>10581</v>
      </c>
      <c r="C4" s="24" t="s">
        <v>19</v>
      </c>
      <c r="D4" s="27">
        <v>3924236.7064959998</v>
      </c>
      <c r="E4" s="27">
        <v>5338875.5847619995</v>
      </c>
      <c r="F4" s="28">
        <f>D4+E4</f>
        <v>9263112.2912579998</v>
      </c>
      <c r="G4" s="28">
        <f>D4-E4</f>
        <v>-1414638.8782659997</v>
      </c>
      <c r="H4" s="27">
        <v>731023.79279400001</v>
      </c>
      <c r="I4" s="27">
        <v>208494.83350000001</v>
      </c>
      <c r="J4" s="28">
        <f>H4+I4</f>
        <v>939518.62629400007</v>
      </c>
      <c r="K4" s="28">
        <f>H4-I4</f>
        <v>522528.959294</v>
      </c>
      <c r="L4" s="28">
        <v>29879422</v>
      </c>
      <c r="M4" s="28">
        <v>15764677</v>
      </c>
      <c r="N4" s="28">
        <f>L4-M4</f>
        <v>14114745</v>
      </c>
      <c r="O4" s="28">
        <v>1778433</v>
      </c>
      <c r="P4" s="28">
        <v>892454</v>
      </c>
      <c r="Q4" s="28">
        <f>O4-P4</f>
        <v>885979</v>
      </c>
    </row>
    <row r="5" spans="1:17" x14ac:dyDescent="0.45">
      <c r="A5" s="24" t="s">
        <v>20</v>
      </c>
      <c r="B5" s="24">
        <v>10589</v>
      </c>
      <c r="C5" s="24" t="s">
        <v>22</v>
      </c>
      <c r="D5" s="27">
        <v>1605863.9650580001</v>
      </c>
      <c r="E5" s="27">
        <v>1404482.8270630001</v>
      </c>
      <c r="F5" s="28">
        <f t="shared" ref="F5:F67" si="0">D5+E5</f>
        <v>3010346.7921210001</v>
      </c>
      <c r="G5" s="28">
        <f t="shared" ref="G5:G67" si="1">D5-E5</f>
        <v>201381.137995</v>
      </c>
      <c r="H5" s="27">
        <v>33717.028630000001</v>
      </c>
      <c r="I5" s="27">
        <v>0</v>
      </c>
      <c r="J5" s="28">
        <f t="shared" ref="J5:J67" si="2">H5+I5</f>
        <v>33717.028630000001</v>
      </c>
      <c r="K5" s="28">
        <f t="shared" ref="K5:K67" si="3">H5-I5</f>
        <v>33717.028630000001</v>
      </c>
      <c r="L5" s="28">
        <v>1844963</v>
      </c>
      <c r="M5" s="28">
        <v>1610217</v>
      </c>
      <c r="N5" s="28">
        <f t="shared" ref="N5:N67" si="4">L5-M5</f>
        <v>234746</v>
      </c>
      <c r="O5" s="28">
        <v>0</v>
      </c>
      <c r="P5" s="28">
        <v>72234</v>
      </c>
      <c r="Q5" s="28">
        <f t="shared" ref="Q5:Q67" si="5">O5-P5</f>
        <v>-72234</v>
      </c>
    </row>
    <row r="6" spans="1:17" x14ac:dyDescent="0.45">
      <c r="A6" s="24" t="s">
        <v>23</v>
      </c>
      <c r="B6" s="24">
        <v>10591</v>
      </c>
      <c r="C6" s="24" t="s">
        <v>22</v>
      </c>
      <c r="D6" s="27">
        <v>6074446.3022729997</v>
      </c>
      <c r="E6" s="27">
        <v>5551059.2604769999</v>
      </c>
      <c r="F6" s="28">
        <f t="shared" si="0"/>
        <v>11625505.562750001</v>
      </c>
      <c r="G6" s="28">
        <f t="shared" si="1"/>
        <v>523387.04179599974</v>
      </c>
      <c r="H6" s="27">
        <v>98744.507939999996</v>
      </c>
      <c r="I6" s="27">
        <v>596.85354800000005</v>
      </c>
      <c r="J6" s="28">
        <f t="shared" si="2"/>
        <v>99341.361487999995</v>
      </c>
      <c r="K6" s="28">
        <f t="shared" si="3"/>
        <v>98147.654391999997</v>
      </c>
      <c r="L6" s="28">
        <v>4434245</v>
      </c>
      <c r="M6" s="28">
        <v>3927558</v>
      </c>
      <c r="N6" s="28">
        <f t="shared" si="4"/>
        <v>506687</v>
      </c>
      <c r="O6" s="28">
        <v>18900</v>
      </c>
      <c r="P6" s="28">
        <v>55911</v>
      </c>
      <c r="Q6" s="28">
        <f t="shared" si="5"/>
        <v>-37011</v>
      </c>
    </row>
    <row r="7" spans="1:17" x14ac:dyDescent="0.45">
      <c r="A7" s="24" t="s">
        <v>24</v>
      </c>
      <c r="B7" s="24">
        <v>10596</v>
      </c>
      <c r="C7" s="24" t="s">
        <v>22</v>
      </c>
      <c r="D7" s="27">
        <v>4439545.8651590003</v>
      </c>
      <c r="E7" s="27">
        <v>3738966.2043320001</v>
      </c>
      <c r="F7" s="28">
        <f t="shared" si="0"/>
        <v>8178512.0694910008</v>
      </c>
      <c r="G7" s="28">
        <f t="shared" si="1"/>
        <v>700579.66082700016</v>
      </c>
      <c r="H7" s="27">
        <v>6732.0301300000001</v>
      </c>
      <c r="I7" s="27">
        <v>116571.03793799999</v>
      </c>
      <c r="J7" s="28">
        <f t="shared" si="2"/>
        <v>123303.06806799999</v>
      </c>
      <c r="K7" s="28">
        <f t="shared" si="3"/>
        <v>-109839.00780799999</v>
      </c>
      <c r="L7" s="28">
        <v>5332008</v>
      </c>
      <c r="M7" s="28">
        <v>4996803</v>
      </c>
      <c r="N7" s="28">
        <f t="shared" si="4"/>
        <v>335205</v>
      </c>
      <c r="O7" s="28">
        <v>44064</v>
      </c>
      <c r="P7" s="28">
        <v>285627</v>
      </c>
      <c r="Q7" s="28">
        <f t="shared" si="5"/>
        <v>-241563</v>
      </c>
    </row>
    <row r="8" spans="1:17" x14ac:dyDescent="0.45">
      <c r="A8" s="24" t="s">
        <v>26</v>
      </c>
      <c r="B8" s="24">
        <v>10600</v>
      </c>
      <c r="C8" s="24" t="s">
        <v>22</v>
      </c>
      <c r="D8" s="27">
        <v>7697074.3347450001</v>
      </c>
      <c r="E8" s="27">
        <v>7294911.7008659998</v>
      </c>
      <c r="F8" s="28">
        <f t="shared" si="0"/>
        <v>14991986.035611</v>
      </c>
      <c r="G8" s="28">
        <f t="shared" si="1"/>
        <v>402162.63387900032</v>
      </c>
      <c r="H8" s="27">
        <v>104076.3141</v>
      </c>
      <c r="I8" s="27">
        <v>36732.644054999997</v>
      </c>
      <c r="J8" s="28">
        <f t="shared" si="2"/>
        <v>140808.958155</v>
      </c>
      <c r="K8" s="28">
        <f t="shared" si="3"/>
        <v>67343.670045000006</v>
      </c>
      <c r="L8" s="28">
        <v>14526190</v>
      </c>
      <c r="M8" s="28">
        <v>13398942</v>
      </c>
      <c r="N8" s="28">
        <f t="shared" si="4"/>
        <v>1127248</v>
      </c>
      <c r="O8" s="28">
        <v>119149</v>
      </c>
      <c r="P8" s="28">
        <v>710767</v>
      </c>
      <c r="Q8" s="28">
        <f t="shared" si="5"/>
        <v>-591618</v>
      </c>
    </row>
    <row r="9" spans="1:17" x14ac:dyDescent="0.45">
      <c r="A9" s="24" t="s">
        <v>28</v>
      </c>
      <c r="B9" s="24">
        <v>10616</v>
      </c>
      <c r="C9" s="24" t="s">
        <v>22</v>
      </c>
      <c r="D9" s="27">
        <v>6724818.459725</v>
      </c>
      <c r="E9" s="27">
        <v>8838849.3775169998</v>
      </c>
      <c r="F9" s="28">
        <f t="shared" si="0"/>
        <v>15563667.837242</v>
      </c>
      <c r="G9" s="28">
        <f t="shared" si="1"/>
        <v>-2114030.9177919999</v>
      </c>
      <c r="H9" s="27">
        <v>248896.64892000001</v>
      </c>
      <c r="I9" s="27">
        <v>504092.99560000002</v>
      </c>
      <c r="J9" s="28">
        <f t="shared" si="2"/>
        <v>752989.64452000009</v>
      </c>
      <c r="K9" s="28">
        <f t="shared" si="3"/>
        <v>-255196.34668000002</v>
      </c>
      <c r="L9" s="28">
        <v>13238731</v>
      </c>
      <c r="M9" s="28">
        <v>16061433</v>
      </c>
      <c r="N9" s="28">
        <f t="shared" si="4"/>
        <v>-2822702</v>
      </c>
      <c r="O9" s="28">
        <v>81890</v>
      </c>
      <c r="P9" s="28">
        <v>503485</v>
      </c>
      <c r="Q9" s="28">
        <f t="shared" si="5"/>
        <v>-421595</v>
      </c>
    </row>
    <row r="10" spans="1:17" x14ac:dyDescent="0.45">
      <c r="A10" s="24" t="s">
        <v>30</v>
      </c>
      <c r="B10" s="24">
        <v>10615</v>
      </c>
      <c r="C10" s="24" t="s">
        <v>32</v>
      </c>
      <c r="D10" s="27">
        <v>574447.39289100002</v>
      </c>
      <c r="E10" s="27">
        <v>820924.43000099994</v>
      </c>
      <c r="F10" s="28">
        <f t="shared" si="0"/>
        <v>1395371.822892</v>
      </c>
      <c r="G10" s="28">
        <f t="shared" si="1"/>
        <v>-246477.03710999992</v>
      </c>
      <c r="H10" s="27">
        <v>0</v>
      </c>
      <c r="I10" s="27">
        <v>0</v>
      </c>
      <c r="J10" s="28">
        <f t="shared" si="2"/>
        <v>0</v>
      </c>
      <c r="K10" s="28">
        <f t="shared" si="3"/>
        <v>0</v>
      </c>
      <c r="L10" s="28">
        <v>251421</v>
      </c>
      <c r="M10" s="28">
        <v>406221</v>
      </c>
      <c r="N10" s="28">
        <f t="shared" si="4"/>
        <v>-154800</v>
      </c>
      <c r="O10" s="28">
        <v>434</v>
      </c>
      <c r="P10" s="28">
        <v>3772</v>
      </c>
      <c r="Q10" s="28">
        <f t="shared" si="5"/>
        <v>-3338</v>
      </c>
    </row>
    <row r="11" spans="1:17" x14ac:dyDescent="0.45">
      <c r="A11" s="24" t="s">
        <v>33</v>
      </c>
      <c r="B11" s="24">
        <v>10630</v>
      </c>
      <c r="C11" s="24" t="s">
        <v>22</v>
      </c>
      <c r="D11" s="27">
        <v>1441137.2993660001</v>
      </c>
      <c r="E11" s="27">
        <v>1423054.0211219999</v>
      </c>
      <c r="F11" s="28">
        <f t="shared" si="0"/>
        <v>2864191.3204880003</v>
      </c>
      <c r="G11" s="28">
        <f t="shared" si="1"/>
        <v>18083.278244000161</v>
      </c>
      <c r="H11" s="27">
        <v>11598</v>
      </c>
      <c r="I11" s="27">
        <v>6370.54655</v>
      </c>
      <c r="J11" s="28">
        <f t="shared" si="2"/>
        <v>17968.546549999999</v>
      </c>
      <c r="K11" s="28">
        <f t="shared" si="3"/>
        <v>5227.45345</v>
      </c>
      <c r="L11" s="28">
        <v>662629</v>
      </c>
      <c r="M11" s="28">
        <v>640893</v>
      </c>
      <c r="N11" s="28">
        <f t="shared" si="4"/>
        <v>21736</v>
      </c>
      <c r="O11" s="28">
        <v>1981</v>
      </c>
      <c r="P11" s="28">
        <v>1069</v>
      </c>
      <c r="Q11" s="28">
        <f t="shared" si="5"/>
        <v>912</v>
      </c>
    </row>
    <row r="12" spans="1:17" x14ac:dyDescent="0.45">
      <c r="A12" s="24" t="s">
        <v>35</v>
      </c>
      <c r="B12" s="24">
        <v>10639</v>
      </c>
      <c r="C12" s="24" t="s">
        <v>19</v>
      </c>
      <c r="D12" s="27">
        <v>5255177.5326380003</v>
      </c>
      <c r="E12" s="27">
        <v>7062673.7790310001</v>
      </c>
      <c r="F12" s="28">
        <f t="shared" si="0"/>
        <v>12317851.311668999</v>
      </c>
      <c r="G12" s="28">
        <f t="shared" si="1"/>
        <v>-1807496.2463929998</v>
      </c>
      <c r="H12" s="27">
        <v>281183.96701999998</v>
      </c>
      <c r="I12" s="27">
        <v>0</v>
      </c>
      <c r="J12" s="28">
        <f t="shared" si="2"/>
        <v>281183.96701999998</v>
      </c>
      <c r="K12" s="28">
        <f t="shared" si="3"/>
        <v>281183.96701999998</v>
      </c>
      <c r="L12" s="28">
        <v>76751486</v>
      </c>
      <c r="M12" s="28">
        <v>40465439</v>
      </c>
      <c r="N12" s="28">
        <f t="shared" si="4"/>
        <v>36286047</v>
      </c>
      <c r="O12" s="28">
        <v>1512350</v>
      </c>
      <c r="P12" s="28">
        <v>2435875</v>
      </c>
      <c r="Q12" s="28">
        <f t="shared" si="5"/>
        <v>-923525</v>
      </c>
    </row>
    <row r="13" spans="1:17" x14ac:dyDescent="0.45">
      <c r="A13" s="24" t="s">
        <v>37</v>
      </c>
      <c r="B13" s="24">
        <v>10706</v>
      </c>
      <c r="C13" s="24" t="s">
        <v>22</v>
      </c>
      <c r="D13" s="27">
        <v>17671215.631643999</v>
      </c>
      <c r="E13" s="27">
        <v>25706200.826666001</v>
      </c>
      <c r="F13" s="28">
        <f t="shared" si="0"/>
        <v>43377416.458310001</v>
      </c>
      <c r="G13" s="28">
        <f t="shared" si="1"/>
        <v>-8034985.1950220019</v>
      </c>
      <c r="H13" s="27">
        <v>0</v>
      </c>
      <c r="I13" s="27">
        <v>392859.79103899997</v>
      </c>
      <c r="J13" s="28">
        <f t="shared" si="2"/>
        <v>392859.79103899997</v>
      </c>
      <c r="K13" s="28">
        <f t="shared" si="3"/>
        <v>-392859.79103899997</v>
      </c>
      <c r="L13" s="28">
        <v>21638814</v>
      </c>
      <c r="M13" s="28">
        <v>29957251</v>
      </c>
      <c r="N13" s="28">
        <f t="shared" si="4"/>
        <v>-8318437</v>
      </c>
      <c r="O13" s="28">
        <v>113125</v>
      </c>
      <c r="P13" s="28">
        <v>973435</v>
      </c>
      <c r="Q13" s="28">
        <f t="shared" si="5"/>
        <v>-860310</v>
      </c>
    </row>
    <row r="14" spans="1:17" x14ac:dyDescent="0.45">
      <c r="A14" s="24" t="s">
        <v>39</v>
      </c>
      <c r="B14" s="24">
        <v>10720</v>
      </c>
      <c r="C14" s="24" t="s">
        <v>19</v>
      </c>
      <c r="D14" s="27">
        <v>870290.56826199999</v>
      </c>
      <c r="E14" s="27">
        <v>1570221.5035920001</v>
      </c>
      <c r="F14" s="28">
        <f t="shared" si="0"/>
        <v>2440512.071854</v>
      </c>
      <c r="G14" s="28">
        <f t="shared" si="1"/>
        <v>-699930.93533000012</v>
      </c>
      <c r="H14" s="27">
        <v>0</v>
      </c>
      <c r="I14" s="27">
        <v>0</v>
      </c>
      <c r="J14" s="28">
        <f t="shared" si="2"/>
        <v>0</v>
      </c>
      <c r="K14" s="28">
        <f t="shared" si="3"/>
        <v>0</v>
      </c>
      <c r="L14" s="28">
        <v>4033444</v>
      </c>
      <c r="M14" s="28">
        <v>4395066</v>
      </c>
      <c r="N14" s="28">
        <f t="shared" si="4"/>
        <v>-361622</v>
      </c>
      <c r="O14" s="28">
        <v>11778</v>
      </c>
      <c r="P14" s="28">
        <v>72137</v>
      </c>
      <c r="Q14" s="28">
        <f t="shared" si="5"/>
        <v>-60359</v>
      </c>
    </row>
    <row r="15" spans="1:17" x14ac:dyDescent="0.45">
      <c r="A15" s="24" t="s">
        <v>41</v>
      </c>
      <c r="B15" s="24">
        <v>10719</v>
      </c>
      <c r="C15" s="24" t="s">
        <v>22</v>
      </c>
      <c r="D15" s="27">
        <v>6659140.1081640003</v>
      </c>
      <c r="E15" s="27">
        <v>22482077.386197999</v>
      </c>
      <c r="F15" s="28">
        <f t="shared" si="0"/>
        <v>29141217.494362</v>
      </c>
      <c r="G15" s="28">
        <f t="shared" si="1"/>
        <v>-15822937.278033998</v>
      </c>
      <c r="H15" s="27">
        <v>207822.246556</v>
      </c>
      <c r="I15" s="27">
        <v>321780.24230300001</v>
      </c>
      <c r="J15" s="28">
        <f t="shared" si="2"/>
        <v>529602.48885900003</v>
      </c>
      <c r="K15" s="28">
        <f t="shared" si="3"/>
        <v>-113957.99574700001</v>
      </c>
      <c r="L15" s="28">
        <v>2784132</v>
      </c>
      <c r="M15" s="28">
        <v>19048988</v>
      </c>
      <c r="N15" s="28">
        <f t="shared" si="4"/>
        <v>-16264856</v>
      </c>
      <c r="O15" s="28">
        <v>0</v>
      </c>
      <c r="P15" s="28">
        <v>64539</v>
      </c>
      <c r="Q15" s="28">
        <f t="shared" si="5"/>
        <v>-64539</v>
      </c>
    </row>
    <row r="16" spans="1:17" x14ac:dyDescent="0.45">
      <c r="A16" s="24" t="s">
        <v>43</v>
      </c>
      <c r="B16" s="24">
        <v>10743</v>
      </c>
      <c r="C16" s="24" t="s">
        <v>22</v>
      </c>
      <c r="D16" s="27">
        <v>44484987.569463</v>
      </c>
      <c r="E16" s="27">
        <v>43553014.920057997</v>
      </c>
      <c r="F16" s="28">
        <f t="shared" si="0"/>
        <v>88038002.489520997</v>
      </c>
      <c r="G16" s="28">
        <f t="shared" si="1"/>
        <v>931972.64940500259</v>
      </c>
      <c r="H16" s="27">
        <v>71171.055240000002</v>
      </c>
      <c r="I16" s="27">
        <v>401185.22361500002</v>
      </c>
      <c r="J16" s="28">
        <f t="shared" si="2"/>
        <v>472356.27885500004</v>
      </c>
      <c r="K16" s="28">
        <f t="shared" si="3"/>
        <v>-330014.16837500001</v>
      </c>
      <c r="L16" s="28">
        <v>11336288</v>
      </c>
      <c r="M16" s="28">
        <v>10191216</v>
      </c>
      <c r="N16" s="28">
        <f t="shared" si="4"/>
        <v>1145072</v>
      </c>
      <c r="O16" s="28">
        <v>38457</v>
      </c>
      <c r="P16" s="28">
        <v>568046</v>
      </c>
      <c r="Q16" s="28">
        <f t="shared" si="5"/>
        <v>-529589</v>
      </c>
    </row>
    <row r="17" spans="1:17" x14ac:dyDescent="0.45">
      <c r="A17" s="24" t="s">
        <v>45</v>
      </c>
      <c r="B17" s="24">
        <v>10748</v>
      </c>
      <c r="C17" s="24" t="s">
        <v>19</v>
      </c>
      <c r="D17" s="27">
        <v>585208.90525700001</v>
      </c>
      <c r="E17" s="27">
        <v>1295437.124879</v>
      </c>
      <c r="F17" s="28">
        <f t="shared" si="0"/>
        <v>1880646.0301359999</v>
      </c>
      <c r="G17" s="28">
        <f t="shared" si="1"/>
        <v>-710228.219622</v>
      </c>
      <c r="H17" s="27">
        <v>3334.2664500000001</v>
      </c>
      <c r="I17" s="27">
        <v>15470.52665</v>
      </c>
      <c r="J17" s="28">
        <f t="shared" si="2"/>
        <v>18804.793099999999</v>
      </c>
      <c r="K17" s="28">
        <f t="shared" si="3"/>
        <v>-12136.260200000001</v>
      </c>
      <c r="L17" s="28">
        <v>24239112</v>
      </c>
      <c r="M17" s="28">
        <v>10310511</v>
      </c>
      <c r="N17" s="28">
        <f t="shared" si="4"/>
        <v>13928601</v>
      </c>
      <c r="O17" s="28">
        <v>3657953</v>
      </c>
      <c r="P17" s="28">
        <v>2018569</v>
      </c>
      <c r="Q17" s="28">
        <f t="shared" si="5"/>
        <v>1639384</v>
      </c>
    </row>
    <row r="18" spans="1:17" x14ac:dyDescent="0.45">
      <c r="A18" s="24" t="s">
        <v>47</v>
      </c>
      <c r="B18" s="24">
        <v>10762</v>
      </c>
      <c r="C18" s="24" t="s">
        <v>32</v>
      </c>
      <c r="D18" s="27">
        <v>2072730.3583819999</v>
      </c>
      <c r="E18" s="27">
        <v>2361392.0106790001</v>
      </c>
      <c r="F18" s="28">
        <f t="shared" si="0"/>
        <v>4434122.3690609997</v>
      </c>
      <c r="G18" s="28">
        <f t="shared" si="1"/>
        <v>-288661.65229700017</v>
      </c>
      <c r="H18" s="27">
        <v>84653.247661999994</v>
      </c>
      <c r="I18" s="27">
        <v>21393.87356</v>
      </c>
      <c r="J18" s="28">
        <f t="shared" si="2"/>
        <v>106047.12122199999</v>
      </c>
      <c r="K18" s="28">
        <f t="shared" si="3"/>
        <v>63259.374101999994</v>
      </c>
      <c r="L18" s="28">
        <v>3197991</v>
      </c>
      <c r="M18" s="28">
        <v>3096594</v>
      </c>
      <c r="N18" s="28">
        <f t="shared" si="4"/>
        <v>101397</v>
      </c>
      <c r="O18" s="28">
        <v>23394</v>
      </c>
      <c r="P18" s="28">
        <v>105299</v>
      </c>
      <c r="Q18" s="28">
        <f t="shared" si="5"/>
        <v>-81905</v>
      </c>
    </row>
    <row r="19" spans="1:17" x14ac:dyDescent="0.45">
      <c r="A19" s="24" t="s">
        <v>49</v>
      </c>
      <c r="B19" s="24">
        <v>10753</v>
      </c>
      <c r="C19" s="24" t="s">
        <v>22</v>
      </c>
      <c r="D19" s="27">
        <v>5172107.7757829996</v>
      </c>
      <c r="E19" s="27">
        <v>5517140.5626269998</v>
      </c>
      <c r="F19" s="28">
        <f t="shared" si="0"/>
        <v>10689248.338409999</v>
      </c>
      <c r="G19" s="28">
        <f t="shared" si="1"/>
        <v>-345032.78684400022</v>
      </c>
      <c r="H19" s="27">
        <v>56929.773099999999</v>
      </c>
      <c r="I19" s="27">
        <v>249195.99861499999</v>
      </c>
      <c r="J19" s="28">
        <f t="shared" si="2"/>
        <v>306125.77171499998</v>
      </c>
      <c r="K19" s="28">
        <f t="shared" si="3"/>
        <v>-192266.225515</v>
      </c>
      <c r="L19" s="28">
        <v>1638361</v>
      </c>
      <c r="M19" s="28">
        <v>1751060</v>
      </c>
      <c r="N19" s="28">
        <f t="shared" si="4"/>
        <v>-112699</v>
      </c>
      <c r="O19" s="28">
        <v>554</v>
      </c>
      <c r="P19" s="28">
        <v>22241</v>
      </c>
      <c r="Q19" s="28">
        <f t="shared" si="5"/>
        <v>-21687</v>
      </c>
    </row>
    <row r="20" spans="1:17" x14ac:dyDescent="0.45">
      <c r="A20" s="24" t="s">
        <v>51</v>
      </c>
      <c r="B20" s="24">
        <v>10782</v>
      </c>
      <c r="C20" s="24" t="s">
        <v>22</v>
      </c>
      <c r="D20" s="27">
        <v>1725161.4798709999</v>
      </c>
      <c r="E20" s="27">
        <v>1021669.472383</v>
      </c>
      <c r="F20" s="28">
        <f t="shared" si="0"/>
        <v>2746830.9522540001</v>
      </c>
      <c r="G20" s="28">
        <f t="shared" si="1"/>
        <v>703492.00748799997</v>
      </c>
      <c r="H20" s="27">
        <v>0</v>
      </c>
      <c r="I20" s="27">
        <v>83753.502099999998</v>
      </c>
      <c r="J20" s="28">
        <f t="shared" si="2"/>
        <v>83753.502099999998</v>
      </c>
      <c r="K20" s="28">
        <f t="shared" si="3"/>
        <v>-83753.502099999998</v>
      </c>
      <c r="L20" s="28">
        <v>2795464</v>
      </c>
      <c r="M20" s="28">
        <v>2199084</v>
      </c>
      <c r="N20" s="28">
        <f t="shared" si="4"/>
        <v>596380</v>
      </c>
      <c r="O20" s="28">
        <v>129116</v>
      </c>
      <c r="P20" s="28">
        <v>306209</v>
      </c>
      <c r="Q20" s="28">
        <f t="shared" si="5"/>
        <v>-177093</v>
      </c>
    </row>
    <row r="21" spans="1:17" x14ac:dyDescent="0.45">
      <c r="A21" s="24" t="s">
        <v>53</v>
      </c>
      <c r="B21" s="24">
        <v>10766</v>
      </c>
      <c r="C21" s="24" t="s">
        <v>19</v>
      </c>
      <c r="D21" s="27">
        <v>6677460.1566810003</v>
      </c>
      <c r="E21" s="27">
        <v>3839477.181328</v>
      </c>
      <c r="F21" s="28">
        <f t="shared" si="0"/>
        <v>10516937.338009</v>
      </c>
      <c r="G21" s="28">
        <f t="shared" si="1"/>
        <v>2837982.9753530002</v>
      </c>
      <c r="H21" s="27">
        <v>64201.479015999998</v>
      </c>
      <c r="I21" s="27">
        <v>0</v>
      </c>
      <c r="J21" s="28">
        <f t="shared" si="2"/>
        <v>64201.479015999998</v>
      </c>
      <c r="K21" s="28">
        <f t="shared" si="3"/>
        <v>64201.479015999998</v>
      </c>
      <c r="L21" s="28">
        <v>79140253</v>
      </c>
      <c r="M21" s="28">
        <v>30672101</v>
      </c>
      <c r="N21" s="28">
        <f t="shared" si="4"/>
        <v>48468152</v>
      </c>
      <c r="O21" s="28">
        <v>5085684</v>
      </c>
      <c r="P21" s="28">
        <v>3456318</v>
      </c>
      <c r="Q21" s="28">
        <f t="shared" si="5"/>
        <v>1629366</v>
      </c>
    </row>
    <row r="22" spans="1:17" x14ac:dyDescent="0.45">
      <c r="A22" s="24" t="s">
        <v>54</v>
      </c>
      <c r="B22" s="24">
        <v>10764</v>
      </c>
      <c r="C22" s="24" t="s">
        <v>22</v>
      </c>
      <c r="D22" s="27">
        <v>3651088.7794369999</v>
      </c>
      <c r="E22" s="27">
        <v>3743287.4406639999</v>
      </c>
      <c r="F22" s="28">
        <f t="shared" si="0"/>
        <v>7394376.2201009998</v>
      </c>
      <c r="G22" s="28">
        <f t="shared" si="1"/>
        <v>-92198.661226999946</v>
      </c>
      <c r="H22" s="27">
        <v>149222.33271399999</v>
      </c>
      <c r="I22" s="27">
        <v>135739.901789</v>
      </c>
      <c r="J22" s="28">
        <f t="shared" si="2"/>
        <v>284962.23450299999</v>
      </c>
      <c r="K22" s="28">
        <f t="shared" si="3"/>
        <v>13482.430924999993</v>
      </c>
      <c r="L22" s="28">
        <v>1109480</v>
      </c>
      <c r="M22" s="28">
        <v>1103903</v>
      </c>
      <c r="N22" s="28">
        <f t="shared" si="4"/>
        <v>5577</v>
      </c>
      <c r="O22" s="28">
        <v>0</v>
      </c>
      <c r="P22" s="28">
        <v>0</v>
      </c>
      <c r="Q22" s="28">
        <f t="shared" si="5"/>
        <v>0</v>
      </c>
    </row>
    <row r="23" spans="1:17" x14ac:dyDescent="0.45">
      <c r="A23" s="24" t="s">
        <v>56</v>
      </c>
      <c r="B23" s="24">
        <v>10767</v>
      </c>
      <c r="C23" s="24" t="s">
        <v>32</v>
      </c>
      <c r="D23" s="27">
        <v>596203.03128600004</v>
      </c>
      <c r="E23" s="27">
        <v>675100.84787599999</v>
      </c>
      <c r="F23" s="28">
        <f t="shared" si="0"/>
        <v>1271303.879162</v>
      </c>
      <c r="G23" s="28">
        <f t="shared" si="1"/>
        <v>-78897.816589999944</v>
      </c>
      <c r="H23" s="27">
        <v>8049.4647500000001</v>
      </c>
      <c r="I23" s="27">
        <v>16083.059399</v>
      </c>
      <c r="J23" s="28">
        <f t="shared" si="2"/>
        <v>24132.524149000001</v>
      </c>
      <c r="K23" s="28">
        <f t="shared" si="3"/>
        <v>-8033.5946489999997</v>
      </c>
      <c r="L23" s="28">
        <v>60109</v>
      </c>
      <c r="M23" s="28">
        <v>73384</v>
      </c>
      <c r="N23" s="28">
        <f t="shared" si="4"/>
        <v>-13275</v>
      </c>
      <c r="O23" s="28">
        <v>0</v>
      </c>
      <c r="P23" s="28">
        <v>2669</v>
      </c>
      <c r="Q23" s="28">
        <f t="shared" si="5"/>
        <v>-2669</v>
      </c>
    </row>
    <row r="24" spans="1:17" x14ac:dyDescent="0.45">
      <c r="A24" s="24" t="s">
        <v>57</v>
      </c>
      <c r="B24" s="24">
        <v>10771</v>
      </c>
      <c r="C24" s="24" t="s">
        <v>22</v>
      </c>
      <c r="D24" s="27">
        <v>1174423.7212</v>
      </c>
      <c r="E24" s="27">
        <v>1056265.03599</v>
      </c>
      <c r="F24" s="28">
        <f t="shared" si="0"/>
        <v>2230688.7571900003</v>
      </c>
      <c r="G24" s="28">
        <f t="shared" si="1"/>
        <v>118158.68521000003</v>
      </c>
      <c r="H24" s="27">
        <v>0</v>
      </c>
      <c r="I24" s="27">
        <v>320.88</v>
      </c>
      <c r="J24" s="28">
        <f t="shared" si="2"/>
        <v>320.88</v>
      </c>
      <c r="K24" s="28">
        <f t="shared" si="3"/>
        <v>-320.88</v>
      </c>
      <c r="L24" s="28">
        <v>1223570</v>
      </c>
      <c r="M24" s="28">
        <v>1072187</v>
      </c>
      <c r="N24" s="28">
        <f t="shared" si="4"/>
        <v>151383</v>
      </c>
      <c r="O24" s="28">
        <v>71</v>
      </c>
      <c r="P24" s="28">
        <v>2440</v>
      </c>
      <c r="Q24" s="28">
        <f t="shared" si="5"/>
        <v>-2369</v>
      </c>
    </row>
    <row r="25" spans="1:17" x14ac:dyDescent="0.45">
      <c r="A25" s="24" t="s">
        <v>59</v>
      </c>
      <c r="B25" s="24">
        <v>10765</v>
      </c>
      <c r="C25" s="24" t="s">
        <v>19</v>
      </c>
      <c r="D25" s="27">
        <v>14798598.833520001</v>
      </c>
      <c r="E25" s="27">
        <v>23994993.901822999</v>
      </c>
      <c r="F25" s="28">
        <f t="shared" si="0"/>
        <v>38793592.735343002</v>
      </c>
      <c r="G25" s="28">
        <f t="shared" si="1"/>
        <v>-9196395.0683029983</v>
      </c>
      <c r="H25" s="27">
        <v>629080.51248000003</v>
      </c>
      <c r="I25" s="27">
        <v>100692.30632</v>
      </c>
      <c r="J25" s="28">
        <f t="shared" si="2"/>
        <v>729772.81880000001</v>
      </c>
      <c r="K25" s="28">
        <f t="shared" si="3"/>
        <v>528388.20616000006</v>
      </c>
      <c r="L25" s="28">
        <v>133551307</v>
      </c>
      <c r="M25" s="28">
        <v>95594794</v>
      </c>
      <c r="N25" s="28">
        <f t="shared" si="4"/>
        <v>37956513</v>
      </c>
      <c r="O25" s="28">
        <v>10141334</v>
      </c>
      <c r="P25" s="28">
        <v>5355159</v>
      </c>
      <c r="Q25" s="28">
        <f t="shared" si="5"/>
        <v>4786175</v>
      </c>
    </row>
    <row r="26" spans="1:17" x14ac:dyDescent="0.45">
      <c r="A26" s="24" t="s">
        <v>60</v>
      </c>
      <c r="B26" s="24">
        <v>10763</v>
      </c>
      <c r="C26" s="24" t="s">
        <v>32</v>
      </c>
      <c r="D26" s="27">
        <v>298074.84790599998</v>
      </c>
      <c r="E26" s="27">
        <v>285385.00742099999</v>
      </c>
      <c r="F26" s="28">
        <f t="shared" si="0"/>
        <v>583459.85532699991</v>
      </c>
      <c r="G26" s="28">
        <f t="shared" si="1"/>
        <v>12689.840484999993</v>
      </c>
      <c r="H26" s="27">
        <v>13039.139950999999</v>
      </c>
      <c r="I26" s="27">
        <v>12241.152620000001</v>
      </c>
      <c r="J26" s="28">
        <f t="shared" si="2"/>
        <v>25280.292570999998</v>
      </c>
      <c r="K26" s="28">
        <f t="shared" si="3"/>
        <v>797.98733099999845</v>
      </c>
      <c r="L26" s="28">
        <v>99990</v>
      </c>
      <c r="M26" s="28">
        <v>63998</v>
      </c>
      <c r="N26" s="28">
        <f t="shared" si="4"/>
        <v>35992</v>
      </c>
      <c r="O26" s="28">
        <v>0</v>
      </c>
      <c r="P26" s="28">
        <v>310</v>
      </c>
      <c r="Q26" s="28">
        <f t="shared" si="5"/>
        <v>-310</v>
      </c>
    </row>
    <row r="27" spans="1:17" x14ac:dyDescent="0.45">
      <c r="A27" s="24" t="s">
        <v>62</v>
      </c>
      <c r="B27" s="24">
        <v>10778</v>
      </c>
      <c r="C27" s="24" t="s">
        <v>19</v>
      </c>
      <c r="D27" s="27">
        <v>480507.47748499998</v>
      </c>
      <c r="E27" s="27">
        <v>824860.20345200005</v>
      </c>
      <c r="F27" s="28">
        <f t="shared" si="0"/>
        <v>1305367.6809370001</v>
      </c>
      <c r="G27" s="28">
        <f t="shared" si="1"/>
        <v>-344352.72596700006</v>
      </c>
      <c r="H27" s="27">
        <v>23609.9</v>
      </c>
      <c r="I27" s="27">
        <v>0</v>
      </c>
      <c r="J27" s="28">
        <f t="shared" si="2"/>
        <v>23609.9</v>
      </c>
      <c r="K27" s="28">
        <f t="shared" si="3"/>
        <v>23609.9</v>
      </c>
      <c r="L27" s="28">
        <v>5914470</v>
      </c>
      <c r="M27" s="28">
        <v>4187490</v>
      </c>
      <c r="N27" s="28">
        <f t="shared" si="4"/>
        <v>1726980</v>
      </c>
      <c r="O27" s="28">
        <v>370902</v>
      </c>
      <c r="P27" s="28">
        <v>372078</v>
      </c>
      <c r="Q27" s="28">
        <f t="shared" si="5"/>
        <v>-1176</v>
      </c>
    </row>
    <row r="28" spans="1:17" x14ac:dyDescent="0.45">
      <c r="A28" s="24" t="s">
        <v>64</v>
      </c>
      <c r="B28" s="24">
        <v>10781</v>
      </c>
      <c r="C28" s="24" t="s">
        <v>22</v>
      </c>
      <c r="D28" s="27">
        <v>8461495.0020230003</v>
      </c>
      <c r="E28" s="27">
        <v>11157342.984164</v>
      </c>
      <c r="F28" s="28">
        <f t="shared" si="0"/>
        <v>19618837.986187</v>
      </c>
      <c r="G28" s="28">
        <f t="shared" si="1"/>
        <v>-2695847.9821409993</v>
      </c>
      <c r="H28" s="27">
        <v>18463.5</v>
      </c>
      <c r="I28" s="27">
        <v>142536.86554200001</v>
      </c>
      <c r="J28" s="28">
        <f t="shared" si="2"/>
        <v>161000.36554200001</v>
      </c>
      <c r="K28" s="28">
        <f t="shared" si="3"/>
        <v>-124073.36554200001</v>
      </c>
      <c r="L28" s="28">
        <v>11186210</v>
      </c>
      <c r="M28" s="28">
        <v>13906125</v>
      </c>
      <c r="N28" s="28">
        <f t="shared" si="4"/>
        <v>-2719915</v>
      </c>
      <c r="O28" s="28">
        <v>9828</v>
      </c>
      <c r="P28" s="28">
        <v>143577</v>
      </c>
      <c r="Q28" s="28">
        <f t="shared" si="5"/>
        <v>-133749</v>
      </c>
    </row>
    <row r="29" spans="1:17" x14ac:dyDescent="0.45">
      <c r="A29" s="24" t="s">
        <v>66</v>
      </c>
      <c r="B29" s="24">
        <v>10784</v>
      </c>
      <c r="C29" s="24" t="s">
        <v>19</v>
      </c>
      <c r="D29" s="27">
        <v>3194570.8229700001</v>
      </c>
      <c r="E29" s="27">
        <v>4372670.8389750002</v>
      </c>
      <c r="F29" s="28">
        <f t="shared" si="0"/>
        <v>7567241.6619450003</v>
      </c>
      <c r="G29" s="28">
        <f t="shared" si="1"/>
        <v>-1178100.0160050001</v>
      </c>
      <c r="H29" s="27">
        <v>25056</v>
      </c>
      <c r="I29" s="27">
        <v>56519.889074999999</v>
      </c>
      <c r="J29" s="28">
        <f t="shared" si="2"/>
        <v>81575.889074999999</v>
      </c>
      <c r="K29" s="28">
        <f t="shared" si="3"/>
        <v>-31463.889074999999</v>
      </c>
      <c r="L29" s="28">
        <v>30542803</v>
      </c>
      <c r="M29" s="28">
        <v>19539658</v>
      </c>
      <c r="N29" s="28">
        <f t="shared" si="4"/>
        <v>11003145</v>
      </c>
      <c r="O29" s="28">
        <v>1829953</v>
      </c>
      <c r="P29" s="28">
        <v>1510481</v>
      </c>
      <c r="Q29" s="28">
        <f t="shared" si="5"/>
        <v>319472</v>
      </c>
    </row>
    <row r="30" spans="1:17" x14ac:dyDescent="0.45">
      <c r="A30" s="24" t="s">
        <v>68</v>
      </c>
      <c r="B30" s="24">
        <v>10789</v>
      </c>
      <c r="C30" s="24" t="s">
        <v>22</v>
      </c>
      <c r="D30" s="27">
        <v>1949726.8852580001</v>
      </c>
      <c r="E30" s="27">
        <v>3128019.637164</v>
      </c>
      <c r="F30" s="28">
        <f t="shared" si="0"/>
        <v>5077746.5224219998</v>
      </c>
      <c r="G30" s="28">
        <f t="shared" si="1"/>
        <v>-1178292.7519059998</v>
      </c>
      <c r="H30" s="27">
        <v>140342.13657999999</v>
      </c>
      <c r="I30" s="27">
        <v>89435.820019999999</v>
      </c>
      <c r="J30" s="28">
        <f t="shared" si="2"/>
        <v>229777.95659999998</v>
      </c>
      <c r="K30" s="28">
        <f t="shared" si="3"/>
        <v>50906.316559999992</v>
      </c>
      <c r="L30" s="28">
        <v>1024787</v>
      </c>
      <c r="M30" s="28">
        <v>2423204</v>
      </c>
      <c r="N30" s="28">
        <f t="shared" si="4"/>
        <v>-1398417</v>
      </c>
      <c r="O30" s="28">
        <v>5339</v>
      </c>
      <c r="P30" s="28">
        <v>88028</v>
      </c>
      <c r="Q30" s="28">
        <f t="shared" si="5"/>
        <v>-82689</v>
      </c>
    </row>
    <row r="31" spans="1:17" x14ac:dyDescent="0.45">
      <c r="A31" s="24" t="s">
        <v>70</v>
      </c>
      <c r="B31" s="24">
        <v>10787</v>
      </c>
      <c r="C31" s="24" t="s">
        <v>22</v>
      </c>
      <c r="D31" s="27">
        <v>27096080.572850998</v>
      </c>
      <c r="E31" s="27">
        <v>15728658.060859</v>
      </c>
      <c r="F31" s="28">
        <f t="shared" si="0"/>
        <v>42824738.633709997</v>
      </c>
      <c r="G31" s="28">
        <f t="shared" si="1"/>
        <v>11367422.511991998</v>
      </c>
      <c r="H31" s="27">
        <v>23472.872176000001</v>
      </c>
      <c r="I31" s="27">
        <v>676596.24452499999</v>
      </c>
      <c r="J31" s="28">
        <f t="shared" si="2"/>
        <v>700069.11670100002</v>
      </c>
      <c r="K31" s="28">
        <f t="shared" si="3"/>
        <v>-653123.37234899995</v>
      </c>
      <c r="L31" s="28">
        <v>27143335</v>
      </c>
      <c r="M31" s="28">
        <v>15300351</v>
      </c>
      <c r="N31" s="28">
        <f t="shared" si="4"/>
        <v>11842984</v>
      </c>
      <c r="O31" s="28">
        <v>50252</v>
      </c>
      <c r="P31" s="28">
        <v>275347</v>
      </c>
      <c r="Q31" s="28">
        <f t="shared" si="5"/>
        <v>-225095</v>
      </c>
    </row>
    <row r="32" spans="1:17" x14ac:dyDescent="0.45">
      <c r="A32" s="24" t="s">
        <v>72</v>
      </c>
      <c r="B32" s="24">
        <v>10801</v>
      </c>
      <c r="C32" s="24" t="s">
        <v>22</v>
      </c>
      <c r="D32" s="27">
        <v>1121509.7300750001</v>
      </c>
      <c r="E32" s="27">
        <v>736735.09783400001</v>
      </c>
      <c r="F32" s="28">
        <f t="shared" si="0"/>
        <v>1858244.8279090002</v>
      </c>
      <c r="G32" s="28">
        <f t="shared" si="1"/>
        <v>384774.63224100007</v>
      </c>
      <c r="H32" s="27">
        <v>0</v>
      </c>
      <c r="I32" s="27">
        <v>6705</v>
      </c>
      <c r="J32" s="28">
        <f t="shared" si="2"/>
        <v>6705</v>
      </c>
      <c r="K32" s="28">
        <f t="shared" si="3"/>
        <v>-6705</v>
      </c>
      <c r="L32" s="28">
        <v>1918359</v>
      </c>
      <c r="M32" s="28">
        <v>1540794</v>
      </c>
      <c r="N32" s="28">
        <f t="shared" si="4"/>
        <v>377565</v>
      </c>
      <c r="O32" s="28">
        <v>14035</v>
      </c>
      <c r="P32" s="28">
        <v>57210</v>
      </c>
      <c r="Q32" s="28">
        <f t="shared" si="5"/>
        <v>-43175</v>
      </c>
    </row>
    <row r="33" spans="1:17" x14ac:dyDescent="0.45">
      <c r="A33" s="24" t="s">
        <v>74</v>
      </c>
      <c r="B33" s="24">
        <v>10825</v>
      </c>
      <c r="C33" s="24" t="s">
        <v>22</v>
      </c>
      <c r="D33" s="27">
        <v>213976.25670900001</v>
      </c>
      <c r="E33" s="27">
        <v>216290.340822</v>
      </c>
      <c r="F33" s="28">
        <f t="shared" si="0"/>
        <v>430266.59753100004</v>
      </c>
      <c r="G33" s="28">
        <f t="shared" si="1"/>
        <v>-2314.0841129999899</v>
      </c>
      <c r="H33" s="27">
        <v>22148.313999999998</v>
      </c>
      <c r="I33" s="27">
        <v>30475.524119999998</v>
      </c>
      <c r="J33" s="28">
        <f t="shared" si="2"/>
        <v>52623.83812</v>
      </c>
      <c r="K33" s="28">
        <f t="shared" si="3"/>
        <v>-8327.2101199999997</v>
      </c>
      <c r="L33" s="28">
        <v>15393</v>
      </c>
      <c r="M33" s="28">
        <v>14296</v>
      </c>
      <c r="N33" s="28">
        <f t="shared" si="4"/>
        <v>1097</v>
      </c>
      <c r="O33" s="28">
        <v>0</v>
      </c>
      <c r="P33" s="28">
        <v>0</v>
      </c>
      <c r="Q33" s="28">
        <f t="shared" si="5"/>
        <v>0</v>
      </c>
    </row>
    <row r="34" spans="1:17" x14ac:dyDescent="0.45">
      <c r="A34" s="24" t="s">
        <v>76</v>
      </c>
      <c r="B34" s="24">
        <v>10830</v>
      </c>
      <c r="C34" s="24" t="s">
        <v>22</v>
      </c>
      <c r="D34" s="27">
        <v>1475294.7582390001</v>
      </c>
      <c r="E34" s="27">
        <v>1094964.2721259999</v>
      </c>
      <c r="F34" s="28">
        <f t="shared" si="0"/>
        <v>2570259.030365</v>
      </c>
      <c r="G34" s="28">
        <f t="shared" si="1"/>
        <v>380330.4861130002</v>
      </c>
      <c r="H34" s="27">
        <v>121091.666</v>
      </c>
      <c r="I34" s="27">
        <v>22477.385709999999</v>
      </c>
      <c r="J34" s="28">
        <f t="shared" si="2"/>
        <v>143569.05171</v>
      </c>
      <c r="K34" s="28">
        <f t="shared" si="3"/>
        <v>98614.280289999995</v>
      </c>
      <c r="L34" s="28">
        <v>2712906</v>
      </c>
      <c r="M34" s="28">
        <v>2468948</v>
      </c>
      <c r="N34" s="28">
        <f t="shared" si="4"/>
        <v>243958</v>
      </c>
      <c r="O34" s="28">
        <v>36325</v>
      </c>
      <c r="P34" s="28">
        <v>92902</v>
      </c>
      <c r="Q34" s="28">
        <f t="shared" si="5"/>
        <v>-56577</v>
      </c>
    </row>
    <row r="35" spans="1:17" x14ac:dyDescent="0.45">
      <c r="A35" s="24" t="s">
        <v>78</v>
      </c>
      <c r="B35" s="24">
        <v>10835</v>
      </c>
      <c r="C35" s="24" t="s">
        <v>22</v>
      </c>
      <c r="D35" s="27">
        <v>3911638.574951</v>
      </c>
      <c r="E35" s="27">
        <v>2529801.7798600001</v>
      </c>
      <c r="F35" s="28">
        <f t="shared" si="0"/>
        <v>6441440.3548109997</v>
      </c>
      <c r="G35" s="28">
        <f t="shared" si="1"/>
        <v>1381836.7950909999</v>
      </c>
      <c r="H35" s="27">
        <v>4774.2550000000001</v>
      </c>
      <c r="I35" s="27">
        <v>56406.277549999999</v>
      </c>
      <c r="J35" s="28">
        <f t="shared" si="2"/>
        <v>61180.532549999996</v>
      </c>
      <c r="K35" s="28">
        <f t="shared" si="3"/>
        <v>-51632.022550000002</v>
      </c>
      <c r="L35" s="28">
        <v>5426708</v>
      </c>
      <c r="M35" s="28">
        <v>4021234</v>
      </c>
      <c r="N35" s="28">
        <f t="shared" si="4"/>
        <v>1405474</v>
      </c>
      <c r="O35" s="28">
        <v>17685</v>
      </c>
      <c r="P35" s="28">
        <v>74044</v>
      </c>
      <c r="Q35" s="28">
        <f t="shared" si="5"/>
        <v>-56359</v>
      </c>
    </row>
    <row r="36" spans="1:17" x14ac:dyDescent="0.45">
      <c r="A36" s="24" t="s">
        <v>80</v>
      </c>
      <c r="B36" s="24">
        <v>10837</v>
      </c>
      <c r="C36" s="24" t="s">
        <v>19</v>
      </c>
      <c r="D36" s="27">
        <v>1356207.9649819999</v>
      </c>
      <c r="E36" s="27">
        <v>8944431.812043</v>
      </c>
      <c r="F36" s="28">
        <f t="shared" si="0"/>
        <v>10300639.777024999</v>
      </c>
      <c r="G36" s="28">
        <f t="shared" si="1"/>
        <v>-7588223.8470609998</v>
      </c>
      <c r="H36" s="27">
        <v>0</v>
      </c>
      <c r="I36" s="27">
        <v>0</v>
      </c>
      <c r="J36" s="28">
        <f t="shared" si="2"/>
        <v>0</v>
      </c>
      <c r="K36" s="28">
        <f t="shared" si="3"/>
        <v>0</v>
      </c>
      <c r="L36" s="28">
        <v>223999</v>
      </c>
      <c r="M36" s="28">
        <v>36560400</v>
      </c>
      <c r="N36" s="28">
        <f t="shared" si="4"/>
        <v>-36336401</v>
      </c>
      <c r="O36" s="28">
        <v>7970</v>
      </c>
      <c r="P36" s="28">
        <v>509047</v>
      </c>
      <c r="Q36" s="28">
        <f t="shared" si="5"/>
        <v>-501077</v>
      </c>
    </row>
    <row r="37" spans="1:17" x14ac:dyDescent="0.45">
      <c r="A37" s="24" t="s">
        <v>82</v>
      </c>
      <c r="B37" s="24">
        <v>10845</v>
      </c>
      <c r="C37" s="24" t="s">
        <v>19</v>
      </c>
      <c r="D37" s="27">
        <v>2899251.8245069999</v>
      </c>
      <c r="E37" s="27">
        <v>3810324.9774779999</v>
      </c>
      <c r="F37" s="28">
        <f t="shared" si="0"/>
        <v>6709576.8019849993</v>
      </c>
      <c r="G37" s="28">
        <f t="shared" si="1"/>
        <v>-911073.15297099994</v>
      </c>
      <c r="H37" s="27">
        <v>234308.00777</v>
      </c>
      <c r="I37" s="27">
        <v>513552.67582200002</v>
      </c>
      <c r="J37" s="28">
        <f t="shared" si="2"/>
        <v>747860.68359200004</v>
      </c>
      <c r="K37" s="28">
        <f t="shared" si="3"/>
        <v>-279244.66805199999</v>
      </c>
      <c r="L37" s="28">
        <v>20698156</v>
      </c>
      <c r="M37" s="28">
        <v>11795059</v>
      </c>
      <c r="N37" s="28">
        <f t="shared" si="4"/>
        <v>8903097</v>
      </c>
      <c r="O37" s="28">
        <v>456620</v>
      </c>
      <c r="P37" s="28">
        <v>673946</v>
      </c>
      <c r="Q37" s="28">
        <f t="shared" si="5"/>
        <v>-217326</v>
      </c>
    </row>
    <row r="38" spans="1:17" x14ac:dyDescent="0.45">
      <c r="A38" s="24" t="s">
        <v>84</v>
      </c>
      <c r="B38" s="24">
        <v>10843</v>
      </c>
      <c r="C38" s="24" t="s">
        <v>22</v>
      </c>
      <c r="D38" s="27">
        <v>3330498.5859980001</v>
      </c>
      <c r="E38" s="27">
        <v>4368890.981834</v>
      </c>
      <c r="F38" s="28">
        <f t="shared" si="0"/>
        <v>7699389.5678320006</v>
      </c>
      <c r="G38" s="28">
        <f t="shared" si="1"/>
        <v>-1038392.3958359999</v>
      </c>
      <c r="H38" s="27">
        <v>0</v>
      </c>
      <c r="I38" s="27">
        <v>80047.806750999996</v>
      </c>
      <c r="J38" s="28">
        <f t="shared" si="2"/>
        <v>80047.806750999996</v>
      </c>
      <c r="K38" s="28">
        <f t="shared" si="3"/>
        <v>-80047.806750999996</v>
      </c>
      <c r="L38" s="28">
        <v>2535436</v>
      </c>
      <c r="M38" s="28">
        <v>3425243</v>
      </c>
      <c r="N38" s="28">
        <f t="shared" si="4"/>
        <v>-889807</v>
      </c>
      <c r="O38" s="28">
        <v>5504</v>
      </c>
      <c r="P38" s="28">
        <v>37853</v>
      </c>
      <c r="Q38" s="28">
        <f t="shared" si="5"/>
        <v>-32349</v>
      </c>
    </row>
    <row r="39" spans="1:17" x14ac:dyDescent="0.45">
      <c r="A39" s="24" t="s">
        <v>86</v>
      </c>
      <c r="B39" s="24">
        <v>10851</v>
      </c>
      <c r="C39" s="24" t="s">
        <v>22</v>
      </c>
      <c r="D39" s="27">
        <v>11214520.83877</v>
      </c>
      <c r="E39" s="27">
        <v>14735170.228027999</v>
      </c>
      <c r="F39" s="28">
        <f t="shared" si="0"/>
        <v>25949691.066798002</v>
      </c>
      <c r="G39" s="28">
        <f t="shared" si="1"/>
        <v>-3520649.3892579991</v>
      </c>
      <c r="H39" s="27">
        <v>227722.14992</v>
      </c>
      <c r="I39" s="27">
        <v>260753.40520199999</v>
      </c>
      <c r="J39" s="28">
        <f t="shared" si="2"/>
        <v>488475.55512199999</v>
      </c>
      <c r="K39" s="28">
        <f t="shared" si="3"/>
        <v>-33031.255281999998</v>
      </c>
      <c r="L39" s="28">
        <v>28744364</v>
      </c>
      <c r="M39" s="28">
        <v>33432835</v>
      </c>
      <c r="N39" s="28">
        <f t="shared" si="4"/>
        <v>-4688471</v>
      </c>
      <c r="O39" s="28">
        <v>141261</v>
      </c>
      <c r="P39" s="28">
        <v>1024084</v>
      </c>
      <c r="Q39" s="28">
        <f t="shared" si="5"/>
        <v>-882823</v>
      </c>
    </row>
    <row r="40" spans="1:17" x14ac:dyDescent="0.45">
      <c r="A40" s="24" t="s">
        <v>88</v>
      </c>
      <c r="B40" s="24">
        <v>10855</v>
      </c>
      <c r="C40" s="24" t="s">
        <v>22</v>
      </c>
      <c r="D40" s="27">
        <v>16097095.049272001</v>
      </c>
      <c r="E40" s="27">
        <v>11776480.666848</v>
      </c>
      <c r="F40" s="28">
        <f t="shared" si="0"/>
        <v>27873575.716120001</v>
      </c>
      <c r="G40" s="28">
        <f t="shared" si="1"/>
        <v>4320614.3824240007</v>
      </c>
      <c r="H40" s="27">
        <v>0</v>
      </c>
      <c r="I40" s="27">
        <v>212132.35604000001</v>
      </c>
      <c r="J40" s="28">
        <f t="shared" si="2"/>
        <v>212132.35604000001</v>
      </c>
      <c r="K40" s="28">
        <f t="shared" si="3"/>
        <v>-212132.35604000001</v>
      </c>
      <c r="L40" s="28">
        <v>17565927</v>
      </c>
      <c r="M40" s="28">
        <v>13389157</v>
      </c>
      <c r="N40" s="28">
        <f t="shared" si="4"/>
        <v>4176770</v>
      </c>
      <c r="O40" s="28">
        <v>0</v>
      </c>
      <c r="P40" s="28">
        <v>250703</v>
      </c>
      <c r="Q40" s="28">
        <f t="shared" si="5"/>
        <v>-250703</v>
      </c>
    </row>
    <row r="41" spans="1:17" x14ac:dyDescent="0.45">
      <c r="A41" s="24" t="s">
        <v>90</v>
      </c>
      <c r="B41" s="24">
        <v>10864</v>
      </c>
      <c r="C41" s="24" t="s">
        <v>22</v>
      </c>
      <c r="D41" s="27">
        <v>2284486.362706</v>
      </c>
      <c r="E41" s="27">
        <v>1695056.6808720001</v>
      </c>
      <c r="F41" s="28">
        <f t="shared" si="0"/>
        <v>3979543.0435779998</v>
      </c>
      <c r="G41" s="28">
        <f t="shared" si="1"/>
        <v>589429.68183399993</v>
      </c>
      <c r="H41" s="27">
        <v>0</v>
      </c>
      <c r="I41" s="27">
        <v>53286.027215000002</v>
      </c>
      <c r="J41" s="28">
        <f t="shared" si="2"/>
        <v>53286.027215000002</v>
      </c>
      <c r="K41" s="28">
        <f t="shared" si="3"/>
        <v>-53286.027215000002</v>
      </c>
      <c r="L41" s="28">
        <v>2060175</v>
      </c>
      <c r="M41" s="28">
        <v>1505723</v>
      </c>
      <c r="N41" s="28">
        <f t="shared" si="4"/>
        <v>554452</v>
      </c>
      <c r="O41" s="28">
        <v>0</v>
      </c>
      <c r="P41" s="28">
        <v>41624</v>
      </c>
      <c r="Q41" s="28">
        <f t="shared" si="5"/>
        <v>-41624</v>
      </c>
    </row>
    <row r="42" spans="1:17" x14ac:dyDescent="0.45">
      <c r="A42" s="24" t="s">
        <v>92</v>
      </c>
      <c r="B42" s="24">
        <v>10869</v>
      </c>
      <c r="C42" s="24" t="s">
        <v>22</v>
      </c>
      <c r="D42" s="27">
        <v>3115042.7598199998</v>
      </c>
      <c r="E42" s="27">
        <v>2905789.787372</v>
      </c>
      <c r="F42" s="28">
        <f t="shared" si="0"/>
        <v>6020832.5471919999</v>
      </c>
      <c r="G42" s="28">
        <f t="shared" si="1"/>
        <v>209252.97244799975</v>
      </c>
      <c r="H42" s="27">
        <v>25462.069188000001</v>
      </c>
      <c r="I42" s="27">
        <v>26301.451509999999</v>
      </c>
      <c r="J42" s="28">
        <f t="shared" si="2"/>
        <v>51763.520698</v>
      </c>
      <c r="K42" s="28">
        <f t="shared" si="3"/>
        <v>-839.38232199999766</v>
      </c>
      <c r="L42" s="28">
        <v>2550307</v>
      </c>
      <c r="M42" s="28">
        <v>2490928</v>
      </c>
      <c r="N42" s="28">
        <f t="shared" si="4"/>
        <v>59379</v>
      </c>
      <c r="O42" s="28">
        <v>505</v>
      </c>
      <c r="P42" s="28">
        <v>31781</v>
      </c>
      <c r="Q42" s="28">
        <f t="shared" si="5"/>
        <v>-31276</v>
      </c>
    </row>
    <row r="43" spans="1:17" x14ac:dyDescent="0.45">
      <c r="A43" s="24" t="s">
        <v>94</v>
      </c>
      <c r="B43" s="24">
        <v>10872</v>
      </c>
      <c r="C43" s="24" t="s">
        <v>22</v>
      </c>
      <c r="D43" s="27">
        <v>8796768.2192919999</v>
      </c>
      <c r="E43" s="27">
        <v>7761313.5912760003</v>
      </c>
      <c r="F43" s="28">
        <f t="shared" si="0"/>
        <v>16558081.810568001</v>
      </c>
      <c r="G43" s="28">
        <f t="shared" si="1"/>
        <v>1035454.6280159997</v>
      </c>
      <c r="H43" s="27">
        <v>235455.356271</v>
      </c>
      <c r="I43" s="27">
        <v>462787.08844700002</v>
      </c>
      <c r="J43" s="28">
        <f t="shared" si="2"/>
        <v>698242.44471800001</v>
      </c>
      <c r="K43" s="28">
        <f t="shared" si="3"/>
        <v>-227331.73217600002</v>
      </c>
      <c r="L43" s="28">
        <v>7767052</v>
      </c>
      <c r="M43" s="28">
        <v>6681939</v>
      </c>
      <c r="N43" s="28">
        <f t="shared" si="4"/>
        <v>1085113</v>
      </c>
      <c r="O43" s="28">
        <v>2903</v>
      </c>
      <c r="P43" s="28">
        <v>78932</v>
      </c>
      <c r="Q43" s="28">
        <f t="shared" si="5"/>
        <v>-76029</v>
      </c>
    </row>
    <row r="44" spans="1:17" x14ac:dyDescent="0.45">
      <c r="A44" s="24" t="s">
        <v>96</v>
      </c>
      <c r="B44" s="24">
        <v>10883</v>
      </c>
      <c r="C44" s="24" t="s">
        <v>19</v>
      </c>
      <c r="D44" s="27">
        <v>12381608.943458</v>
      </c>
      <c r="E44" s="27">
        <v>10227764.082303001</v>
      </c>
      <c r="F44" s="28">
        <f t="shared" si="0"/>
        <v>22609373.025761001</v>
      </c>
      <c r="G44" s="28">
        <f t="shared" si="1"/>
        <v>2153844.8611549996</v>
      </c>
      <c r="H44" s="27">
        <v>229498.933682</v>
      </c>
      <c r="I44" s="27">
        <v>35.909860000000002</v>
      </c>
      <c r="J44" s="28">
        <f t="shared" si="2"/>
        <v>229534.84354200002</v>
      </c>
      <c r="K44" s="28">
        <f t="shared" si="3"/>
        <v>229463.02382199999</v>
      </c>
      <c r="L44" s="28">
        <v>147489421</v>
      </c>
      <c r="M44" s="28">
        <v>70871553</v>
      </c>
      <c r="N44" s="28">
        <f t="shared" si="4"/>
        <v>76617868</v>
      </c>
      <c r="O44" s="28">
        <v>4798153</v>
      </c>
      <c r="P44" s="28">
        <v>5044891</v>
      </c>
      <c r="Q44" s="28">
        <f t="shared" si="5"/>
        <v>-246738</v>
      </c>
    </row>
    <row r="45" spans="1:17" x14ac:dyDescent="0.45">
      <c r="A45" s="24" t="s">
        <v>98</v>
      </c>
      <c r="B45" s="24">
        <v>10885</v>
      </c>
      <c r="C45" s="24" t="s">
        <v>32</v>
      </c>
      <c r="D45" s="27">
        <v>7177842.2538729999</v>
      </c>
      <c r="E45" s="27">
        <v>7869726.6334450003</v>
      </c>
      <c r="F45" s="28">
        <f t="shared" si="0"/>
        <v>15047568.887318</v>
      </c>
      <c r="G45" s="28">
        <f t="shared" si="1"/>
        <v>-691884.37957200035</v>
      </c>
      <c r="H45" s="27">
        <v>2513.937621</v>
      </c>
      <c r="I45" s="27">
        <v>216839.866411</v>
      </c>
      <c r="J45" s="28">
        <f t="shared" si="2"/>
        <v>219353.80403199999</v>
      </c>
      <c r="K45" s="28">
        <f t="shared" si="3"/>
        <v>-214325.92879000001</v>
      </c>
      <c r="L45" s="28">
        <v>23058096</v>
      </c>
      <c r="M45" s="28">
        <v>23817600</v>
      </c>
      <c r="N45" s="28">
        <f t="shared" si="4"/>
        <v>-759504</v>
      </c>
      <c r="O45" s="28">
        <v>8715</v>
      </c>
      <c r="P45" s="28">
        <v>578775</v>
      </c>
      <c r="Q45" s="28">
        <f t="shared" si="5"/>
        <v>-570060</v>
      </c>
    </row>
    <row r="46" spans="1:17" x14ac:dyDescent="0.45">
      <c r="A46" s="24" t="s">
        <v>100</v>
      </c>
      <c r="B46" s="24">
        <v>10897</v>
      </c>
      <c r="C46" s="24" t="s">
        <v>32</v>
      </c>
      <c r="D46" s="27">
        <v>1297555.378025</v>
      </c>
      <c r="E46" s="27">
        <v>1440432.171442</v>
      </c>
      <c r="F46" s="28">
        <f t="shared" si="0"/>
        <v>2737987.5494670002</v>
      </c>
      <c r="G46" s="28">
        <f t="shared" si="1"/>
        <v>-142876.79341699998</v>
      </c>
      <c r="H46" s="27">
        <v>0</v>
      </c>
      <c r="I46" s="27">
        <v>0</v>
      </c>
      <c r="J46" s="28">
        <f t="shared" si="2"/>
        <v>0</v>
      </c>
      <c r="K46" s="28">
        <f t="shared" si="3"/>
        <v>0</v>
      </c>
      <c r="L46" s="28">
        <v>658460</v>
      </c>
      <c r="M46" s="28">
        <v>702814</v>
      </c>
      <c r="N46" s="28">
        <f t="shared" si="4"/>
        <v>-44354</v>
      </c>
      <c r="O46" s="28">
        <v>1403</v>
      </c>
      <c r="P46" s="28">
        <v>2688</v>
      </c>
      <c r="Q46" s="28">
        <f t="shared" si="5"/>
        <v>-1285</v>
      </c>
    </row>
    <row r="47" spans="1:17" x14ac:dyDescent="0.45">
      <c r="A47" s="24" t="s">
        <v>102</v>
      </c>
      <c r="B47" s="24">
        <v>10895</v>
      </c>
      <c r="C47" s="24" t="s">
        <v>19</v>
      </c>
      <c r="D47" s="27">
        <v>734964.46539200004</v>
      </c>
      <c r="E47" s="27">
        <v>451681.71819699998</v>
      </c>
      <c r="F47" s="28">
        <f t="shared" si="0"/>
        <v>1186646.183589</v>
      </c>
      <c r="G47" s="28">
        <f t="shared" si="1"/>
        <v>283282.74719500006</v>
      </c>
      <c r="H47" s="27">
        <v>0</v>
      </c>
      <c r="I47" s="27">
        <v>0</v>
      </c>
      <c r="J47" s="28">
        <f t="shared" si="2"/>
        <v>0</v>
      </c>
      <c r="K47" s="28">
        <f t="shared" si="3"/>
        <v>0</v>
      </c>
      <c r="L47" s="28">
        <v>5659752</v>
      </c>
      <c r="M47" s="28">
        <v>2992226</v>
      </c>
      <c r="N47" s="28">
        <f t="shared" si="4"/>
        <v>2667526</v>
      </c>
      <c r="O47" s="28">
        <v>41177</v>
      </c>
      <c r="P47" s="28">
        <v>86314</v>
      </c>
      <c r="Q47" s="28">
        <f t="shared" si="5"/>
        <v>-45137</v>
      </c>
    </row>
    <row r="48" spans="1:17" x14ac:dyDescent="0.45">
      <c r="A48" s="24" t="s">
        <v>104</v>
      </c>
      <c r="B48" s="24">
        <v>10896</v>
      </c>
      <c r="C48" s="24" t="s">
        <v>22</v>
      </c>
      <c r="D48" s="27">
        <v>11672723.895477001</v>
      </c>
      <c r="E48" s="27">
        <v>10593117.879007</v>
      </c>
      <c r="F48" s="28">
        <f t="shared" si="0"/>
        <v>22265841.774484001</v>
      </c>
      <c r="G48" s="28">
        <f t="shared" si="1"/>
        <v>1079606.0164700001</v>
      </c>
      <c r="H48" s="27">
        <v>87378.947</v>
      </c>
      <c r="I48" s="27">
        <v>230192.88931</v>
      </c>
      <c r="J48" s="28">
        <f t="shared" si="2"/>
        <v>317571.83630999998</v>
      </c>
      <c r="K48" s="28">
        <f t="shared" si="3"/>
        <v>-142813.94231000001</v>
      </c>
      <c r="L48" s="28">
        <v>4076898</v>
      </c>
      <c r="M48" s="28">
        <v>2842933</v>
      </c>
      <c r="N48" s="28">
        <f t="shared" si="4"/>
        <v>1233965</v>
      </c>
      <c r="O48" s="28">
        <v>2287</v>
      </c>
      <c r="P48" s="28">
        <v>141386</v>
      </c>
      <c r="Q48" s="28">
        <f t="shared" si="5"/>
        <v>-139099</v>
      </c>
    </row>
    <row r="49" spans="1:17" x14ac:dyDescent="0.45">
      <c r="A49" s="24" t="s">
        <v>106</v>
      </c>
      <c r="B49" s="24">
        <v>10911</v>
      </c>
      <c r="C49" s="24" t="s">
        <v>19</v>
      </c>
      <c r="D49" s="27">
        <v>10402639.318430999</v>
      </c>
      <c r="E49" s="27">
        <v>10518178.210734</v>
      </c>
      <c r="F49" s="28">
        <f t="shared" si="0"/>
        <v>20920817.529165</v>
      </c>
      <c r="G49" s="28">
        <f t="shared" si="1"/>
        <v>-115538.89230300114</v>
      </c>
      <c r="H49" s="27">
        <v>377758.927065</v>
      </c>
      <c r="I49" s="27">
        <v>169130.19625000001</v>
      </c>
      <c r="J49" s="28">
        <f t="shared" si="2"/>
        <v>546889.12331499998</v>
      </c>
      <c r="K49" s="28">
        <f t="shared" si="3"/>
        <v>208628.73081499999</v>
      </c>
      <c r="L49" s="28">
        <v>67423618</v>
      </c>
      <c r="M49" s="28">
        <v>57584429</v>
      </c>
      <c r="N49" s="28">
        <f t="shared" si="4"/>
        <v>9839189</v>
      </c>
      <c r="O49" s="28">
        <v>4427501</v>
      </c>
      <c r="P49" s="28">
        <v>4808406</v>
      </c>
      <c r="Q49" s="28">
        <f t="shared" si="5"/>
        <v>-380905</v>
      </c>
    </row>
    <row r="50" spans="1:17" x14ac:dyDescent="0.45">
      <c r="A50" s="24" t="s">
        <v>108</v>
      </c>
      <c r="B50" s="24">
        <v>10919</v>
      </c>
      <c r="C50" s="24" t="s">
        <v>19</v>
      </c>
      <c r="D50" s="27">
        <v>75356041.526136994</v>
      </c>
      <c r="E50" s="27">
        <v>67108657.466150001</v>
      </c>
      <c r="F50" s="28">
        <f t="shared" si="0"/>
        <v>142464698.99228698</v>
      </c>
      <c r="G50" s="28">
        <f t="shared" si="1"/>
        <v>8247384.0599869937</v>
      </c>
      <c r="H50" s="27">
        <v>2672048.6259670001</v>
      </c>
      <c r="I50" s="27">
        <v>286601.180559</v>
      </c>
      <c r="J50" s="28">
        <f t="shared" si="2"/>
        <v>2958649.8065260001</v>
      </c>
      <c r="K50" s="28">
        <f t="shared" si="3"/>
        <v>2385447.4454080001</v>
      </c>
      <c r="L50" s="28">
        <v>475673817</v>
      </c>
      <c r="M50" s="28">
        <v>387736941</v>
      </c>
      <c r="N50" s="28">
        <f t="shared" si="4"/>
        <v>87936876</v>
      </c>
      <c r="O50" s="28">
        <v>36210374</v>
      </c>
      <c r="P50" s="28">
        <v>17616414</v>
      </c>
      <c r="Q50" s="28">
        <f t="shared" si="5"/>
        <v>18593960</v>
      </c>
    </row>
    <row r="51" spans="1:17" x14ac:dyDescent="0.45">
      <c r="A51" s="24" t="s">
        <v>110</v>
      </c>
      <c r="B51" s="24">
        <v>10923</v>
      </c>
      <c r="C51" s="24" t="s">
        <v>19</v>
      </c>
      <c r="D51" s="27">
        <v>339727.297663</v>
      </c>
      <c r="E51" s="27">
        <v>359195.12897399999</v>
      </c>
      <c r="F51" s="28">
        <f t="shared" si="0"/>
        <v>698922.42663699994</v>
      </c>
      <c r="G51" s="28">
        <f t="shared" si="1"/>
        <v>-19467.831310999987</v>
      </c>
      <c r="H51" s="27">
        <v>0</v>
      </c>
      <c r="I51" s="27">
        <v>0</v>
      </c>
      <c r="J51" s="28">
        <f t="shared" si="2"/>
        <v>0</v>
      </c>
      <c r="K51" s="28">
        <f t="shared" si="3"/>
        <v>0</v>
      </c>
      <c r="L51" s="28">
        <v>5493229</v>
      </c>
      <c r="M51" s="28">
        <v>4062528</v>
      </c>
      <c r="N51" s="28">
        <f t="shared" si="4"/>
        <v>1430701</v>
      </c>
      <c r="O51" s="28">
        <v>211711</v>
      </c>
      <c r="P51" s="28">
        <v>232021</v>
      </c>
      <c r="Q51" s="28">
        <f t="shared" si="5"/>
        <v>-20310</v>
      </c>
    </row>
    <row r="52" spans="1:17" x14ac:dyDescent="0.45">
      <c r="A52" s="24" t="s">
        <v>114</v>
      </c>
      <c r="B52" s="24">
        <v>10915</v>
      </c>
      <c r="C52" s="24" t="s">
        <v>19</v>
      </c>
      <c r="D52" s="27">
        <v>4835295.3055100003</v>
      </c>
      <c r="E52" s="27">
        <v>21132819.968729001</v>
      </c>
      <c r="F52" s="28">
        <f t="shared" si="0"/>
        <v>25968115.274239</v>
      </c>
      <c r="G52" s="28">
        <f t="shared" si="1"/>
        <v>-16297524.663219001</v>
      </c>
      <c r="H52" s="27">
        <v>183451.33559999999</v>
      </c>
      <c r="I52" s="27">
        <v>257888.24991000001</v>
      </c>
      <c r="J52" s="28">
        <f t="shared" si="2"/>
        <v>441339.58551</v>
      </c>
      <c r="K52" s="28">
        <f t="shared" si="3"/>
        <v>-74436.914310000022</v>
      </c>
      <c r="L52" s="28">
        <v>44605071</v>
      </c>
      <c r="M52" s="28">
        <v>61562620</v>
      </c>
      <c r="N52" s="28">
        <f t="shared" si="4"/>
        <v>-16957549</v>
      </c>
      <c r="O52" s="28">
        <v>165299</v>
      </c>
      <c r="P52" s="28">
        <v>1675971</v>
      </c>
      <c r="Q52" s="28">
        <f t="shared" si="5"/>
        <v>-1510672</v>
      </c>
    </row>
    <row r="53" spans="1:17" x14ac:dyDescent="0.45">
      <c r="A53" s="24" t="s">
        <v>116</v>
      </c>
      <c r="B53" s="24">
        <v>10929</v>
      </c>
      <c r="C53" s="24" t="s">
        <v>19</v>
      </c>
      <c r="D53" s="27">
        <v>156231.90431899999</v>
      </c>
      <c r="E53" s="27">
        <v>503976.33801800001</v>
      </c>
      <c r="F53" s="28">
        <f t="shared" si="0"/>
        <v>660208.24233699997</v>
      </c>
      <c r="G53" s="28">
        <f t="shared" si="1"/>
        <v>-347744.43369900004</v>
      </c>
      <c r="H53" s="27">
        <v>232.4</v>
      </c>
      <c r="I53" s="27">
        <v>0</v>
      </c>
      <c r="J53" s="28">
        <f t="shared" si="2"/>
        <v>232.4</v>
      </c>
      <c r="K53" s="28">
        <f t="shared" si="3"/>
        <v>232.4</v>
      </c>
      <c r="L53" s="28">
        <v>8065313</v>
      </c>
      <c r="M53" s="28">
        <v>5993080</v>
      </c>
      <c r="N53" s="28">
        <f t="shared" si="4"/>
        <v>2072233</v>
      </c>
      <c r="O53" s="28">
        <v>256176</v>
      </c>
      <c r="P53" s="28">
        <v>221928</v>
      </c>
      <c r="Q53" s="28">
        <f t="shared" si="5"/>
        <v>34248</v>
      </c>
    </row>
    <row r="54" spans="1:17" x14ac:dyDescent="0.45">
      <c r="A54" s="24" t="s">
        <v>118</v>
      </c>
      <c r="B54" s="24">
        <v>10934</v>
      </c>
      <c r="C54" s="24" t="s">
        <v>32</v>
      </c>
      <c r="D54" s="27">
        <v>62669.716467999999</v>
      </c>
      <c r="E54" s="27">
        <v>116708.846737</v>
      </c>
      <c r="F54" s="28">
        <f t="shared" si="0"/>
        <v>179378.56320500001</v>
      </c>
      <c r="G54" s="28">
        <f t="shared" si="1"/>
        <v>-54039.130269000001</v>
      </c>
      <c r="H54" s="27">
        <v>5892.75</v>
      </c>
      <c r="I54" s="27">
        <v>782.75</v>
      </c>
      <c r="J54" s="28">
        <f t="shared" si="2"/>
        <v>6675.5</v>
      </c>
      <c r="K54" s="28">
        <f t="shared" si="3"/>
        <v>5110</v>
      </c>
      <c r="L54" s="28">
        <v>399</v>
      </c>
      <c r="M54" s="28">
        <v>676</v>
      </c>
      <c r="N54" s="28">
        <f t="shared" si="4"/>
        <v>-277</v>
      </c>
      <c r="O54" s="28">
        <v>0</v>
      </c>
      <c r="P54" s="28">
        <v>31</v>
      </c>
      <c r="Q54" s="28">
        <f t="shared" si="5"/>
        <v>-31</v>
      </c>
    </row>
    <row r="55" spans="1:17" x14ac:dyDescent="0.45">
      <c r="A55" s="24" t="s">
        <v>120</v>
      </c>
      <c r="B55" s="24">
        <v>11008</v>
      </c>
      <c r="C55" s="24" t="s">
        <v>19</v>
      </c>
      <c r="D55" s="27">
        <v>6566033.6889049998</v>
      </c>
      <c r="E55" s="27">
        <v>14966745.408481</v>
      </c>
      <c r="F55" s="28">
        <f t="shared" si="0"/>
        <v>21532779.097385999</v>
      </c>
      <c r="G55" s="28">
        <f t="shared" si="1"/>
        <v>-8400711.7195760012</v>
      </c>
      <c r="H55" s="27">
        <v>27808.320847999999</v>
      </c>
      <c r="I55" s="27">
        <v>942.55186000000003</v>
      </c>
      <c r="J55" s="28">
        <f t="shared" si="2"/>
        <v>28750.872707999999</v>
      </c>
      <c r="K55" s="28">
        <f t="shared" si="3"/>
        <v>26865.768988</v>
      </c>
      <c r="L55" s="28">
        <v>105397109</v>
      </c>
      <c r="M55" s="28">
        <v>64328039</v>
      </c>
      <c r="N55" s="28">
        <f t="shared" si="4"/>
        <v>41069070</v>
      </c>
      <c r="O55" s="28">
        <v>2938849</v>
      </c>
      <c r="P55" s="28">
        <v>2547804</v>
      </c>
      <c r="Q55" s="28">
        <f t="shared" si="5"/>
        <v>391045</v>
      </c>
    </row>
    <row r="56" spans="1:17" x14ac:dyDescent="0.45">
      <c r="A56" s="24" t="s">
        <v>122</v>
      </c>
      <c r="B56" s="24">
        <v>11014</v>
      </c>
      <c r="C56" s="24" t="s">
        <v>19</v>
      </c>
      <c r="D56" s="27">
        <v>1064256.809571</v>
      </c>
      <c r="E56" s="27">
        <v>377069.96156899998</v>
      </c>
      <c r="F56" s="28">
        <f t="shared" si="0"/>
        <v>1441326.7711400001</v>
      </c>
      <c r="G56" s="28">
        <f t="shared" si="1"/>
        <v>687186.84800200001</v>
      </c>
      <c r="H56" s="27">
        <v>0</v>
      </c>
      <c r="I56" s="27">
        <v>0</v>
      </c>
      <c r="J56" s="28">
        <f t="shared" si="2"/>
        <v>0</v>
      </c>
      <c r="K56" s="28">
        <f t="shared" si="3"/>
        <v>0</v>
      </c>
      <c r="L56" s="28">
        <v>5461244</v>
      </c>
      <c r="M56" s="28">
        <v>3927042</v>
      </c>
      <c r="N56" s="28">
        <f t="shared" si="4"/>
        <v>1534202</v>
      </c>
      <c r="O56" s="28">
        <v>5277</v>
      </c>
      <c r="P56" s="28">
        <v>79348</v>
      </c>
      <c r="Q56" s="28">
        <f t="shared" si="5"/>
        <v>-74071</v>
      </c>
    </row>
    <row r="57" spans="1:17" x14ac:dyDescent="0.45">
      <c r="A57" s="24" t="s">
        <v>124</v>
      </c>
      <c r="B57" s="24">
        <v>11049</v>
      </c>
      <c r="C57" s="24" t="s">
        <v>19</v>
      </c>
      <c r="D57" s="27">
        <v>2655313.605221</v>
      </c>
      <c r="E57" s="27">
        <v>4949665.6599660004</v>
      </c>
      <c r="F57" s="28">
        <f t="shared" si="0"/>
        <v>7604979.2651870009</v>
      </c>
      <c r="G57" s="28">
        <f t="shared" si="1"/>
        <v>-2294352.0547450003</v>
      </c>
      <c r="H57" s="27">
        <v>5575.7240700000002</v>
      </c>
      <c r="I57" s="27">
        <v>30788.566999999999</v>
      </c>
      <c r="J57" s="28">
        <f t="shared" si="2"/>
        <v>36364.291069999999</v>
      </c>
      <c r="K57" s="28">
        <f t="shared" si="3"/>
        <v>-25212.842929999999</v>
      </c>
      <c r="L57" s="28">
        <v>64579459</v>
      </c>
      <c r="M57" s="28">
        <v>48321728</v>
      </c>
      <c r="N57" s="28">
        <f t="shared" si="4"/>
        <v>16257731</v>
      </c>
      <c r="O57" s="28">
        <v>6217757</v>
      </c>
      <c r="P57" s="28">
        <v>2345536</v>
      </c>
      <c r="Q57" s="28">
        <f t="shared" si="5"/>
        <v>3872221</v>
      </c>
    </row>
    <row r="58" spans="1:17" x14ac:dyDescent="0.45">
      <c r="A58" s="24" t="s">
        <v>126</v>
      </c>
      <c r="B58" s="24">
        <v>11055</v>
      </c>
      <c r="C58" s="24" t="s">
        <v>22</v>
      </c>
      <c r="D58" s="27">
        <v>7594163.7123050001</v>
      </c>
      <c r="E58" s="27">
        <v>11445185.235622</v>
      </c>
      <c r="F58" s="28">
        <f t="shared" si="0"/>
        <v>19039348.947926998</v>
      </c>
      <c r="G58" s="28">
        <f t="shared" si="1"/>
        <v>-3851021.5233169999</v>
      </c>
      <c r="H58" s="27">
        <v>0</v>
      </c>
      <c r="I58" s="27">
        <v>94568.844631999993</v>
      </c>
      <c r="J58" s="28">
        <f t="shared" si="2"/>
        <v>94568.844631999993</v>
      </c>
      <c r="K58" s="28">
        <f t="shared" si="3"/>
        <v>-94568.844631999993</v>
      </c>
      <c r="L58" s="28">
        <v>8653246</v>
      </c>
      <c r="M58" s="28">
        <v>12578087</v>
      </c>
      <c r="N58" s="28">
        <f t="shared" si="4"/>
        <v>-3924841</v>
      </c>
      <c r="O58" s="28">
        <v>2311</v>
      </c>
      <c r="P58" s="28">
        <v>117588</v>
      </c>
      <c r="Q58" s="28">
        <f t="shared" si="5"/>
        <v>-115277</v>
      </c>
    </row>
    <row r="59" spans="1:17" x14ac:dyDescent="0.45">
      <c r="A59" s="24" t="s">
        <v>128</v>
      </c>
      <c r="B59" s="24">
        <v>11075</v>
      </c>
      <c r="C59" s="24" t="s">
        <v>19</v>
      </c>
      <c r="D59" s="27">
        <v>2649251.3296269998</v>
      </c>
      <c r="E59" s="27">
        <v>7364972.9656339996</v>
      </c>
      <c r="F59" s="28">
        <f t="shared" si="0"/>
        <v>10014224.295260999</v>
      </c>
      <c r="G59" s="28">
        <f t="shared" si="1"/>
        <v>-4715721.6360069998</v>
      </c>
      <c r="H59" s="27">
        <v>152909.78829</v>
      </c>
      <c r="I59" s="27">
        <v>29716.768209999998</v>
      </c>
      <c r="J59" s="28">
        <f t="shared" si="2"/>
        <v>182626.55650000001</v>
      </c>
      <c r="K59" s="28">
        <f t="shared" si="3"/>
        <v>123193.02008</v>
      </c>
      <c r="L59" s="28">
        <v>57515824</v>
      </c>
      <c r="M59" s="28">
        <v>48192753</v>
      </c>
      <c r="N59" s="28">
        <f t="shared" si="4"/>
        <v>9323071</v>
      </c>
      <c r="O59" s="28">
        <v>4559237</v>
      </c>
      <c r="P59" s="28">
        <v>2651902</v>
      </c>
      <c r="Q59" s="28">
        <f t="shared" si="5"/>
        <v>1907335</v>
      </c>
    </row>
    <row r="60" spans="1:17" x14ac:dyDescent="0.45">
      <c r="A60" s="24" t="s">
        <v>130</v>
      </c>
      <c r="B60" s="24">
        <v>11087</v>
      </c>
      <c r="C60" s="24" t="s">
        <v>22</v>
      </c>
      <c r="D60" s="27">
        <v>1050076.5441660001</v>
      </c>
      <c r="E60" s="27">
        <v>1257708.379525</v>
      </c>
      <c r="F60" s="28">
        <f t="shared" si="0"/>
        <v>2307784.9236909999</v>
      </c>
      <c r="G60" s="28">
        <f t="shared" si="1"/>
        <v>-207631.8353589999</v>
      </c>
      <c r="H60" s="27">
        <v>0</v>
      </c>
      <c r="I60" s="27">
        <v>22989.34722</v>
      </c>
      <c r="J60" s="28">
        <f t="shared" si="2"/>
        <v>22989.34722</v>
      </c>
      <c r="K60" s="28">
        <f t="shared" si="3"/>
        <v>-22989.34722</v>
      </c>
      <c r="L60" s="28">
        <v>1065097</v>
      </c>
      <c r="M60" s="28">
        <v>1230894</v>
      </c>
      <c r="N60" s="28">
        <f t="shared" si="4"/>
        <v>-165797</v>
      </c>
      <c r="O60" s="28">
        <v>39225</v>
      </c>
      <c r="P60" s="28">
        <v>38691</v>
      </c>
      <c r="Q60" s="28">
        <f t="shared" si="5"/>
        <v>534</v>
      </c>
    </row>
    <row r="61" spans="1:17" x14ac:dyDescent="0.45">
      <c r="A61" s="24" t="s">
        <v>135</v>
      </c>
      <c r="B61" s="24">
        <v>11090</v>
      </c>
      <c r="C61" s="24" t="s">
        <v>19</v>
      </c>
      <c r="D61" s="27">
        <v>2775289.6145210001</v>
      </c>
      <c r="E61" s="27">
        <v>11644938.304182</v>
      </c>
      <c r="F61" s="28">
        <f t="shared" si="0"/>
        <v>14420227.918703001</v>
      </c>
      <c r="G61" s="28">
        <f t="shared" si="1"/>
        <v>-8869648.6896609999</v>
      </c>
      <c r="H61" s="27">
        <v>123249.469702</v>
      </c>
      <c r="I61" s="27">
        <v>0</v>
      </c>
      <c r="J61" s="28">
        <f t="shared" si="2"/>
        <v>123249.469702</v>
      </c>
      <c r="K61" s="28">
        <f t="shared" si="3"/>
        <v>123249.469702</v>
      </c>
      <c r="L61" s="28">
        <v>73131129</v>
      </c>
      <c r="M61" s="28">
        <v>80366296</v>
      </c>
      <c r="N61" s="28">
        <f t="shared" si="4"/>
        <v>-7235167</v>
      </c>
      <c r="O61" s="28">
        <v>3859590</v>
      </c>
      <c r="P61" s="28">
        <v>1749165</v>
      </c>
      <c r="Q61" s="28">
        <f t="shared" si="5"/>
        <v>2110425</v>
      </c>
    </row>
    <row r="62" spans="1:17" x14ac:dyDescent="0.45">
      <c r="A62" s="24" t="s">
        <v>137</v>
      </c>
      <c r="B62" s="24">
        <v>11095</v>
      </c>
      <c r="C62" s="24" t="s">
        <v>22</v>
      </c>
      <c r="D62" s="27">
        <v>2369786.145451</v>
      </c>
      <c r="E62" s="27">
        <v>1647811.137476</v>
      </c>
      <c r="F62" s="28">
        <f t="shared" si="0"/>
        <v>4017597.282927</v>
      </c>
      <c r="G62" s="28">
        <f t="shared" si="1"/>
        <v>721975.00797499996</v>
      </c>
      <c r="H62" s="27">
        <v>4592.12</v>
      </c>
      <c r="I62" s="27">
        <v>9346</v>
      </c>
      <c r="J62" s="28">
        <f t="shared" si="2"/>
        <v>13938.119999999999</v>
      </c>
      <c r="K62" s="28">
        <f t="shared" si="3"/>
        <v>-4753.88</v>
      </c>
      <c r="L62" s="28">
        <v>5346488</v>
      </c>
      <c r="M62" s="28">
        <v>4640530</v>
      </c>
      <c r="N62" s="28">
        <f t="shared" si="4"/>
        <v>705958</v>
      </c>
      <c r="O62" s="28">
        <v>61303</v>
      </c>
      <c r="P62" s="28">
        <v>96212</v>
      </c>
      <c r="Q62" s="28">
        <f t="shared" si="5"/>
        <v>-34909</v>
      </c>
    </row>
    <row r="63" spans="1:17" x14ac:dyDescent="0.45">
      <c r="A63" s="24" t="s">
        <v>139</v>
      </c>
      <c r="B63" s="24">
        <v>11098</v>
      </c>
      <c r="C63" s="24" t="s">
        <v>19</v>
      </c>
      <c r="D63" s="27">
        <v>37472093.702096999</v>
      </c>
      <c r="E63" s="27">
        <v>36264480.703496002</v>
      </c>
      <c r="F63" s="28">
        <f t="shared" si="0"/>
        <v>73736574.405593008</v>
      </c>
      <c r="G63" s="28">
        <f t="shared" si="1"/>
        <v>1207612.998600997</v>
      </c>
      <c r="H63" s="27">
        <v>3069759.3785350001</v>
      </c>
      <c r="I63" s="27">
        <v>578928.86684000003</v>
      </c>
      <c r="J63" s="28">
        <f t="shared" si="2"/>
        <v>3648688.2453749999</v>
      </c>
      <c r="K63" s="28">
        <f t="shared" si="3"/>
        <v>2490830.5116950003</v>
      </c>
      <c r="L63" s="28">
        <v>477236597</v>
      </c>
      <c r="M63" s="28">
        <v>345764402</v>
      </c>
      <c r="N63" s="28">
        <f t="shared" si="4"/>
        <v>131472195</v>
      </c>
      <c r="O63" s="28">
        <v>43455474</v>
      </c>
      <c r="P63" s="28">
        <v>24951910</v>
      </c>
      <c r="Q63" s="28">
        <f t="shared" si="5"/>
        <v>18503564</v>
      </c>
    </row>
    <row r="64" spans="1:17" x14ac:dyDescent="0.45">
      <c r="A64" s="24" t="s">
        <v>141</v>
      </c>
      <c r="B64" s="24">
        <v>11099</v>
      </c>
      <c r="C64" s="24" t="s">
        <v>22</v>
      </c>
      <c r="D64" s="27">
        <v>39575133.001344003</v>
      </c>
      <c r="E64" s="27">
        <v>39402430.840567999</v>
      </c>
      <c r="F64" s="28">
        <f t="shared" si="0"/>
        <v>78977563.841912001</v>
      </c>
      <c r="G64" s="28">
        <f t="shared" si="1"/>
        <v>172702.1607760042</v>
      </c>
      <c r="H64" s="27">
        <v>890406.70249900001</v>
      </c>
      <c r="I64" s="27">
        <v>1411203.2290779999</v>
      </c>
      <c r="J64" s="28">
        <f t="shared" si="2"/>
        <v>2301609.9315769998</v>
      </c>
      <c r="K64" s="28">
        <f t="shared" si="3"/>
        <v>-520796.52657899994</v>
      </c>
      <c r="L64" s="28">
        <v>39753132</v>
      </c>
      <c r="M64" s="28">
        <v>39362680</v>
      </c>
      <c r="N64" s="28">
        <f t="shared" si="4"/>
        <v>390452</v>
      </c>
      <c r="O64" s="28">
        <v>152328</v>
      </c>
      <c r="P64" s="28">
        <v>804013</v>
      </c>
      <c r="Q64" s="28">
        <f t="shared" si="5"/>
        <v>-651685</v>
      </c>
    </row>
    <row r="65" spans="1:17" x14ac:dyDescent="0.45">
      <c r="A65" s="24" t="s">
        <v>143</v>
      </c>
      <c r="B65" s="24">
        <v>11131</v>
      </c>
      <c r="C65" s="24" t="s">
        <v>32</v>
      </c>
      <c r="D65" s="27">
        <v>1825833.6822800001</v>
      </c>
      <c r="E65" s="27">
        <v>2066556.1303089999</v>
      </c>
      <c r="F65" s="28">
        <f t="shared" si="0"/>
        <v>3892389.812589</v>
      </c>
      <c r="G65" s="28">
        <f t="shared" si="1"/>
        <v>-240722.44802899985</v>
      </c>
      <c r="H65" s="27">
        <v>0</v>
      </c>
      <c r="I65" s="27">
        <v>0</v>
      </c>
      <c r="J65" s="28">
        <f t="shared" si="2"/>
        <v>0</v>
      </c>
      <c r="K65" s="28">
        <f t="shared" si="3"/>
        <v>0</v>
      </c>
      <c r="L65" s="28">
        <v>1986789</v>
      </c>
      <c r="M65" s="28">
        <v>2638471</v>
      </c>
      <c r="N65" s="28">
        <f t="shared" si="4"/>
        <v>-651682</v>
      </c>
      <c r="O65" s="28">
        <v>39171</v>
      </c>
      <c r="P65" s="28">
        <v>32172</v>
      </c>
      <c r="Q65" s="28">
        <f t="shared" si="5"/>
        <v>6999</v>
      </c>
    </row>
    <row r="66" spans="1:17" x14ac:dyDescent="0.45">
      <c r="A66" s="24" t="s">
        <v>145</v>
      </c>
      <c r="B66" s="24">
        <v>11132</v>
      </c>
      <c r="C66" s="24" t="s">
        <v>22</v>
      </c>
      <c r="D66" s="27">
        <v>26903317.261270002</v>
      </c>
      <c r="E66" s="27">
        <v>20837789.113944001</v>
      </c>
      <c r="F66" s="28">
        <f t="shared" si="0"/>
        <v>47741106.375214003</v>
      </c>
      <c r="G66" s="28">
        <f t="shared" si="1"/>
        <v>6065528.147326</v>
      </c>
      <c r="H66" s="27">
        <v>51572.246713</v>
      </c>
      <c r="I66" s="27">
        <v>367070.08426899998</v>
      </c>
      <c r="J66" s="28">
        <f t="shared" si="2"/>
        <v>418642.33098199998</v>
      </c>
      <c r="K66" s="28">
        <f t="shared" si="3"/>
        <v>-315497.83755599998</v>
      </c>
      <c r="L66" s="28">
        <v>38269184</v>
      </c>
      <c r="M66" s="28">
        <v>30173878</v>
      </c>
      <c r="N66" s="28">
        <f t="shared" si="4"/>
        <v>8095306</v>
      </c>
      <c r="O66" s="28">
        <v>78452</v>
      </c>
      <c r="P66" s="28">
        <v>730732</v>
      </c>
      <c r="Q66" s="28">
        <f t="shared" si="5"/>
        <v>-652280</v>
      </c>
    </row>
    <row r="67" spans="1:17" x14ac:dyDescent="0.45">
      <c r="A67" s="24" t="s">
        <v>147</v>
      </c>
      <c r="B67" s="24">
        <v>11141</v>
      </c>
      <c r="C67" s="24" t="s">
        <v>22</v>
      </c>
      <c r="D67" s="27">
        <v>846673.55110299995</v>
      </c>
      <c r="E67" s="27">
        <v>927137.13218099996</v>
      </c>
      <c r="F67" s="28">
        <f t="shared" si="0"/>
        <v>1773810.683284</v>
      </c>
      <c r="G67" s="28">
        <f t="shared" si="1"/>
        <v>-80463.581078000017</v>
      </c>
      <c r="H67" s="27">
        <v>0</v>
      </c>
      <c r="I67" s="27">
        <v>0</v>
      </c>
      <c r="J67" s="28">
        <f t="shared" si="2"/>
        <v>0</v>
      </c>
      <c r="K67" s="28">
        <f t="shared" si="3"/>
        <v>0</v>
      </c>
      <c r="L67" s="28">
        <v>1024009</v>
      </c>
      <c r="M67" s="28">
        <v>1116421</v>
      </c>
      <c r="N67" s="28">
        <f t="shared" si="4"/>
        <v>-92412</v>
      </c>
      <c r="O67" s="28">
        <v>0</v>
      </c>
      <c r="P67" s="28">
        <v>13736</v>
      </c>
      <c r="Q67" s="28">
        <f t="shared" si="5"/>
        <v>-13736</v>
      </c>
    </row>
    <row r="68" spans="1:17" x14ac:dyDescent="0.45">
      <c r="A68" s="24" t="s">
        <v>149</v>
      </c>
      <c r="B68" s="24">
        <v>11142</v>
      </c>
      <c r="C68" s="24" t="s">
        <v>19</v>
      </c>
      <c r="D68" s="27">
        <v>17732012.292845</v>
      </c>
      <c r="E68" s="27">
        <v>27624041.942458</v>
      </c>
      <c r="F68" s="28">
        <f t="shared" ref="F68:F114" si="6">D68+E68</f>
        <v>45356054.235303</v>
      </c>
      <c r="G68" s="28">
        <f t="shared" ref="G68:G114" si="7">D68-E68</f>
        <v>-9892029.6496130005</v>
      </c>
      <c r="H68" s="27">
        <v>428972.01516200003</v>
      </c>
      <c r="I68" s="27">
        <v>12493.511533999999</v>
      </c>
      <c r="J68" s="28">
        <f t="shared" ref="J68:J114" si="8">H68+I68</f>
        <v>441465.52669600002</v>
      </c>
      <c r="K68" s="28">
        <f t="shared" ref="K68:K114" si="9">H68-I68</f>
        <v>416478.50362800003</v>
      </c>
      <c r="L68" s="28">
        <v>59640776</v>
      </c>
      <c r="M68" s="28">
        <v>59219829</v>
      </c>
      <c r="N68" s="28">
        <f t="shared" ref="N68:N114" si="10">L68-M68</f>
        <v>420947</v>
      </c>
      <c r="O68" s="28">
        <v>1656542</v>
      </c>
      <c r="P68" s="28">
        <v>2613087</v>
      </c>
      <c r="Q68" s="28">
        <f t="shared" ref="Q68:Q114" si="11">O68-P68</f>
        <v>-956545</v>
      </c>
    </row>
    <row r="69" spans="1:17" x14ac:dyDescent="0.45">
      <c r="A69" s="24" t="s">
        <v>151</v>
      </c>
      <c r="B69" s="24">
        <v>11145</v>
      </c>
      <c r="C69" s="24" t="s">
        <v>19</v>
      </c>
      <c r="D69" s="27">
        <v>21065191.938829999</v>
      </c>
      <c r="E69" s="27">
        <v>31809507.663772002</v>
      </c>
      <c r="F69" s="28">
        <f t="shared" si="6"/>
        <v>52874699.602602005</v>
      </c>
      <c r="G69" s="28">
        <f t="shared" si="7"/>
        <v>-10744315.724942002</v>
      </c>
      <c r="H69" s="27">
        <v>0</v>
      </c>
      <c r="I69" s="27">
        <v>0</v>
      </c>
      <c r="J69" s="28">
        <f t="shared" si="8"/>
        <v>0</v>
      </c>
      <c r="K69" s="28">
        <f t="shared" si="9"/>
        <v>0</v>
      </c>
      <c r="L69" s="28">
        <v>162710037</v>
      </c>
      <c r="M69" s="28">
        <v>88932848</v>
      </c>
      <c r="N69" s="28">
        <f t="shared" si="10"/>
        <v>73777189</v>
      </c>
      <c r="O69" s="28">
        <v>5593301</v>
      </c>
      <c r="P69" s="28">
        <v>5713754</v>
      </c>
      <c r="Q69" s="28">
        <f t="shared" si="11"/>
        <v>-120453</v>
      </c>
    </row>
    <row r="70" spans="1:17" x14ac:dyDescent="0.45">
      <c r="A70" s="24" t="s">
        <v>153</v>
      </c>
      <c r="B70" s="24">
        <v>11148</v>
      </c>
      <c r="C70" s="24" t="s">
        <v>19</v>
      </c>
      <c r="D70" s="27">
        <v>342019.561354</v>
      </c>
      <c r="E70" s="27">
        <v>481061.77198899997</v>
      </c>
      <c r="F70" s="28">
        <f t="shared" si="6"/>
        <v>823081.33334299992</v>
      </c>
      <c r="G70" s="28">
        <f t="shared" si="7"/>
        <v>-139042.21063499997</v>
      </c>
      <c r="H70" s="27">
        <v>0</v>
      </c>
      <c r="I70" s="27">
        <v>0</v>
      </c>
      <c r="J70" s="28">
        <f t="shared" si="8"/>
        <v>0</v>
      </c>
      <c r="K70" s="28">
        <f t="shared" si="9"/>
        <v>0</v>
      </c>
      <c r="L70" s="28">
        <v>2025659</v>
      </c>
      <c r="M70" s="28">
        <v>1184391</v>
      </c>
      <c r="N70" s="28">
        <f t="shared" si="10"/>
        <v>841268</v>
      </c>
      <c r="O70" s="28">
        <v>39942</v>
      </c>
      <c r="P70" s="28">
        <v>12278</v>
      </c>
      <c r="Q70" s="28">
        <f t="shared" si="11"/>
        <v>27664</v>
      </c>
    </row>
    <row r="71" spans="1:17" x14ac:dyDescent="0.45">
      <c r="A71" s="24" t="s">
        <v>155</v>
      </c>
      <c r="B71" s="24">
        <v>11149</v>
      </c>
      <c r="C71" s="24" t="s">
        <v>22</v>
      </c>
      <c r="D71" s="27">
        <v>8975068.2736680005</v>
      </c>
      <c r="E71" s="27">
        <v>8213256.6322210003</v>
      </c>
      <c r="F71" s="28">
        <f t="shared" si="6"/>
        <v>17188324.905889001</v>
      </c>
      <c r="G71" s="28">
        <f t="shared" si="7"/>
        <v>761811.64144700021</v>
      </c>
      <c r="H71" s="27">
        <v>0</v>
      </c>
      <c r="I71" s="27">
        <v>31785.840810000002</v>
      </c>
      <c r="J71" s="28">
        <f t="shared" si="8"/>
        <v>31785.840810000002</v>
      </c>
      <c r="K71" s="28">
        <f t="shared" si="9"/>
        <v>-31785.840810000002</v>
      </c>
      <c r="L71" s="28">
        <v>5761860</v>
      </c>
      <c r="M71" s="28">
        <v>4744276</v>
      </c>
      <c r="N71" s="28">
        <f t="shared" si="10"/>
        <v>1017584</v>
      </c>
      <c r="O71" s="28">
        <v>214</v>
      </c>
      <c r="P71" s="28">
        <v>34052</v>
      </c>
      <c r="Q71" s="28">
        <f t="shared" si="11"/>
        <v>-33838</v>
      </c>
    </row>
    <row r="72" spans="1:17" x14ac:dyDescent="0.45">
      <c r="A72" s="24" t="s">
        <v>157</v>
      </c>
      <c r="B72" s="24">
        <v>11157</v>
      </c>
      <c r="C72" s="24" t="s">
        <v>32</v>
      </c>
      <c r="D72" s="27">
        <v>356140.47200499999</v>
      </c>
      <c r="E72" s="27">
        <v>871598.99286999996</v>
      </c>
      <c r="F72" s="28">
        <f t="shared" si="6"/>
        <v>1227739.4648750001</v>
      </c>
      <c r="G72" s="28">
        <f t="shared" si="7"/>
        <v>-515458.52086499997</v>
      </c>
      <c r="H72" s="27">
        <v>0</v>
      </c>
      <c r="I72" s="27">
        <v>4479.0080399999997</v>
      </c>
      <c r="J72" s="28">
        <f t="shared" si="8"/>
        <v>4479.0080399999997</v>
      </c>
      <c r="K72" s="28">
        <f t="shared" si="9"/>
        <v>-4479.0080399999997</v>
      </c>
      <c r="L72" s="28">
        <v>688159</v>
      </c>
      <c r="M72" s="28">
        <v>1235630</v>
      </c>
      <c r="N72" s="28">
        <f t="shared" si="10"/>
        <v>-547471</v>
      </c>
      <c r="O72" s="28">
        <v>4812</v>
      </c>
      <c r="P72" s="28">
        <v>15950</v>
      </c>
      <c r="Q72" s="28">
        <f t="shared" si="11"/>
        <v>-11138</v>
      </c>
    </row>
    <row r="73" spans="1:17" x14ac:dyDescent="0.45">
      <c r="A73" s="24" t="s">
        <v>159</v>
      </c>
      <c r="B73" s="24">
        <v>11158</v>
      </c>
      <c r="C73" s="24" t="s">
        <v>19</v>
      </c>
      <c r="D73" s="27">
        <v>3949804.9244690002</v>
      </c>
      <c r="E73" s="27">
        <v>4513449.527307</v>
      </c>
      <c r="F73" s="28">
        <f t="shared" si="6"/>
        <v>8463254.4517759997</v>
      </c>
      <c r="G73" s="28">
        <f t="shared" si="7"/>
        <v>-563644.60283799982</v>
      </c>
      <c r="H73" s="27">
        <v>96384.368996000005</v>
      </c>
      <c r="I73" s="27">
        <v>0</v>
      </c>
      <c r="J73" s="28">
        <f t="shared" si="8"/>
        <v>96384.368996000005</v>
      </c>
      <c r="K73" s="28">
        <f t="shared" si="9"/>
        <v>96384.368996000005</v>
      </c>
      <c r="L73" s="28">
        <v>15703832</v>
      </c>
      <c r="M73" s="28">
        <v>14878483</v>
      </c>
      <c r="N73" s="28">
        <f t="shared" si="10"/>
        <v>825349</v>
      </c>
      <c r="O73" s="28">
        <v>238302</v>
      </c>
      <c r="P73" s="28">
        <v>225736</v>
      </c>
      <c r="Q73" s="28">
        <f t="shared" si="11"/>
        <v>12566</v>
      </c>
    </row>
    <row r="74" spans="1:17" x14ac:dyDescent="0.45">
      <c r="A74" s="24" t="s">
        <v>161</v>
      </c>
      <c r="B74" s="24">
        <v>11173</v>
      </c>
      <c r="C74" s="24" t="s">
        <v>22</v>
      </c>
      <c r="D74" s="27">
        <v>1660765.8289600001</v>
      </c>
      <c r="E74" s="27">
        <v>1603550.0120870001</v>
      </c>
      <c r="F74" s="28">
        <f t="shared" si="6"/>
        <v>3264315.8410470001</v>
      </c>
      <c r="G74" s="28">
        <f t="shared" si="7"/>
        <v>57215.816873000003</v>
      </c>
      <c r="H74" s="27">
        <v>57229.390052000002</v>
      </c>
      <c r="I74" s="27">
        <v>29825.61781</v>
      </c>
      <c r="J74" s="28">
        <f t="shared" si="8"/>
        <v>87055.007861999999</v>
      </c>
      <c r="K74" s="28">
        <f t="shared" si="9"/>
        <v>27403.772242000003</v>
      </c>
      <c r="L74" s="28">
        <v>305390</v>
      </c>
      <c r="M74" s="28">
        <v>208194</v>
      </c>
      <c r="N74" s="28">
        <f t="shared" si="10"/>
        <v>97196</v>
      </c>
      <c r="O74" s="28">
        <v>0</v>
      </c>
      <c r="P74" s="28">
        <v>32</v>
      </c>
      <c r="Q74" s="28">
        <f t="shared" si="11"/>
        <v>-32</v>
      </c>
    </row>
    <row r="75" spans="1:17" x14ac:dyDescent="0.45">
      <c r="A75" s="24" t="s">
        <v>163</v>
      </c>
      <c r="B75" s="24">
        <v>11161</v>
      </c>
      <c r="C75" s="24" t="s">
        <v>19</v>
      </c>
      <c r="D75" s="27">
        <v>1175796.830993</v>
      </c>
      <c r="E75" s="27">
        <v>5519191.9533620002</v>
      </c>
      <c r="F75" s="28">
        <f t="shared" si="6"/>
        <v>6694988.7843549997</v>
      </c>
      <c r="G75" s="28">
        <f t="shared" si="7"/>
        <v>-4343395.1223690007</v>
      </c>
      <c r="H75" s="27">
        <v>232.4</v>
      </c>
      <c r="I75" s="27">
        <v>0</v>
      </c>
      <c r="J75" s="28">
        <f t="shared" si="8"/>
        <v>232.4</v>
      </c>
      <c r="K75" s="28">
        <f t="shared" si="9"/>
        <v>232.4</v>
      </c>
      <c r="L75" s="28">
        <v>15509162</v>
      </c>
      <c r="M75" s="28">
        <v>18156426</v>
      </c>
      <c r="N75" s="28">
        <f t="shared" si="10"/>
        <v>-2647264</v>
      </c>
      <c r="O75" s="28">
        <v>0</v>
      </c>
      <c r="P75" s="28">
        <v>378709</v>
      </c>
      <c r="Q75" s="28">
        <f t="shared" si="11"/>
        <v>-378709</v>
      </c>
    </row>
    <row r="76" spans="1:17" x14ac:dyDescent="0.45">
      <c r="A76" s="24" t="s">
        <v>165</v>
      </c>
      <c r="B76" s="24">
        <v>11168</v>
      </c>
      <c r="C76" s="24" t="s">
        <v>19</v>
      </c>
      <c r="D76" s="27">
        <v>1354608.8287760001</v>
      </c>
      <c r="E76" s="27">
        <v>1229708.8733659999</v>
      </c>
      <c r="F76" s="28">
        <f t="shared" si="6"/>
        <v>2584317.7021420002</v>
      </c>
      <c r="G76" s="28">
        <f t="shared" si="7"/>
        <v>124899.95541000017</v>
      </c>
      <c r="H76" s="27">
        <v>0</v>
      </c>
      <c r="I76" s="27">
        <v>166458.424421</v>
      </c>
      <c r="J76" s="28">
        <f t="shared" si="8"/>
        <v>166458.424421</v>
      </c>
      <c r="K76" s="28">
        <f t="shared" si="9"/>
        <v>-166458.424421</v>
      </c>
      <c r="L76" s="28">
        <v>21642917</v>
      </c>
      <c r="M76" s="28">
        <v>13428644</v>
      </c>
      <c r="N76" s="28">
        <f t="shared" si="10"/>
        <v>8214273</v>
      </c>
      <c r="O76" s="28">
        <v>168635</v>
      </c>
      <c r="P76" s="28">
        <v>1373951</v>
      </c>
      <c r="Q76" s="28">
        <f t="shared" si="11"/>
        <v>-1205316</v>
      </c>
    </row>
    <row r="77" spans="1:17" x14ac:dyDescent="0.45">
      <c r="A77" s="24" t="s">
        <v>169</v>
      </c>
      <c r="B77" s="24">
        <v>11182</v>
      </c>
      <c r="C77" s="24" t="s">
        <v>22</v>
      </c>
      <c r="D77" s="27">
        <v>5105533.4004269997</v>
      </c>
      <c r="E77" s="27">
        <v>4986897.1844340004</v>
      </c>
      <c r="F77" s="28">
        <f t="shared" si="6"/>
        <v>10092430.584860999</v>
      </c>
      <c r="G77" s="28">
        <f t="shared" si="7"/>
        <v>118636.21599299926</v>
      </c>
      <c r="H77" s="27">
        <v>102913.70339</v>
      </c>
      <c r="I77" s="27">
        <v>104225.617644</v>
      </c>
      <c r="J77" s="28">
        <f t="shared" si="8"/>
        <v>207139.32103399999</v>
      </c>
      <c r="K77" s="28">
        <f t="shared" si="9"/>
        <v>-1311.914254000003</v>
      </c>
      <c r="L77" s="28">
        <v>8004696</v>
      </c>
      <c r="M77" s="28">
        <v>8233457</v>
      </c>
      <c r="N77" s="28">
        <f t="shared" si="10"/>
        <v>-228761</v>
      </c>
      <c r="O77" s="28">
        <v>8986</v>
      </c>
      <c r="P77" s="28">
        <v>165524</v>
      </c>
      <c r="Q77" s="28">
        <f t="shared" si="11"/>
        <v>-156538</v>
      </c>
    </row>
    <row r="78" spans="1:17" x14ac:dyDescent="0.45">
      <c r="A78" s="24" t="s">
        <v>172</v>
      </c>
      <c r="B78" s="24">
        <v>11186</v>
      </c>
      <c r="C78" s="24" t="s">
        <v>22</v>
      </c>
      <c r="D78" s="27">
        <v>577539.26917700004</v>
      </c>
      <c r="E78" s="27">
        <v>1297862.9064199999</v>
      </c>
      <c r="F78" s="28">
        <f t="shared" si="6"/>
        <v>1875402.1755969999</v>
      </c>
      <c r="G78" s="28">
        <f t="shared" si="7"/>
        <v>-720323.63724299986</v>
      </c>
      <c r="H78" s="27">
        <v>0</v>
      </c>
      <c r="I78" s="27">
        <v>7718.7005200000003</v>
      </c>
      <c r="J78" s="28">
        <f t="shared" si="8"/>
        <v>7718.7005200000003</v>
      </c>
      <c r="K78" s="28">
        <f t="shared" si="9"/>
        <v>-7718.7005200000003</v>
      </c>
      <c r="L78" s="28">
        <v>365906</v>
      </c>
      <c r="M78" s="28">
        <v>1079943</v>
      </c>
      <c r="N78" s="28">
        <f t="shared" si="10"/>
        <v>-714037</v>
      </c>
      <c r="O78" s="28">
        <v>0</v>
      </c>
      <c r="P78" s="28">
        <v>6119</v>
      </c>
      <c r="Q78" s="28">
        <f t="shared" si="11"/>
        <v>-6119</v>
      </c>
    </row>
    <row r="79" spans="1:17" x14ac:dyDescent="0.45">
      <c r="A79" s="24" t="s">
        <v>174</v>
      </c>
      <c r="B79" s="24">
        <v>11188</v>
      </c>
      <c r="C79" s="24" t="s">
        <v>32</v>
      </c>
      <c r="D79" s="27">
        <v>2140920.663317</v>
      </c>
      <c r="E79" s="27">
        <v>2823178.1649640002</v>
      </c>
      <c r="F79" s="28">
        <f t="shared" si="6"/>
        <v>4964098.8282810003</v>
      </c>
      <c r="G79" s="28">
        <f t="shared" si="7"/>
        <v>-682257.5016470002</v>
      </c>
      <c r="H79" s="27">
        <v>191142.12288400001</v>
      </c>
      <c r="I79" s="27">
        <v>156096.52426199999</v>
      </c>
      <c r="J79" s="28">
        <f t="shared" si="8"/>
        <v>347238.647146</v>
      </c>
      <c r="K79" s="28">
        <f t="shared" si="9"/>
        <v>35045.59862200002</v>
      </c>
      <c r="L79" s="28">
        <v>5689890</v>
      </c>
      <c r="M79" s="28">
        <v>5909898</v>
      </c>
      <c r="N79" s="28">
        <f t="shared" si="10"/>
        <v>-220008</v>
      </c>
      <c r="O79" s="28">
        <v>29072</v>
      </c>
      <c r="P79" s="28">
        <v>113258</v>
      </c>
      <c r="Q79" s="28">
        <f t="shared" si="11"/>
        <v>-84186</v>
      </c>
    </row>
    <row r="80" spans="1:17" x14ac:dyDescent="0.45">
      <c r="A80" s="24" t="s">
        <v>182</v>
      </c>
      <c r="B80" s="24">
        <v>11198</v>
      </c>
      <c r="C80" s="24" t="s">
        <v>19</v>
      </c>
      <c r="D80" s="27">
        <v>684.060114</v>
      </c>
      <c r="E80" s="27">
        <v>667.04041600000005</v>
      </c>
      <c r="F80" s="28">
        <f t="shared" si="6"/>
        <v>1351.1005300000002</v>
      </c>
      <c r="G80" s="28">
        <f t="shared" si="7"/>
        <v>17.019697999999948</v>
      </c>
      <c r="H80" s="27">
        <v>0</v>
      </c>
      <c r="I80" s="27">
        <v>0</v>
      </c>
      <c r="J80" s="28">
        <f t="shared" si="8"/>
        <v>0</v>
      </c>
      <c r="K80" s="28">
        <f t="shared" si="9"/>
        <v>0</v>
      </c>
      <c r="L80" s="28">
        <v>48617</v>
      </c>
      <c r="M80" s="28">
        <v>129</v>
      </c>
      <c r="N80" s="28">
        <f t="shared" si="10"/>
        <v>48488</v>
      </c>
      <c r="O80" s="28">
        <v>0</v>
      </c>
      <c r="P80" s="28">
        <v>0</v>
      </c>
      <c r="Q80" s="28">
        <f t="shared" si="11"/>
        <v>0</v>
      </c>
    </row>
    <row r="81" spans="1:17" x14ac:dyDescent="0.45">
      <c r="A81" s="24" t="s">
        <v>185</v>
      </c>
      <c r="B81" s="24">
        <v>11220</v>
      </c>
      <c r="C81" s="24" t="s">
        <v>22</v>
      </c>
      <c r="D81" s="27">
        <v>954941.87676699995</v>
      </c>
      <c r="E81" s="27">
        <v>1292847.3452979999</v>
      </c>
      <c r="F81" s="28">
        <f t="shared" si="6"/>
        <v>2247789.2220649999</v>
      </c>
      <c r="G81" s="28">
        <f t="shared" si="7"/>
        <v>-337905.46853099996</v>
      </c>
      <c r="H81" s="27">
        <v>50295.538038999999</v>
      </c>
      <c r="I81" s="27">
        <v>0</v>
      </c>
      <c r="J81" s="28">
        <f t="shared" si="8"/>
        <v>50295.538038999999</v>
      </c>
      <c r="K81" s="28">
        <f t="shared" si="9"/>
        <v>50295.538038999999</v>
      </c>
      <c r="L81" s="28">
        <v>816891</v>
      </c>
      <c r="M81" s="28">
        <v>1251528</v>
      </c>
      <c r="N81" s="28">
        <f t="shared" si="10"/>
        <v>-434637</v>
      </c>
      <c r="O81" s="28">
        <v>13487</v>
      </c>
      <c r="P81" s="28">
        <v>16548</v>
      </c>
      <c r="Q81" s="28">
        <f t="shared" si="11"/>
        <v>-3061</v>
      </c>
    </row>
    <row r="82" spans="1:17" x14ac:dyDescent="0.45">
      <c r="A82" s="24" t="s">
        <v>187</v>
      </c>
      <c r="B82" s="24">
        <v>11222</v>
      </c>
      <c r="C82" s="24" t="s">
        <v>32</v>
      </c>
      <c r="D82" s="27">
        <v>56199.047522000001</v>
      </c>
      <c r="E82" s="27">
        <v>237618.478382</v>
      </c>
      <c r="F82" s="28">
        <f t="shared" si="6"/>
        <v>293817.52590399998</v>
      </c>
      <c r="G82" s="28">
        <f t="shared" si="7"/>
        <v>-181419.43085999999</v>
      </c>
      <c r="H82" s="27">
        <v>0</v>
      </c>
      <c r="I82" s="27">
        <v>0</v>
      </c>
      <c r="J82" s="28">
        <f t="shared" si="8"/>
        <v>0</v>
      </c>
      <c r="K82" s="28">
        <f t="shared" si="9"/>
        <v>0</v>
      </c>
      <c r="L82" s="28">
        <v>33353</v>
      </c>
      <c r="M82" s="28">
        <v>195197</v>
      </c>
      <c r="N82" s="28">
        <f t="shared" si="10"/>
        <v>-161844</v>
      </c>
      <c r="O82" s="28">
        <v>0</v>
      </c>
      <c r="P82" s="28">
        <v>164</v>
      </c>
      <c r="Q82" s="28">
        <f t="shared" si="11"/>
        <v>-164</v>
      </c>
    </row>
    <row r="83" spans="1:17" x14ac:dyDescent="0.45">
      <c r="A83" s="24" t="s">
        <v>188</v>
      </c>
      <c r="B83" s="24">
        <v>11217</v>
      </c>
      <c r="C83" s="24" t="s">
        <v>19</v>
      </c>
      <c r="D83" s="27">
        <v>274050.31949000002</v>
      </c>
      <c r="E83" s="27">
        <v>379832.63821800001</v>
      </c>
      <c r="F83" s="28">
        <f t="shared" si="6"/>
        <v>653882.95770799997</v>
      </c>
      <c r="G83" s="28">
        <f t="shared" si="7"/>
        <v>-105782.31872799998</v>
      </c>
      <c r="H83" s="27">
        <v>0</v>
      </c>
      <c r="I83" s="27">
        <v>1553.11761</v>
      </c>
      <c r="J83" s="28">
        <f t="shared" si="8"/>
        <v>1553.11761</v>
      </c>
      <c r="K83" s="28">
        <f t="shared" si="9"/>
        <v>-1553.11761</v>
      </c>
      <c r="L83" s="28">
        <v>25314573</v>
      </c>
      <c r="M83" s="28">
        <v>17120018</v>
      </c>
      <c r="N83" s="28">
        <f t="shared" si="10"/>
        <v>8194555</v>
      </c>
      <c r="O83" s="28">
        <v>2058467</v>
      </c>
      <c r="P83" s="28">
        <v>1104387</v>
      </c>
      <c r="Q83" s="28">
        <f t="shared" si="11"/>
        <v>954080</v>
      </c>
    </row>
    <row r="84" spans="1:17" x14ac:dyDescent="0.45">
      <c r="A84" s="24" t="s">
        <v>190</v>
      </c>
      <c r="B84" s="24">
        <v>11235</v>
      </c>
      <c r="C84" s="24" t="s">
        <v>22</v>
      </c>
      <c r="D84" s="27">
        <v>15715668.982966</v>
      </c>
      <c r="E84" s="27">
        <v>15611803.410391999</v>
      </c>
      <c r="F84" s="28">
        <f t="shared" si="6"/>
        <v>31327472.393358</v>
      </c>
      <c r="G84" s="28">
        <f t="shared" si="7"/>
        <v>103865.57257400081</v>
      </c>
      <c r="H84" s="27">
        <v>17889</v>
      </c>
      <c r="I84" s="27">
        <v>270488.52334999997</v>
      </c>
      <c r="J84" s="28">
        <f t="shared" si="8"/>
        <v>288377.52334999997</v>
      </c>
      <c r="K84" s="28">
        <f t="shared" si="9"/>
        <v>-252599.52334999997</v>
      </c>
      <c r="L84" s="28">
        <v>15318312</v>
      </c>
      <c r="M84" s="28">
        <v>14824949</v>
      </c>
      <c r="N84" s="28">
        <f t="shared" si="10"/>
        <v>493363</v>
      </c>
      <c r="O84" s="28">
        <v>44254</v>
      </c>
      <c r="P84" s="28">
        <v>297086</v>
      </c>
      <c r="Q84" s="28">
        <f t="shared" si="11"/>
        <v>-252832</v>
      </c>
    </row>
    <row r="85" spans="1:17" x14ac:dyDescent="0.45">
      <c r="A85" s="24" t="s">
        <v>192</v>
      </c>
      <c r="B85" s="24">
        <v>11234</v>
      </c>
      <c r="C85" s="24" t="s">
        <v>22</v>
      </c>
      <c r="D85" s="27">
        <v>17377581.579778999</v>
      </c>
      <c r="E85" s="27">
        <v>3989201.6221070001</v>
      </c>
      <c r="F85" s="28">
        <f t="shared" si="6"/>
        <v>21366783.201885998</v>
      </c>
      <c r="G85" s="28">
        <f t="shared" si="7"/>
        <v>13388379.957672</v>
      </c>
      <c r="H85" s="27">
        <v>54488</v>
      </c>
      <c r="I85" s="27">
        <v>12362.23191</v>
      </c>
      <c r="J85" s="28">
        <f t="shared" si="8"/>
        <v>66850.231910000002</v>
      </c>
      <c r="K85" s="28">
        <f t="shared" si="9"/>
        <v>42125.768089999998</v>
      </c>
      <c r="L85" s="28">
        <v>15790464</v>
      </c>
      <c r="M85" s="28">
        <v>2886081</v>
      </c>
      <c r="N85" s="28">
        <f t="shared" si="10"/>
        <v>12904383</v>
      </c>
      <c r="O85" s="28">
        <v>183641</v>
      </c>
      <c r="P85" s="28">
        <v>193342</v>
      </c>
      <c r="Q85" s="28">
        <f t="shared" si="11"/>
        <v>-9701</v>
      </c>
    </row>
    <row r="86" spans="1:17" x14ac:dyDescent="0.45">
      <c r="A86" s="24" t="s">
        <v>194</v>
      </c>
      <c r="B86" s="24">
        <v>11223</v>
      </c>
      <c r="C86" s="24" t="s">
        <v>22</v>
      </c>
      <c r="D86" s="27">
        <v>11769897.229775</v>
      </c>
      <c r="E86" s="27">
        <v>20236130.458324</v>
      </c>
      <c r="F86" s="28">
        <f t="shared" si="6"/>
        <v>32006027.688099001</v>
      </c>
      <c r="G86" s="28">
        <f t="shared" si="7"/>
        <v>-8466233.2285489999</v>
      </c>
      <c r="H86" s="27">
        <v>126411.26707</v>
      </c>
      <c r="I86" s="27">
        <v>531240.28862400004</v>
      </c>
      <c r="J86" s="28">
        <f t="shared" si="8"/>
        <v>657651.5556940001</v>
      </c>
      <c r="K86" s="28">
        <f t="shared" si="9"/>
        <v>-404829.02155400004</v>
      </c>
      <c r="L86" s="28">
        <v>11856320</v>
      </c>
      <c r="M86" s="28">
        <v>20300502</v>
      </c>
      <c r="N86" s="28">
        <f t="shared" si="10"/>
        <v>-8444182</v>
      </c>
      <c r="O86" s="28">
        <v>67801</v>
      </c>
      <c r="P86" s="28">
        <v>769073</v>
      </c>
      <c r="Q86" s="28">
        <f t="shared" si="11"/>
        <v>-701272</v>
      </c>
    </row>
    <row r="87" spans="1:17" x14ac:dyDescent="0.45">
      <c r="A87" s="24" t="s">
        <v>196</v>
      </c>
      <c r="B87" s="24">
        <v>11239</v>
      </c>
      <c r="C87" s="24" t="s">
        <v>32</v>
      </c>
      <c r="D87" s="27">
        <v>598777.625581</v>
      </c>
      <c r="E87" s="27">
        <v>700958.61064099998</v>
      </c>
      <c r="F87" s="28">
        <f t="shared" si="6"/>
        <v>1299736.2362219999</v>
      </c>
      <c r="G87" s="28">
        <f t="shared" si="7"/>
        <v>-102180.98505999998</v>
      </c>
      <c r="H87" s="27">
        <v>0</v>
      </c>
      <c r="I87" s="27">
        <v>0</v>
      </c>
      <c r="J87" s="28">
        <f t="shared" si="8"/>
        <v>0</v>
      </c>
      <c r="K87" s="28">
        <f t="shared" si="9"/>
        <v>0</v>
      </c>
      <c r="L87" s="28">
        <v>543420</v>
      </c>
      <c r="M87" s="28">
        <v>656927</v>
      </c>
      <c r="N87" s="28">
        <f t="shared" si="10"/>
        <v>-113507</v>
      </c>
      <c r="O87" s="28">
        <v>4360</v>
      </c>
      <c r="P87" s="28">
        <v>22823</v>
      </c>
      <c r="Q87" s="28">
        <f t="shared" si="11"/>
        <v>-18463</v>
      </c>
    </row>
    <row r="88" spans="1:17" x14ac:dyDescent="0.45">
      <c r="A88" s="24" t="s">
        <v>198</v>
      </c>
      <c r="B88" s="24">
        <v>11256</v>
      </c>
      <c r="C88" s="24" t="s">
        <v>19</v>
      </c>
      <c r="D88" s="27">
        <v>6076.9620340000001</v>
      </c>
      <c r="E88" s="27">
        <v>9376.1354069999998</v>
      </c>
      <c r="F88" s="28">
        <f t="shared" si="6"/>
        <v>15453.097441</v>
      </c>
      <c r="G88" s="28">
        <f t="shared" si="7"/>
        <v>-3299.1733729999996</v>
      </c>
      <c r="H88" s="27">
        <v>1272.23</v>
      </c>
      <c r="I88" s="27">
        <v>949.43832999999995</v>
      </c>
      <c r="J88" s="28">
        <f t="shared" si="8"/>
        <v>2221.66833</v>
      </c>
      <c r="K88" s="28">
        <f t="shared" si="9"/>
        <v>322.79167000000007</v>
      </c>
      <c r="L88" s="28">
        <v>20555</v>
      </c>
      <c r="M88" s="28">
        <v>30</v>
      </c>
      <c r="N88" s="28">
        <f t="shared" si="10"/>
        <v>20525</v>
      </c>
      <c r="O88" s="28">
        <v>5491</v>
      </c>
      <c r="P88" s="28">
        <v>2</v>
      </c>
      <c r="Q88" s="28">
        <f t="shared" si="11"/>
        <v>5489</v>
      </c>
    </row>
    <row r="89" spans="1:17" x14ac:dyDescent="0.45">
      <c r="A89" s="24" t="s">
        <v>199</v>
      </c>
      <c r="B89" s="24">
        <v>11258</v>
      </c>
      <c r="C89" s="24" t="s">
        <v>32</v>
      </c>
      <c r="D89" s="27">
        <v>88682.687384000004</v>
      </c>
      <c r="E89" s="27">
        <v>132454.312809</v>
      </c>
      <c r="F89" s="28">
        <f t="shared" si="6"/>
        <v>221137.00019300001</v>
      </c>
      <c r="G89" s="28">
        <f t="shared" si="7"/>
        <v>-43771.625424999991</v>
      </c>
      <c r="H89" s="27">
        <v>0</v>
      </c>
      <c r="I89" s="27">
        <v>0</v>
      </c>
      <c r="J89" s="28">
        <f t="shared" si="8"/>
        <v>0</v>
      </c>
      <c r="K89" s="28">
        <f t="shared" si="9"/>
        <v>0</v>
      </c>
      <c r="L89" s="28">
        <v>52240</v>
      </c>
      <c r="M89" s="28">
        <v>65582</v>
      </c>
      <c r="N89" s="28">
        <f t="shared" si="10"/>
        <v>-13342</v>
      </c>
      <c r="O89" s="28">
        <v>0</v>
      </c>
      <c r="P89" s="28">
        <v>4277</v>
      </c>
      <c r="Q89" s="28">
        <f t="shared" si="11"/>
        <v>-4277</v>
      </c>
    </row>
    <row r="90" spans="1:17" x14ac:dyDescent="0.45">
      <c r="A90" s="24" t="s">
        <v>201</v>
      </c>
      <c r="B90" s="24">
        <v>11268</v>
      </c>
      <c r="C90" s="24" t="s">
        <v>22</v>
      </c>
      <c r="D90" s="27">
        <v>7490260.694286</v>
      </c>
      <c r="E90" s="27">
        <v>7391909.9046999998</v>
      </c>
      <c r="F90" s="28">
        <f t="shared" si="6"/>
        <v>14882170.598986</v>
      </c>
      <c r="G90" s="28">
        <f t="shared" si="7"/>
        <v>98350.789586000144</v>
      </c>
      <c r="H90" s="27">
        <v>540777.41411799996</v>
      </c>
      <c r="I90" s="27">
        <v>362709.74872999999</v>
      </c>
      <c r="J90" s="28">
        <f t="shared" si="8"/>
        <v>903487.16284799995</v>
      </c>
      <c r="K90" s="28">
        <f t="shared" si="9"/>
        <v>178067.66538799996</v>
      </c>
      <c r="L90" s="28">
        <v>1131194</v>
      </c>
      <c r="M90" s="28">
        <v>1021954</v>
      </c>
      <c r="N90" s="28">
        <f t="shared" si="10"/>
        <v>109240</v>
      </c>
      <c r="O90" s="28">
        <v>723</v>
      </c>
      <c r="P90" s="28">
        <v>16006</v>
      </c>
      <c r="Q90" s="28">
        <f t="shared" si="11"/>
        <v>-15283</v>
      </c>
    </row>
    <row r="91" spans="1:17" x14ac:dyDescent="0.45">
      <c r="A91" s="24" t="s">
        <v>203</v>
      </c>
      <c r="B91" s="24">
        <v>11273</v>
      </c>
      <c r="C91" s="24" t="s">
        <v>22</v>
      </c>
      <c r="D91" s="27">
        <v>23430453.807294</v>
      </c>
      <c r="E91" s="27">
        <v>19592177.641940001</v>
      </c>
      <c r="F91" s="28">
        <f t="shared" si="6"/>
        <v>43022631.449234001</v>
      </c>
      <c r="G91" s="28">
        <f t="shared" si="7"/>
        <v>3838276.1653539985</v>
      </c>
      <c r="H91" s="27">
        <v>177958.98339000001</v>
      </c>
      <c r="I91" s="27">
        <v>193467.46754799999</v>
      </c>
      <c r="J91" s="28">
        <f t="shared" si="8"/>
        <v>371426.45093799999</v>
      </c>
      <c r="K91" s="28">
        <f t="shared" si="9"/>
        <v>-15508.484157999977</v>
      </c>
      <c r="L91" s="28">
        <v>11358303</v>
      </c>
      <c r="M91" s="28">
        <v>7638224</v>
      </c>
      <c r="N91" s="28">
        <f t="shared" si="10"/>
        <v>3720079</v>
      </c>
      <c r="O91" s="28">
        <v>47400</v>
      </c>
      <c r="P91" s="28">
        <v>571596</v>
      </c>
      <c r="Q91" s="28">
        <f t="shared" si="11"/>
        <v>-524196</v>
      </c>
    </row>
    <row r="92" spans="1:17" x14ac:dyDescent="0.45">
      <c r="A92" s="24" t="s">
        <v>207</v>
      </c>
      <c r="B92" s="24">
        <v>11277</v>
      </c>
      <c r="C92" s="24" t="s">
        <v>19</v>
      </c>
      <c r="D92" s="27">
        <v>5773281.6270099999</v>
      </c>
      <c r="E92" s="27">
        <v>8003367.4859300004</v>
      </c>
      <c r="F92" s="28">
        <f t="shared" si="6"/>
        <v>13776649.11294</v>
      </c>
      <c r="G92" s="28">
        <f t="shared" si="7"/>
        <v>-2230085.8589200005</v>
      </c>
      <c r="H92" s="27">
        <v>4520.5</v>
      </c>
      <c r="I92" s="27">
        <v>0</v>
      </c>
      <c r="J92" s="28">
        <f t="shared" si="8"/>
        <v>4520.5</v>
      </c>
      <c r="K92" s="28">
        <f t="shared" si="9"/>
        <v>4520.5</v>
      </c>
      <c r="L92" s="28">
        <v>317290535</v>
      </c>
      <c r="M92" s="28">
        <v>277110585</v>
      </c>
      <c r="N92" s="28">
        <f t="shared" si="10"/>
        <v>40179950</v>
      </c>
      <c r="O92" s="28">
        <v>0</v>
      </c>
      <c r="P92" s="28">
        <v>0</v>
      </c>
      <c r="Q92" s="28">
        <f t="shared" si="11"/>
        <v>0</v>
      </c>
    </row>
    <row r="93" spans="1:17" x14ac:dyDescent="0.45">
      <c r="A93" s="24" t="s">
        <v>209</v>
      </c>
      <c r="B93" s="24">
        <v>11280</v>
      </c>
      <c r="C93" s="24" t="s">
        <v>22</v>
      </c>
      <c r="D93" s="27">
        <v>1903526.835065</v>
      </c>
      <c r="E93" s="27">
        <v>683922.60497400002</v>
      </c>
      <c r="F93" s="28">
        <f t="shared" si="6"/>
        <v>2587449.440039</v>
      </c>
      <c r="G93" s="28">
        <f t="shared" si="7"/>
        <v>1219604.230091</v>
      </c>
      <c r="H93" s="27">
        <v>0</v>
      </c>
      <c r="I93" s="27">
        <v>81530.715228999994</v>
      </c>
      <c r="J93" s="28">
        <f t="shared" si="8"/>
        <v>81530.715228999994</v>
      </c>
      <c r="K93" s="28">
        <f t="shared" si="9"/>
        <v>-81530.715228999994</v>
      </c>
      <c r="L93" s="28">
        <v>3695063</v>
      </c>
      <c r="M93" s="28">
        <v>2153933</v>
      </c>
      <c r="N93" s="28">
        <f t="shared" si="10"/>
        <v>1541130</v>
      </c>
      <c r="O93" s="28">
        <v>20203</v>
      </c>
      <c r="P93" s="28">
        <v>43785</v>
      </c>
      <c r="Q93" s="28">
        <f t="shared" si="11"/>
        <v>-23582</v>
      </c>
    </row>
    <row r="94" spans="1:17" x14ac:dyDescent="0.45">
      <c r="A94" s="24" t="s">
        <v>217</v>
      </c>
      <c r="B94" s="24">
        <v>11290</v>
      </c>
      <c r="C94" s="24" t="s">
        <v>19</v>
      </c>
      <c r="D94" s="27">
        <v>68.805656999999997</v>
      </c>
      <c r="E94" s="27">
        <v>33099.948789000002</v>
      </c>
      <c r="F94" s="28">
        <f t="shared" si="6"/>
        <v>33168.754445999999</v>
      </c>
      <c r="G94" s="28">
        <f t="shared" si="7"/>
        <v>-33031.143132000005</v>
      </c>
      <c r="H94" s="27">
        <v>0</v>
      </c>
      <c r="I94" s="27">
        <v>0</v>
      </c>
      <c r="J94" s="28">
        <f t="shared" si="8"/>
        <v>0</v>
      </c>
      <c r="K94" s="28">
        <f t="shared" si="9"/>
        <v>0</v>
      </c>
      <c r="L94" s="28">
        <v>705</v>
      </c>
      <c r="M94" s="28">
        <v>1059</v>
      </c>
      <c r="N94" s="28">
        <f t="shared" si="10"/>
        <v>-354</v>
      </c>
      <c r="O94" s="28">
        <v>0</v>
      </c>
      <c r="P94" s="28">
        <v>0</v>
      </c>
      <c r="Q94" s="28">
        <f t="shared" si="11"/>
        <v>0</v>
      </c>
    </row>
    <row r="95" spans="1:17" x14ac:dyDescent="0.45">
      <c r="A95" s="24" t="s">
        <v>219</v>
      </c>
      <c r="B95" s="24">
        <v>11285</v>
      </c>
      <c r="C95" s="24" t="s">
        <v>22</v>
      </c>
      <c r="D95" s="27">
        <v>33920821.284932002</v>
      </c>
      <c r="E95" s="27">
        <v>22802635.026232</v>
      </c>
      <c r="F95" s="28">
        <f t="shared" si="6"/>
        <v>56723456.311164007</v>
      </c>
      <c r="G95" s="28">
        <f t="shared" si="7"/>
        <v>11118186.258700002</v>
      </c>
      <c r="H95" s="27">
        <v>60149.303520000001</v>
      </c>
      <c r="I95" s="27">
        <v>79346.814490000004</v>
      </c>
      <c r="J95" s="28">
        <f t="shared" si="8"/>
        <v>139496.11801000001</v>
      </c>
      <c r="K95" s="28">
        <f t="shared" si="9"/>
        <v>-19197.510970000003</v>
      </c>
      <c r="L95" s="28">
        <v>36017512</v>
      </c>
      <c r="M95" s="28">
        <v>25417626</v>
      </c>
      <c r="N95" s="28">
        <f t="shared" si="10"/>
        <v>10599886</v>
      </c>
      <c r="O95" s="28">
        <v>68609</v>
      </c>
      <c r="P95" s="28">
        <v>458577</v>
      </c>
      <c r="Q95" s="28">
        <f t="shared" si="11"/>
        <v>-389968</v>
      </c>
    </row>
    <row r="96" spans="1:17" x14ac:dyDescent="0.45">
      <c r="A96" s="24" t="s">
        <v>223</v>
      </c>
      <c r="B96" s="24">
        <v>11297</v>
      </c>
      <c r="C96" s="24" t="s">
        <v>22</v>
      </c>
      <c r="D96" s="27">
        <v>16614804.801244</v>
      </c>
      <c r="E96" s="27">
        <v>12001962.638643</v>
      </c>
      <c r="F96" s="28">
        <f t="shared" si="6"/>
        <v>28616767.439887002</v>
      </c>
      <c r="G96" s="28">
        <f t="shared" si="7"/>
        <v>4612842.1626009997</v>
      </c>
      <c r="H96" s="27">
        <v>115753.569301</v>
      </c>
      <c r="I96" s="27">
        <v>349157.352839</v>
      </c>
      <c r="J96" s="28">
        <f t="shared" si="8"/>
        <v>464910.92213999998</v>
      </c>
      <c r="K96" s="28">
        <f t="shared" si="9"/>
        <v>-233403.78353800002</v>
      </c>
      <c r="L96" s="28">
        <v>12502802</v>
      </c>
      <c r="M96" s="28">
        <v>7761777</v>
      </c>
      <c r="N96" s="28">
        <f t="shared" si="10"/>
        <v>4741025</v>
      </c>
      <c r="O96" s="28">
        <v>40469</v>
      </c>
      <c r="P96" s="28">
        <v>141338</v>
      </c>
      <c r="Q96" s="28">
        <f t="shared" si="11"/>
        <v>-100869</v>
      </c>
    </row>
    <row r="97" spans="1:17" x14ac:dyDescent="0.45">
      <c r="A97" s="24" t="s">
        <v>225</v>
      </c>
      <c r="B97" s="24">
        <v>11302</v>
      </c>
      <c r="C97" s="24" t="s">
        <v>19</v>
      </c>
      <c r="D97" s="27">
        <v>783125.52318300004</v>
      </c>
      <c r="E97" s="27">
        <v>1064779.63017</v>
      </c>
      <c r="F97" s="28">
        <f t="shared" si="6"/>
        <v>1847905.1533530001</v>
      </c>
      <c r="G97" s="28">
        <f t="shared" si="7"/>
        <v>-281654.10698699998</v>
      </c>
      <c r="H97" s="27">
        <v>8858.16</v>
      </c>
      <c r="I97" s="27">
        <v>0</v>
      </c>
      <c r="J97" s="28">
        <f t="shared" si="8"/>
        <v>8858.16</v>
      </c>
      <c r="K97" s="28">
        <f t="shared" si="9"/>
        <v>8858.16</v>
      </c>
      <c r="L97" s="28">
        <v>22633401</v>
      </c>
      <c r="M97" s="28">
        <v>15930998</v>
      </c>
      <c r="N97" s="28">
        <f t="shared" si="10"/>
        <v>6702403</v>
      </c>
      <c r="O97" s="28">
        <v>841727</v>
      </c>
      <c r="P97" s="28">
        <v>578097</v>
      </c>
      <c r="Q97" s="28">
        <f t="shared" si="11"/>
        <v>263630</v>
      </c>
    </row>
    <row r="98" spans="1:17" x14ac:dyDescent="0.45">
      <c r="A98" s="24" t="s">
        <v>227</v>
      </c>
      <c r="B98" s="24">
        <v>11304</v>
      </c>
      <c r="C98" s="24" t="s">
        <v>32</v>
      </c>
      <c r="D98" s="27">
        <v>25406.297146000001</v>
      </c>
      <c r="E98" s="27">
        <v>331735.65628599998</v>
      </c>
      <c r="F98" s="28">
        <f t="shared" si="6"/>
        <v>357141.95343200001</v>
      </c>
      <c r="G98" s="28">
        <f t="shared" si="7"/>
        <v>-306329.35913999996</v>
      </c>
      <c r="H98" s="27">
        <v>0</v>
      </c>
      <c r="I98" s="27">
        <v>0</v>
      </c>
      <c r="J98" s="28">
        <f t="shared" si="8"/>
        <v>0</v>
      </c>
      <c r="K98" s="28">
        <f t="shared" si="9"/>
        <v>0</v>
      </c>
      <c r="L98" s="28">
        <v>259</v>
      </c>
      <c r="M98" s="28">
        <v>597</v>
      </c>
      <c r="N98" s="28">
        <f t="shared" si="10"/>
        <v>-338</v>
      </c>
      <c r="O98" s="28">
        <v>0</v>
      </c>
      <c r="P98" s="28">
        <v>0</v>
      </c>
      <c r="Q98" s="28">
        <f t="shared" si="11"/>
        <v>0</v>
      </c>
    </row>
    <row r="99" spans="1:17" x14ac:dyDescent="0.45">
      <c r="A99" s="24" t="s">
        <v>231</v>
      </c>
      <c r="B99" s="24">
        <v>11305</v>
      </c>
      <c r="C99" s="24" t="s">
        <v>32</v>
      </c>
      <c r="D99" s="27">
        <v>247273.47841899999</v>
      </c>
      <c r="E99" s="27">
        <v>391178.67389600002</v>
      </c>
      <c r="F99" s="28">
        <f t="shared" si="6"/>
        <v>638452.15231500007</v>
      </c>
      <c r="G99" s="28">
        <f t="shared" si="7"/>
        <v>-143905.19547700003</v>
      </c>
      <c r="H99" s="27">
        <v>0</v>
      </c>
      <c r="I99" s="27">
        <v>11232.707617</v>
      </c>
      <c r="J99" s="28">
        <f t="shared" si="8"/>
        <v>11232.707617</v>
      </c>
      <c r="K99" s="28">
        <f t="shared" si="9"/>
        <v>-11232.707617</v>
      </c>
      <c r="L99" s="28">
        <v>285794</v>
      </c>
      <c r="M99" s="28">
        <v>440616</v>
      </c>
      <c r="N99" s="28">
        <f t="shared" si="10"/>
        <v>-154822</v>
      </c>
      <c r="O99" s="28">
        <v>0</v>
      </c>
      <c r="P99" s="28">
        <v>7116</v>
      </c>
      <c r="Q99" s="28">
        <f t="shared" si="11"/>
        <v>-7116</v>
      </c>
    </row>
    <row r="100" spans="1:17" x14ac:dyDescent="0.45">
      <c r="A100" s="24" t="s">
        <v>237</v>
      </c>
      <c r="B100" s="24">
        <v>11314</v>
      </c>
      <c r="C100" s="24" t="s">
        <v>22</v>
      </c>
      <c r="D100" s="27">
        <v>1894526.5231049999</v>
      </c>
      <c r="E100" s="27">
        <v>1836814.979634</v>
      </c>
      <c r="F100" s="28">
        <f t="shared" si="6"/>
        <v>3731341.5027390001</v>
      </c>
      <c r="G100" s="28">
        <f t="shared" si="7"/>
        <v>57711.543470999924</v>
      </c>
      <c r="H100" s="27">
        <v>30722.904639</v>
      </c>
      <c r="I100" s="27">
        <v>24563.055499999999</v>
      </c>
      <c r="J100" s="28">
        <f t="shared" si="8"/>
        <v>55285.960139000003</v>
      </c>
      <c r="K100" s="28">
        <f t="shared" si="9"/>
        <v>6159.8491390000017</v>
      </c>
      <c r="L100" s="28">
        <v>252366</v>
      </c>
      <c r="M100" s="28">
        <v>245826</v>
      </c>
      <c r="N100" s="28">
        <f t="shared" si="10"/>
        <v>6540</v>
      </c>
      <c r="O100" s="28">
        <v>0</v>
      </c>
      <c r="P100" s="28">
        <v>0</v>
      </c>
      <c r="Q100" s="28">
        <f t="shared" si="11"/>
        <v>0</v>
      </c>
    </row>
    <row r="101" spans="1:17" x14ac:dyDescent="0.45">
      <c r="A101" s="24" t="s">
        <v>241</v>
      </c>
      <c r="B101" s="24">
        <v>11309</v>
      </c>
      <c r="C101" s="24" t="s">
        <v>22</v>
      </c>
      <c r="D101" s="27">
        <v>13547209.274336999</v>
      </c>
      <c r="E101" s="27">
        <v>13930038.833334999</v>
      </c>
      <c r="F101" s="28">
        <f t="shared" si="6"/>
        <v>27477248.107671998</v>
      </c>
      <c r="G101" s="28">
        <f t="shared" si="7"/>
        <v>-382829.55899799988</v>
      </c>
      <c r="H101" s="27">
        <v>0</v>
      </c>
      <c r="I101" s="27">
        <v>120380.456678</v>
      </c>
      <c r="J101" s="28">
        <f t="shared" si="8"/>
        <v>120380.456678</v>
      </c>
      <c r="K101" s="28">
        <f t="shared" si="9"/>
        <v>-120380.456678</v>
      </c>
      <c r="L101" s="28">
        <v>7622204</v>
      </c>
      <c r="M101" s="28">
        <v>7521496</v>
      </c>
      <c r="N101" s="28">
        <f t="shared" si="10"/>
        <v>100708</v>
      </c>
      <c r="O101" s="28">
        <v>29687</v>
      </c>
      <c r="P101" s="28">
        <v>147254</v>
      </c>
      <c r="Q101" s="28">
        <f t="shared" si="11"/>
        <v>-117567</v>
      </c>
    </row>
    <row r="102" spans="1:17" x14ac:dyDescent="0.45">
      <c r="A102" s="24" t="s">
        <v>243</v>
      </c>
      <c r="B102" s="24">
        <v>11310</v>
      </c>
      <c r="C102" s="24" t="s">
        <v>19</v>
      </c>
      <c r="D102" s="27">
        <v>29601555.44249</v>
      </c>
      <c r="E102" s="27">
        <v>24084326.585484002</v>
      </c>
      <c r="F102" s="28">
        <f t="shared" si="6"/>
        <v>53685882.027974002</v>
      </c>
      <c r="G102" s="28">
        <f t="shared" si="7"/>
        <v>5517228.8570059985</v>
      </c>
      <c r="H102" s="27">
        <v>507854.40689899999</v>
      </c>
      <c r="I102" s="27">
        <v>0</v>
      </c>
      <c r="J102" s="28">
        <f t="shared" si="8"/>
        <v>507854.40689899999</v>
      </c>
      <c r="K102" s="28">
        <f t="shared" si="9"/>
        <v>507854.40689899999</v>
      </c>
      <c r="L102" s="28">
        <v>236288278</v>
      </c>
      <c r="M102" s="28">
        <v>77962256</v>
      </c>
      <c r="N102" s="28">
        <f t="shared" si="10"/>
        <v>158326022</v>
      </c>
      <c r="O102" s="28">
        <v>12076371</v>
      </c>
      <c r="P102" s="28">
        <v>9987629</v>
      </c>
      <c r="Q102" s="28">
        <f t="shared" si="11"/>
        <v>2088742</v>
      </c>
    </row>
    <row r="103" spans="1:17" x14ac:dyDescent="0.45">
      <c r="A103" s="24" t="s">
        <v>251</v>
      </c>
      <c r="B103" s="24">
        <v>11334</v>
      </c>
      <c r="C103" s="24" t="s">
        <v>22</v>
      </c>
      <c r="D103" s="27">
        <v>2510820.2526580002</v>
      </c>
      <c r="E103" s="27">
        <v>1626166.7392559999</v>
      </c>
      <c r="F103" s="28">
        <f t="shared" si="6"/>
        <v>4136986.9919140004</v>
      </c>
      <c r="G103" s="28">
        <f t="shared" si="7"/>
        <v>884653.5134020003</v>
      </c>
      <c r="H103" s="27">
        <v>4153</v>
      </c>
      <c r="I103" s="27">
        <v>21528.962114999998</v>
      </c>
      <c r="J103" s="28">
        <f t="shared" si="8"/>
        <v>25681.962114999998</v>
      </c>
      <c r="K103" s="28">
        <f t="shared" si="9"/>
        <v>-17375.962114999998</v>
      </c>
      <c r="L103" s="28">
        <v>1805651</v>
      </c>
      <c r="M103" s="28">
        <v>866234</v>
      </c>
      <c r="N103" s="28">
        <f t="shared" si="10"/>
        <v>939417</v>
      </c>
      <c r="O103" s="28">
        <v>9077</v>
      </c>
      <c r="P103" s="28">
        <v>21260</v>
      </c>
      <c r="Q103" s="28">
        <f t="shared" si="11"/>
        <v>-12183</v>
      </c>
    </row>
    <row r="104" spans="1:17" x14ac:dyDescent="0.45">
      <c r="A104" s="24" t="s">
        <v>253</v>
      </c>
      <c r="B104" s="24">
        <v>11338</v>
      </c>
      <c r="C104" s="24" t="s">
        <v>19</v>
      </c>
      <c r="D104" s="27">
        <v>8387621.7674890002</v>
      </c>
      <c r="E104" s="27">
        <v>11357353.101857999</v>
      </c>
      <c r="F104" s="28">
        <f t="shared" si="6"/>
        <v>19744974.869346999</v>
      </c>
      <c r="G104" s="28">
        <f t="shared" si="7"/>
        <v>-2969731.3343689991</v>
      </c>
      <c r="H104" s="27">
        <v>31760</v>
      </c>
      <c r="I104" s="27">
        <v>0</v>
      </c>
      <c r="J104" s="28">
        <f t="shared" si="8"/>
        <v>31760</v>
      </c>
      <c r="K104" s="28">
        <f t="shared" si="9"/>
        <v>31760</v>
      </c>
      <c r="L104" s="28">
        <v>30412209</v>
      </c>
      <c r="M104" s="28">
        <v>20894595</v>
      </c>
      <c r="N104" s="28">
        <f t="shared" si="10"/>
        <v>9517614</v>
      </c>
      <c r="O104" s="28">
        <v>1124828</v>
      </c>
      <c r="P104" s="28">
        <v>569575</v>
      </c>
      <c r="Q104" s="28">
        <f t="shared" si="11"/>
        <v>555253</v>
      </c>
    </row>
    <row r="105" spans="1:17" x14ac:dyDescent="0.45">
      <c r="A105" s="24" t="s">
        <v>255</v>
      </c>
      <c r="B105" s="24">
        <v>11343</v>
      </c>
      <c r="C105" s="24" t="s">
        <v>19</v>
      </c>
      <c r="D105" s="27">
        <v>2307158.470772</v>
      </c>
      <c r="E105" s="27">
        <v>5326370.2847520001</v>
      </c>
      <c r="F105" s="28">
        <f t="shared" si="6"/>
        <v>7633528.7555240002</v>
      </c>
      <c r="G105" s="28">
        <f t="shared" si="7"/>
        <v>-3019211.8139800001</v>
      </c>
      <c r="H105" s="27">
        <v>0</v>
      </c>
      <c r="I105" s="27">
        <v>0</v>
      </c>
      <c r="J105" s="28">
        <f t="shared" si="8"/>
        <v>0</v>
      </c>
      <c r="K105" s="28">
        <f t="shared" si="9"/>
        <v>0</v>
      </c>
      <c r="L105" s="28">
        <v>30791813</v>
      </c>
      <c r="M105" s="28">
        <v>39636444</v>
      </c>
      <c r="N105" s="28">
        <f t="shared" si="10"/>
        <v>-8844631</v>
      </c>
      <c r="O105" s="28">
        <v>682023</v>
      </c>
      <c r="P105" s="28">
        <v>1051089</v>
      </c>
      <c r="Q105" s="28">
        <f t="shared" si="11"/>
        <v>-369066</v>
      </c>
    </row>
    <row r="106" spans="1:17" x14ac:dyDescent="0.45">
      <c r="A106" s="24" t="s">
        <v>273</v>
      </c>
      <c r="B106" s="24">
        <v>11379</v>
      </c>
      <c r="C106" s="24" t="s">
        <v>19</v>
      </c>
      <c r="D106" s="27">
        <v>1273063.8521380001</v>
      </c>
      <c r="E106" s="27">
        <v>36286959.998398997</v>
      </c>
      <c r="F106" s="28">
        <f t="shared" si="6"/>
        <v>37560023.850536995</v>
      </c>
      <c r="G106" s="28">
        <f t="shared" si="7"/>
        <v>-35013896.146260999</v>
      </c>
      <c r="H106" s="27">
        <v>0</v>
      </c>
      <c r="I106" s="27">
        <v>0</v>
      </c>
      <c r="J106" s="28">
        <f t="shared" si="8"/>
        <v>0</v>
      </c>
      <c r="K106" s="28">
        <f t="shared" si="9"/>
        <v>0</v>
      </c>
      <c r="L106" s="28">
        <v>22516660</v>
      </c>
      <c r="M106" s="28">
        <v>37422578</v>
      </c>
      <c r="N106" s="28">
        <f t="shared" si="10"/>
        <v>-14905918</v>
      </c>
      <c r="O106" s="28">
        <v>0</v>
      </c>
      <c r="P106" s="28">
        <v>311944</v>
      </c>
      <c r="Q106" s="28">
        <f t="shared" si="11"/>
        <v>-311944</v>
      </c>
    </row>
    <row r="107" spans="1:17" x14ac:dyDescent="0.45">
      <c r="A107" s="24" t="s">
        <v>275</v>
      </c>
      <c r="B107" s="24">
        <v>11385</v>
      </c>
      <c r="C107" s="24" t="s">
        <v>19</v>
      </c>
      <c r="D107" s="27">
        <v>11824632.355501</v>
      </c>
      <c r="E107" s="27">
        <v>12154901.813075</v>
      </c>
      <c r="F107" s="28">
        <f t="shared" si="6"/>
        <v>23979534.168576002</v>
      </c>
      <c r="G107" s="28">
        <f t="shared" si="7"/>
        <v>-330269.45757400058</v>
      </c>
      <c r="H107" s="27">
        <v>4138</v>
      </c>
      <c r="I107" s="27">
        <v>0</v>
      </c>
      <c r="J107" s="28">
        <f t="shared" si="8"/>
        <v>4138</v>
      </c>
      <c r="K107" s="28">
        <f t="shared" si="9"/>
        <v>4138</v>
      </c>
      <c r="L107" s="28">
        <v>125029969</v>
      </c>
      <c r="M107" s="28">
        <v>74783724</v>
      </c>
      <c r="N107" s="28">
        <f t="shared" si="10"/>
        <v>50246245</v>
      </c>
      <c r="O107" s="28">
        <v>5389709</v>
      </c>
      <c r="P107" s="28">
        <v>6073585</v>
      </c>
      <c r="Q107" s="28">
        <f t="shared" si="11"/>
        <v>-683876</v>
      </c>
    </row>
    <row r="108" spans="1:17" x14ac:dyDescent="0.45">
      <c r="A108" s="24" t="s">
        <v>277</v>
      </c>
      <c r="B108" s="24">
        <v>11384</v>
      </c>
      <c r="C108" s="24" t="s">
        <v>22</v>
      </c>
      <c r="D108" s="27">
        <v>2461766.9622980002</v>
      </c>
      <c r="E108" s="27">
        <v>2177189.8108990001</v>
      </c>
      <c r="F108" s="28">
        <f t="shared" si="6"/>
        <v>4638956.7731970008</v>
      </c>
      <c r="G108" s="28">
        <f t="shared" si="7"/>
        <v>284577.15139900008</v>
      </c>
      <c r="H108" s="27">
        <v>77589.200129999997</v>
      </c>
      <c r="I108" s="27">
        <v>26948.227412</v>
      </c>
      <c r="J108" s="28">
        <f t="shared" si="8"/>
        <v>104537.42754199999</v>
      </c>
      <c r="K108" s="28">
        <f t="shared" si="9"/>
        <v>50640.972717999997</v>
      </c>
      <c r="L108" s="28">
        <v>2591027</v>
      </c>
      <c r="M108" s="28">
        <v>2363432</v>
      </c>
      <c r="N108" s="28">
        <f t="shared" si="10"/>
        <v>227595</v>
      </c>
      <c r="O108" s="28">
        <v>2239</v>
      </c>
      <c r="P108" s="28">
        <v>30182</v>
      </c>
      <c r="Q108" s="28">
        <f t="shared" si="11"/>
        <v>-27943</v>
      </c>
    </row>
    <row r="109" spans="1:17" x14ac:dyDescent="0.45">
      <c r="A109" s="24" t="s">
        <v>283</v>
      </c>
      <c r="B109" s="24">
        <v>11383</v>
      </c>
      <c r="C109" s="24" t="s">
        <v>19</v>
      </c>
      <c r="D109" s="27">
        <v>8011832.0242360001</v>
      </c>
      <c r="E109" s="27">
        <v>16518853.418361001</v>
      </c>
      <c r="F109" s="28">
        <f t="shared" si="6"/>
        <v>24530685.442597002</v>
      </c>
      <c r="G109" s="28">
        <f t="shared" si="7"/>
        <v>-8507021.3941249996</v>
      </c>
      <c r="H109" s="27">
        <v>0</v>
      </c>
      <c r="I109" s="27">
        <v>0</v>
      </c>
      <c r="J109" s="28">
        <f t="shared" si="8"/>
        <v>0</v>
      </c>
      <c r="K109" s="28">
        <f t="shared" si="9"/>
        <v>0</v>
      </c>
      <c r="L109" s="28">
        <v>31347447</v>
      </c>
      <c r="M109" s="28">
        <v>36821123</v>
      </c>
      <c r="N109" s="28">
        <f t="shared" si="10"/>
        <v>-5473676</v>
      </c>
      <c r="O109" s="28">
        <v>0</v>
      </c>
      <c r="P109" s="28">
        <v>783329</v>
      </c>
      <c r="Q109" s="28">
        <f t="shared" si="11"/>
        <v>-783329</v>
      </c>
    </row>
    <row r="110" spans="1:17" x14ac:dyDescent="0.45">
      <c r="A110" s="24" t="s">
        <v>285</v>
      </c>
      <c r="B110" s="24">
        <v>11380</v>
      </c>
      <c r="C110" s="24" t="s">
        <v>19</v>
      </c>
      <c r="D110" s="27">
        <v>80040.187604000006</v>
      </c>
      <c r="E110" s="27">
        <v>142822.35276499999</v>
      </c>
      <c r="F110" s="28">
        <f t="shared" si="6"/>
        <v>222862.54036899999</v>
      </c>
      <c r="G110" s="28">
        <f t="shared" si="7"/>
        <v>-62782.165160999983</v>
      </c>
      <c r="H110" s="27">
        <v>2076.3695859999998</v>
      </c>
      <c r="I110" s="27">
        <v>13537.954147</v>
      </c>
      <c r="J110" s="28">
        <f t="shared" si="8"/>
        <v>15614.323733000001</v>
      </c>
      <c r="K110" s="28">
        <f t="shared" si="9"/>
        <v>-11461.584561</v>
      </c>
      <c r="L110" s="28">
        <v>192289</v>
      </c>
      <c r="M110" s="28">
        <v>204614</v>
      </c>
      <c r="N110" s="28">
        <f t="shared" si="10"/>
        <v>-12325</v>
      </c>
      <c r="O110" s="28">
        <v>0</v>
      </c>
      <c r="P110" s="28">
        <v>0</v>
      </c>
      <c r="Q110" s="28">
        <f t="shared" si="11"/>
        <v>0</v>
      </c>
    </row>
    <row r="111" spans="1:17" x14ac:dyDescent="0.45">
      <c r="A111" s="24" t="s">
        <v>287</v>
      </c>
      <c r="B111" s="24">
        <v>11391</v>
      </c>
      <c r="C111" s="24" t="s">
        <v>19</v>
      </c>
      <c r="D111" s="27">
        <v>21371.969072</v>
      </c>
      <c r="E111" s="27">
        <v>26881.340344</v>
      </c>
      <c r="F111" s="28">
        <f t="shared" si="6"/>
        <v>48253.309416000004</v>
      </c>
      <c r="G111" s="28">
        <f t="shared" si="7"/>
        <v>-5509.3712720000003</v>
      </c>
      <c r="H111" s="27">
        <v>0</v>
      </c>
      <c r="I111" s="27">
        <v>0</v>
      </c>
      <c r="J111" s="28">
        <f t="shared" si="8"/>
        <v>0</v>
      </c>
      <c r="K111" s="28">
        <f t="shared" si="9"/>
        <v>0</v>
      </c>
      <c r="L111" s="28">
        <v>493358</v>
      </c>
      <c r="M111" s="28">
        <v>345201</v>
      </c>
      <c r="N111" s="28">
        <f t="shared" si="10"/>
        <v>148157</v>
      </c>
      <c r="O111" s="28">
        <v>50487</v>
      </c>
      <c r="P111" s="28">
        <v>30079</v>
      </c>
      <c r="Q111" s="28">
        <f t="shared" si="11"/>
        <v>20408</v>
      </c>
    </row>
    <row r="112" spans="1:17" x14ac:dyDescent="0.45">
      <c r="A112" s="24" t="s">
        <v>289</v>
      </c>
      <c r="B112" s="24">
        <v>11381</v>
      </c>
      <c r="C112" s="24" t="s">
        <v>32</v>
      </c>
      <c r="D112" s="27">
        <v>1131704.4124700001</v>
      </c>
      <c r="E112" s="27">
        <v>1432205.793208</v>
      </c>
      <c r="F112" s="28">
        <f t="shared" si="6"/>
        <v>2563910.2056780001</v>
      </c>
      <c r="G112" s="28">
        <f t="shared" si="7"/>
        <v>-300501.38073799992</v>
      </c>
      <c r="H112" s="27">
        <v>47680</v>
      </c>
      <c r="I112" s="27">
        <v>0</v>
      </c>
      <c r="J112" s="28">
        <f t="shared" si="8"/>
        <v>47680</v>
      </c>
      <c r="K112" s="28">
        <f t="shared" si="9"/>
        <v>47680</v>
      </c>
      <c r="L112" s="28">
        <v>0</v>
      </c>
      <c r="M112" s="28">
        <v>0</v>
      </c>
      <c r="N112" s="28">
        <f t="shared" si="10"/>
        <v>0</v>
      </c>
      <c r="O112" s="28">
        <v>0</v>
      </c>
      <c r="P112" s="28">
        <v>0</v>
      </c>
      <c r="Q112" s="28">
        <f t="shared" si="11"/>
        <v>0</v>
      </c>
    </row>
    <row r="113" spans="1:17" x14ac:dyDescent="0.45">
      <c r="A113" s="24" t="s">
        <v>291</v>
      </c>
      <c r="B113" s="24">
        <v>11394</v>
      </c>
      <c r="C113" s="24" t="s">
        <v>19</v>
      </c>
      <c r="D113" s="27">
        <v>414950.82494399999</v>
      </c>
      <c r="E113" s="27">
        <v>1347811.66661</v>
      </c>
      <c r="F113" s="28">
        <f t="shared" si="6"/>
        <v>1762762.4915539999</v>
      </c>
      <c r="G113" s="28">
        <f t="shared" si="7"/>
        <v>-932860.84166599996</v>
      </c>
      <c r="H113" s="27">
        <v>0</v>
      </c>
      <c r="I113" s="27">
        <v>0</v>
      </c>
      <c r="J113" s="28">
        <f t="shared" si="8"/>
        <v>0</v>
      </c>
      <c r="K113" s="28">
        <f t="shared" si="9"/>
        <v>0</v>
      </c>
      <c r="L113" s="28">
        <v>7375057</v>
      </c>
      <c r="M113" s="28">
        <v>2303803</v>
      </c>
      <c r="N113" s="28">
        <f t="shared" si="10"/>
        <v>5071254</v>
      </c>
      <c r="O113" s="28">
        <v>1206292</v>
      </c>
      <c r="P113" s="28">
        <v>355696</v>
      </c>
      <c r="Q113" s="28">
        <f t="shared" si="11"/>
        <v>850596</v>
      </c>
    </row>
    <row r="114" spans="1:17" x14ac:dyDescent="0.45">
      <c r="A114" s="24" t="s">
        <v>293</v>
      </c>
      <c r="B114" s="24">
        <v>11405</v>
      </c>
      <c r="C114" s="24" t="s">
        <v>19</v>
      </c>
      <c r="D114" s="27">
        <v>9502200.3630599994</v>
      </c>
      <c r="E114" s="27">
        <v>2902477.0350299999</v>
      </c>
      <c r="F114" s="28">
        <f t="shared" si="6"/>
        <v>12404677.398089999</v>
      </c>
      <c r="G114" s="28">
        <f t="shared" si="7"/>
        <v>6599723.3280299995</v>
      </c>
      <c r="H114" s="27">
        <v>1282974.3452949999</v>
      </c>
      <c r="I114" s="27">
        <v>542166.35328000004</v>
      </c>
      <c r="J114" s="28">
        <f t="shared" si="8"/>
        <v>1825140.6985749998</v>
      </c>
      <c r="K114" s="28">
        <f t="shared" si="9"/>
        <v>740807.99201499985</v>
      </c>
      <c r="L114" s="28">
        <v>85846334</v>
      </c>
      <c r="M114" s="28">
        <v>47696558</v>
      </c>
      <c r="N114" s="28">
        <f t="shared" si="10"/>
        <v>38149776</v>
      </c>
      <c r="O114" s="28">
        <v>6746686</v>
      </c>
      <c r="P114" s="28">
        <v>3728020</v>
      </c>
      <c r="Q114" s="28">
        <f t="shared" si="11"/>
        <v>3018666</v>
      </c>
    </row>
    <row r="115" spans="1:17" x14ac:dyDescent="0.45">
      <c r="A115" s="24" t="s">
        <v>298</v>
      </c>
      <c r="B115" s="24">
        <v>11411</v>
      </c>
      <c r="C115" s="24" t="s">
        <v>19</v>
      </c>
      <c r="D115" s="27">
        <v>1702409.8158780001</v>
      </c>
      <c r="E115" s="27">
        <v>1923891.9773339999</v>
      </c>
      <c r="F115" s="28">
        <f t="shared" ref="F115:F139" si="12">D115+E115</f>
        <v>3626301.7932120003</v>
      </c>
      <c r="G115" s="28">
        <f t="shared" ref="G115:G139" si="13">D115-E115</f>
        <v>-221482.16145599983</v>
      </c>
      <c r="H115" s="27">
        <v>105181.64472</v>
      </c>
      <c r="I115" s="27">
        <v>126604.94442</v>
      </c>
      <c r="J115" s="28">
        <f t="shared" ref="J115:J139" si="14">H115+I115</f>
        <v>231786.58914</v>
      </c>
      <c r="K115" s="28">
        <f t="shared" ref="K115:K139" si="15">H115-I115</f>
        <v>-21423.299700000003</v>
      </c>
      <c r="L115" s="28">
        <v>915219</v>
      </c>
      <c r="M115" s="28">
        <v>1137414</v>
      </c>
      <c r="N115" s="28">
        <f t="shared" ref="N115:N139" si="16">L115-M115</f>
        <v>-222195</v>
      </c>
      <c r="O115" s="28">
        <v>20614</v>
      </c>
      <c r="P115" s="28">
        <v>38689</v>
      </c>
      <c r="Q115" s="28">
        <f t="shared" ref="Q115:Q139" si="17">O115-P115</f>
        <v>-18075</v>
      </c>
    </row>
    <row r="116" spans="1:17" x14ac:dyDescent="0.45">
      <c r="A116" s="24" t="s">
        <v>301</v>
      </c>
      <c r="B116" s="24">
        <v>11420</v>
      </c>
      <c r="C116" s="24" t="s">
        <v>19</v>
      </c>
      <c r="D116" s="27">
        <v>102717.182397</v>
      </c>
      <c r="E116" s="27">
        <v>94218.232753999997</v>
      </c>
      <c r="F116" s="28">
        <f t="shared" si="12"/>
        <v>196935.41515099999</v>
      </c>
      <c r="G116" s="28">
        <f t="shared" si="13"/>
        <v>8498.9496429999999</v>
      </c>
      <c r="H116" s="27">
        <v>0</v>
      </c>
      <c r="I116" s="27">
        <v>0</v>
      </c>
      <c r="J116" s="28">
        <f t="shared" si="14"/>
        <v>0</v>
      </c>
      <c r="K116" s="28">
        <f t="shared" si="15"/>
        <v>0</v>
      </c>
      <c r="L116" s="28">
        <v>593829</v>
      </c>
      <c r="M116" s="28">
        <v>466306</v>
      </c>
      <c r="N116" s="28">
        <f t="shared" si="16"/>
        <v>127523</v>
      </c>
      <c r="O116" s="28">
        <v>28</v>
      </c>
      <c r="P116" s="28">
        <v>1495</v>
      </c>
      <c r="Q116" s="28">
        <f t="shared" si="17"/>
        <v>-1467</v>
      </c>
    </row>
    <row r="117" spans="1:17" x14ac:dyDescent="0.45">
      <c r="A117" s="24" t="s">
        <v>305</v>
      </c>
      <c r="B117" s="24">
        <v>11421</v>
      </c>
      <c r="C117" s="24" t="s">
        <v>19</v>
      </c>
      <c r="D117" s="27">
        <v>677810.43646400003</v>
      </c>
      <c r="E117" s="27">
        <v>943804.29575199995</v>
      </c>
      <c r="F117" s="28">
        <f t="shared" si="12"/>
        <v>1621614.7322160001</v>
      </c>
      <c r="G117" s="28">
        <f t="shared" si="13"/>
        <v>-265993.85928799992</v>
      </c>
      <c r="H117" s="27">
        <v>0</v>
      </c>
      <c r="I117" s="27">
        <v>0</v>
      </c>
      <c r="J117" s="28">
        <f t="shared" si="14"/>
        <v>0</v>
      </c>
      <c r="K117" s="28">
        <f t="shared" si="15"/>
        <v>0</v>
      </c>
      <c r="L117" s="28">
        <v>1511071</v>
      </c>
      <c r="M117" s="28">
        <v>1498182</v>
      </c>
      <c r="N117" s="28">
        <f t="shared" si="16"/>
        <v>12889</v>
      </c>
      <c r="O117" s="28">
        <v>25276</v>
      </c>
      <c r="P117" s="28">
        <v>41728</v>
      </c>
      <c r="Q117" s="28">
        <f t="shared" si="17"/>
        <v>-16452</v>
      </c>
    </row>
    <row r="118" spans="1:17" x14ac:dyDescent="0.45">
      <c r="A118" s="24" t="s">
        <v>309</v>
      </c>
      <c r="B118" s="24">
        <v>11427</v>
      </c>
      <c r="C118" s="24" t="s">
        <v>19</v>
      </c>
      <c r="D118" s="27">
        <v>3815.4237400000002</v>
      </c>
      <c r="E118" s="27">
        <v>36903.085552999997</v>
      </c>
      <c r="F118" s="28">
        <f t="shared" si="12"/>
        <v>40718.509292999996</v>
      </c>
      <c r="G118" s="28">
        <f t="shared" si="13"/>
        <v>-33087.661812999999</v>
      </c>
      <c r="H118" s="27">
        <v>750.26</v>
      </c>
      <c r="I118" s="27">
        <v>2.01457</v>
      </c>
      <c r="J118" s="28">
        <f t="shared" si="14"/>
        <v>752.27457000000004</v>
      </c>
      <c r="K118" s="28">
        <f t="shared" si="15"/>
        <v>748.24542999999994</v>
      </c>
      <c r="L118" s="28">
        <v>726</v>
      </c>
      <c r="M118" s="28">
        <v>89091</v>
      </c>
      <c r="N118" s="28">
        <f t="shared" si="16"/>
        <v>-88365</v>
      </c>
      <c r="O118" s="28">
        <v>226</v>
      </c>
      <c r="P118" s="28">
        <v>1</v>
      </c>
      <c r="Q118" s="28">
        <f t="shared" si="17"/>
        <v>225</v>
      </c>
    </row>
    <row r="119" spans="1:17" x14ac:dyDescent="0.45">
      <c r="A119" s="24" t="s">
        <v>313</v>
      </c>
      <c r="B119" s="24">
        <v>11442</v>
      </c>
      <c r="C119" s="24" t="s">
        <v>19</v>
      </c>
      <c r="D119" s="27">
        <v>1468809.7538940001</v>
      </c>
      <c r="E119" s="27">
        <v>1955279.5530139999</v>
      </c>
      <c r="F119" s="28">
        <f t="shared" si="12"/>
        <v>3424089.3069080003</v>
      </c>
      <c r="G119" s="28">
        <f t="shared" si="13"/>
        <v>-486469.79911999987</v>
      </c>
      <c r="H119" s="27">
        <v>0</v>
      </c>
      <c r="I119" s="27">
        <v>0</v>
      </c>
      <c r="J119" s="28">
        <f t="shared" si="14"/>
        <v>0</v>
      </c>
      <c r="K119" s="28">
        <f t="shared" si="15"/>
        <v>0</v>
      </c>
      <c r="L119" s="28">
        <v>5669194</v>
      </c>
      <c r="M119" s="28">
        <v>5594538</v>
      </c>
      <c r="N119" s="28">
        <f t="shared" si="16"/>
        <v>74656</v>
      </c>
      <c r="O119" s="28">
        <v>736930</v>
      </c>
      <c r="P119" s="28">
        <v>230555</v>
      </c>
      <c r="Q119" s="28">
        <f t="shared" si="17"/>
        <v>506375</v>
      </c>
    </row>
    <row r="120" spans="1:17" x14ac:dyDescent="0.45">
      <c r="A120" s="24" t="s">
        <v>322</v>
      </c>
      <c r="B120" s="24">
        <v>11449</v>
      </c>
      <c r="C120" s="24" t="s">
        <v>19</v>
      </c>
      <c r="D120" s="27">
        <v>261060.06795</v>
      </c>
      <c r="E120" s="27">
        <v>333334.76273000002</v>
      </c>
      <c r="F120" s="28">
        <f t="shared" si="12"/>
        <v>594394.83068000001</v>
      </c>
      <c r="G120" s="28">
        <f t="shared" si="13"/>
        <v>-72274.69478000002</v>
      </c>
      <c r="H120" s="27">
        <v>0</v>
      </c>
      <c r="I120" s="27">
        <v>0</v>
      </c>
      <c r="J120" s="28">
        <f t="shared" si="14"/>
        <v>0</v>
      </c>
      <c r="K120" s="28">
        <f t="shared" si="15"/>
        <v>0</v>
      </c>
      <c r="L120" s="28">
        <v>5562151</v>
      </c>
      <c r="M120" s="28">
        <v>4614862</v>
      </c>
      <c r="N120" s="28">
        <f t="shared" si="16"/>
        <v>947289</v>
      </c>
      <c r="O120" s="28">
        <v>78980</v>
      </c>
      <c r="P120" s="28">
        <v>293731</v>
      </c>
      <c r="Q120" s="28">
        <f t="shared" si="17"/>
        <v>-214751</v>
      </c>
    </row>
    <row r="121" spans="1:17" x14ac:dyDescent="0.45">
      <c r="A121" s="24" t="s">
        <v>326</v>
      </c>
      <c r="B121" s="24">
        <v>11463</v>
      </c>
      <c r="C121" s="24" t="s">
        <v>22</v>
      </c>
      <c r="D121" s="27">
        <v>3222514.5911249998</v>
      </c>
      <c r="E121" s="27">
        <v>3378148.9629219999</v>
      </c>
      <c r="F121" s="28">
        <f t="shared" si="12"/>
        <v>6600663.5540469997</v>
      </c>
      <c r="G121" s="28">
        <f t="shared" si="13"/>
        <v>-155634.37179700006</v>
      </c>
      <c r="H121" s="27">
        <v>116560.129093</v>
      </c>
      <c r="I121" s="27">
        <v>100007.01426500001</v>
      </c>
      <c r="J121" s="28">
        <f t="shared" si="14"/>
        <v>216567.143358</v>
      </c>
      <c r="K121" s="28">
        <f t="shared" si="15"/>
        <v>16553.114827999991</v>
      </c>
      <c r="L121" s="28">
        <v>407476</v>
      </c>
      <c r="M121" s="28">
        <v>568189</v>
      </c>
      <c r="N121" s="28">
        <f t="shared" si="16"/>
        <v>-160713</v>
      </c>
      <c r="O121" s="28">
        <v>5966</v>
      </c>
      <c r="P121" s="28">
        <v>193</v>
      </c>
      <c r="Q121" s="28">
        <f t="shared" si="17"/>
        <v>5773</v>
      </c>
    </row>
    <row r="122" spans="1:17" x14ac:dyDescent="0.45">
      <c r="A122" s="24" t="s">
        <v>328</v>
      </c>
      <c r="B122" s="24">
        <v>11461</v>
      </c>
      <c r="C122" s="24" t="s">
        <v>22</v>
      </c>
      <c r="D122" s="27">
        <v>9986165.1653499994</v>
      </c>
      <c r="E122" s="27">
        <v>8811203.5934350006</v>
      </c>
      <c r="F122" s="28">
        <f t="shared" si="12"/>
        <v>18797368.758785002</v>
      </c>
      <c r="G122" s="28">
        <f t="shared" si="13"/>
        <v>1174961.5719149988</v>
      </c>
      <c r="H122" s="27">
        <v>82463.899999999994</v>
      </c>
      <c r="I122" s="27">
        <v>78402.491292999999</v>
      </c>
      <c r="J122" s="28">
        <f t="shared" si="14"/>
        <v>160866.39129299999</v>
      </c>
      <c r="K122" s="28">
        <f t="shared" si="15"/>
        <v>4061.408706999995</v>
      </c>
      <c r="L122" s="28">
        <v>6519018</v>
      </c>
      <c r="M122" s="28">
        <v>5313568</v>
      </c>
      <c r="N122" s="28">
        <f t="shared" si="16"/>
        <v>1205450</v>
      </c>
      <c r="O122" s="28">
        <v>12173</v>
      </c>
      <c r="P122" s="28">
        <v>39092</v>
      </c>
      <c r="Q122" s="28">
        <f t="shared" si="17"/>
        <v>-26919</v>
      </c>
    </row>
    <row r="123" spans="1:17" x14ac:dyDescent="0.45">
      <c r="A123" s="24" t="s">
        <v>330</v>
      </c>
      <c r="B123" s="24">
        <v>11470</v>
      </c>
      <c r="C123" s="24" t="s">
        <v>22</v>
      </c>
      <c r="D123" s="27">
        <v>2316069.2931989999</v>
      </c>
      <c r="E123" s="27">
        <v>2185111.053328</v>
      </c>
      <c r="F123" s="28">
        <f t="shared" si="12"/>
        <v>4501180.346527</v>
      </c>
      <c r="G123" s="28">
        <f t="shared" si="13"/>
        <v>130958.23987099994</v>
      </c>
      <c r="H123" s="27">
        <v>0</v>
      </c>
      <c r="I123" s="27">
        <v>0</v>
      </c>
      <c r="J123" s="28">
        <f t="shared" si="14"/>
        <v>0</v>
      </c>
      <c r="K123" s="28">
        <f t="shared" si="15"/>
        <v>0</v>
      </c>
      <c r="L123" s="28">
        <v>1159458</v>
      </c>
      <c r="M123" s="28">
        <v>1031911</v>
      </c>
      <c r="N123" s="28">
        <f t="shared" si="16"/>
        <v>127547</v>
      </c>
      <c r="O123" s="28">
        <v>268</v>
      </c>
      <c r="P123" s="28">
        <v>6360</v>
      </c>
      <c r="Q123" s="28">
        <f t="shared" si="17"/>
        <v>-6092</v>
      </c>
    </row>
    <row r="124" spans="1:17" x14ac:dyDescent="0.45">
      <c r="A124" s="24" t="s">
        <v>336</v>
      </c>
      <c r="B124" s="24">
        <v>11454</v>
      </c>
      <c r="C124" s="24" t="s">
        <v>22</v>
      </c>
      <c r="D124" s="27">
        <v>5611239.7667950001</v>
      </c>
      <c r="E124" s="27">
        <v>6109783.3333980003</v>
      </c>
      <c r="F124" s="28">
        <f t="shared" si="12"/>
        <v>11721023.100193001</v>
      </c>
      <c r="G124" s="28">
        <f t="shared" si="13"/>
        <v>-498543.56660300028</v>
      </c>
      <c r="H124" s="27">
        <v>106114.58775000001</v>
      </c>
      <c r="I124" s="27">
        <v>58765.771866000003</v>
      </c>
      <c r="J124" s="28">
        <f t="shared" si="14"/>
        <v>164880.359616</v>
      </c>
      <c r="K124" s="28">
        <f t="shared" si="15"/>
        <v>47348.815884000003</v>
      </c>
      <c r="L124" s="28">
        <v>2040403</v>
      </c>
      <c r="M124" s="28">
        <v>2742374</v>
      </c>
      <c r="N124" s="28">
        <f t="shared" si="16"/>
        <v>-701971</v>
      </c>
      <c r="O124" s="28">
        <v>20581</v>
      </c>
      <c r="P124" s="28">
        <v>33996</v>
      </c>
      <c r="Q124" s="28">
        <f t="shared" si="17"/>
        <v>-13415</v>
      </c>
    </row>
    <row r="125" spans="1:17" x14ac:dyDescent="0.45">
      <c r="A125" s="24" t="s">
        <v>338</v>
      </c>
      <c r="B125" s="24">
        <v>11477</v>
      </c>
      <c r="C125" s="24" t="s">
        <v>22</v>
      </c>
      <c r="D125" s="27">
        <v>1353268.604879</v>
      </c>
      <c r="E125" s="27">
        <v>3837800.5883820001</v>
      </c>
      <c r="F125" s="28">
        <f t="shared" si="12"/>
        <v>5191069.1932610003</v>
      </c>
      <c r="G125" s="28">
        <f t="shared" si="13"/>
        <v>-2484531.9835029999</v>
      </c>
      <c r="H125" s="27">
        <v>0</v>
      </c>
      <c r="I125" s="27">
        <v>45195.957190000001</v>
      </c>
      <c r="J125" s="28">
        <f t="shared" si="14"/>
        <v>45195.957190000001</v>
      </c>
      <c r="K125" s="28">
        <f t="shared" si="15"/>
        <v>-45195.957190000001</v>
      </c>
      <c r="L125" s="28">
        <v>2287643</v>
      </c>
      <c r="M125" s="28">
        <v>5694251</v>
      </c>
      <c r="N125" s="28">
        <f t="shared" si="16"/>
        <v>-3406608</v>
      </c>
      <c r="O125" s="28">
        <v>10206</v>
      </c>
      <c r="P125" s="28">
        <v>74635</v>
      </c>
      <c r="Q125" s="28">
        <f t="shared" si="17"/>
        <v>-64429</v>
      </c>
    </row>
    <row r="126" spans="1:17" x14ac:dyDescent="0.45">
      <c r="A126" s="24" t="s">
        <v>340</v>
      </c>
      <c r="B126" s="24">
        <v>11476</v>
      </c>
      <c r="C126" s="24" t="s">
        <v>19</v>
      </c>
      <c r="D126" s="27">
        <v>1827.7862560000001</v>
      </c>
      <c r="E126" s="27">
        <v>52228.608476000001</v>
      </c>
      <c r="F126" s="28">
        <f t="shared" si="12"/>
        <v>54056.394732000001</v>
      </c>
      <c r="G126" s="28">
        <f t="shared" si="13"/>
        <v>-50400.822220000002</v>
      </c>
      <c r="H126" s="27">
        <v>0</v>
      </c>
      <c r="I126" s="27">
        <v>0</v>
      </c>
      <c r="J126" s="28">
        <f t="shared" si="14"/>
        <v>0</v>
      </c>
      <c r="K126" s="28">
        <f t="shared" si="15"/>
        <v>0</v>
      </c>
      <c r="L126" s="28">
        <v>302440</v>
      </c>
      <c r="M126" s="28">
        <v>157947</v>
      </c>
      <c r="N126" s="28">
        <f t="shared" si="16"/>
        <v>144493</v>
      </c>
      <c r="O126" s="28">
        <v>11768</v>
      </c>
      <c r="P126" s="28">
        <v>25999</v>
      </c>
      <c r="Q126" s="28">
        <f t="shared" si="17"/>
        <v>-14231</v>
      </c>
    </row>
    <row r="127" spans="1:17" x14ac:dyDescent="0.45">
      <c r="A127" s="24" t="s">
        <v>346</v>
      </c>
      <c r="B127" s="24">
        <v>11495</v>
      </c>
      <c r="C127" s="24" t="s">
        <v>19</v>
      </c>
      <c r="D127" s="27">
        <v>4624268.7178779999</v>
      </c>
      <c r="E127" s="27">
        <v>3839247.7000020002</v>
      </c>
      <c r="F127" s="28">
        <f t="shared" si="12"/>
        <v>8463516.4178800005</v>
      </c>
      <c r="G127" s="28">
        <f t="shared" si="13"/>
        <v>785021.01787599968</v>
      </c>
      <c r="H127" s="27">
        <v>84844.618818000003</v>
      </c>
      <c r="I127" s="27">
        <v>3.9999999999999998E-6</v>
      </c>
      <c r="J127" s="28">
        <f t="shared" si="14"/>
        <v>84844.618822000004</v>
      </c>
      <c r="K127" s="28">
        <f t="shared" si="15"/>
        <v>84844.618814000001</v>
      </c>
      <c r="L127" s="28">
        <v>84731104</v>
      </c>
      <c r="M127" s="28">
        <v>54269235</v>
      </c>
      <c r="N127" s="28">
        <f t="shared" si="16"/>
        <v>30461869</v>
      </c>
      <c r="O127" s="28">
        <v>3457659</v>
      </c>
      <c r="P127" s="28">
        <v>2258903</v>
      </c>
      <c r="Q127" s="28">
        <f t="shared" si="17"/>
        <v>1198756</v>
      </c>
    </row>
    <row r="128" spans="1:17" x14ac:dyDescent="0.45">
      <c r="A128" s="24" t="s">
        <v>351</v>
      </c>
      <c r="B128" s="24">
        <v>11517</v>
      </c>
      <c r="C128" s="24" t="s">
        <v>19</v>
      </c>
      <c r="D128" s="27">
        <v>3884686.2379410001</v>
      </c>
      <c r="E128" s="27">
        <v>5060331.0346900001</v>
      </c>
      <c r="F128" s="28">
        <f t="shared" si="12"/>
        <v>8945017.2726310007</v>
      </c>
      <c r="G128" s="28">
        <f t="shared" si="13"/>
        <v>-1175644.796749</v>
      </c>
      <c r="H128" s="27">
        <v>290161.34127500001</v>
      </c>
      <c r="I128" s="27">
        <v>4912.5466999999999</v>
      </c>
      <c r="J128" s="28">
        <f t="shared" si="14"/>
        <v>295073.88797500002</v>
      </c>
      <c r="K128" s="28">
        <f t="shared" si="15"/>
        <v>285248.79457500001</v>
      </c>
      <c r="L128" s="28">
        <v>91122839</v>
      </c>
      <c r="M128" s="28">
        <v>62165031</v>
      </c>
      <c r="N128" s="28">
        <f t="shared" si="16"/>
        <v>28957808</v>
      </c>
      <c r="O128" s="28">
        <v>5559261</v>
      </c>
      <c r="P128" s="28">
        <v>4398785</v>
      </c>
      <c r="Q128" s="28">
        <f t="shared" si="17"/>
        <v>1160476</v>
      </c>
    </row>
    <row r="129" spans="1:17" x14ac:dyDescent="0.45">
      <c r="A129" s="24" t="s">
        <v>357</v>
      </c>
      <c r="B129" s="24">
        <v>11521</v>
      </c>
      <c r="C129" s="24" t="s">
        <v>19</v>
      </c>
      <c r="D129" s="27">
        <v>513156.09701299999</v>
      </c>
      <c r="E129" s="27">
        <v>985848.72274200001</v>
      </c>
      <c r="F129" s="28">
        <f t="shared" si="12"/>
        <v>1499004.8197550001</v>
      </c>
      <c r="G129" s="28">
        <f t="shared" si="13"/>
        <v>-472692.62572900002</v>
      </c>
      <c r="H129" s="27">
        <v>4195</v>
      </c>
      <c r="I129" s="27">
        <v>1363.00575</v>
      </c>
      <c r="J129" s="28">
        <f t="shared" si="14"/>
        <v>5558.0057500000003</v>
      </c>
      <c r="K129" s="28">
        <f t="shared" si="15"/>
        <v>2831.9942499999997</v>
      </c>
      <c r="L129" s="28">
        <v>2090457</v>
      </c>
      <c r="M129" s="28">
        <v>2079666</v>
      </c>
      <c r="N129" s="28">
        <f t="shared" si="16"/>
        <v>10791</v>
      </c>
      <c r="O129" s="28">
        <v>277483</v>
      </c>
      <c r="P129" s="28">
        <v>85441</v>
      </c>
      <c r="Q129" s="28">
        <f t="shared" si="17"/>
        <v>192042</v>
      </c>
    </row>
    <row r="130" spans="1:17" x14ac:dyDescent="0.45">
      <c r="A130" s="24" t="s">
        <v>366</v>
      </c>
      <c r="B130" s="24">
        <v>11551</v>
      </c>
      <c r="C130" s="24" t="s">
        <v>19</v>
      </c>
      <c r="D130" s="27">
        <v>5869728.2598090004</v>
      </c>
      <c r="E130" s="27">
        <v>5883412.6316219997</v>
      </c>
      <c r="F130" s="28">
        <f t="shared" si="12"/>
        <v>11753140.891431</v>
      </c>
      <c r="G130" s="28">
        <f t="shared" si="13"/>
        <v>-13684.371812999249</v>
      </c>
      <c r="H130" s="27">
        <v>0</v>
      </c>
      <c r="I130" s="27">
        <v>8792.3318199999994</v>
      </c>
      <c r="J130" s="28">
        <f t="shared" si="14"/>
        <v>8792.3318199999994</v>
      </c>
      <c r="K130" s="28">
        <f t="shared" si="15"/>
        <v>-8792.3318199999994</v>
      </c>
      <c r="L130" s="28">
        <v>61658139</v>
      </c>
      <c r="M130" s="28">
        <v>51835364</v>
      </c>
      <c r="N130" s="28">
        <f t="shared" si="16"/>
        <v>9822775</v>
      </c>
      <c r="O130" s="28">
        <v>3096658</v>
      </c>
      <c r="P130" s="28">
        <v>2707896</v>
      </c>
      <c r="Q130" s="28">
        <f t="shared" si="17"/>
        <v>388762</v>
      </c>
    </row>
    <row r="131" spans="1:17" x14ac:dyDescent="0.45">
      <c r="A131" s="24" t="s">
        <v>368</v>
      </c>
      <c r="B131" s="24">
        <v>11562</v>
      </c>
      <c r="C131" s="24" t="s">
        <v>19</v>
      </c>
      <c r="D131" s="27">
        <v>105904.322424</v>
      </c>
      <c r="E131" s="27">
        <v>221178.02635999999</v>
      </c>
      <c r="F131" s="28">
        <f t="shared" si="12"/>
        <v>327082.34878399997</v>
      </c>
      <c r="G131" s="28">
        <f t="shared" si="13"/>
        <v>-115273.70393599999</v>
      </c>
      <c r="H131" s="27">
        <v>0</v>
      </c>
      <c r="I131" s="27">
        <v>0</v>
      </c>
      <c r="J131" s="28">
        <f t="shared" si="14"/>
        <v>0</v>
      </c>
      <c r="K131" s="28">
        <f t="shared" si="15"/>
        <v>0</v>
      </c>
      <c r="L131" s="28">
        <v>7814622</v>
      </c>
      <c r="M131" s="28">
        <v>5804959</v>
      </c>
      <c r="N131" s="28">
        <f t="shared" si="16"/>
        <v>2009663</v>
      </c>
      <c r="O131" s="28">
        <v>229536</v>
      </c>
      <c r="P131" s="28">
        <v>166646</v>
      </c>
      <c r="Q131" s="28">
        <f t="shared" si="17"/>
        <v>62890</v>
      </c>
    </row>
    <row r="132" spans="1:17" x14ac:dyDescent="0.45">
      <c r="A132" s="24" t="s">
        <v>386</v>
      </c>
      <c r="B132" s="24">
        <v>11621</v>
      </c>
      <c r="C132" s="24" t="s">
        <v>19</v>
      </c>
      <c r="D132" s="27">
        <v>2431689.0968010002</v>
      </c>
      <c r="E132" s="27">
        <v>2953292.8932460002</v>
      </c>
      <c r="F132" s="28">
        <f t="shared" si="12"/>
        <v>5384981.9900470003</v>
      </c>
      <c r="G132" s="28">
        <f t="shared" si="13"/>
        <v>-521603.79644499999</v>
      </c>
      <c r="H132" s="27">
        <v>161246.73848999999</v>
      </c>
      <c r="I132" s="27">
        <v>154427.32537000001</v>
      </c>
      <c r="J132" s="28">
        <f t="shared" si="14"/>
        <v>315674.06385999999</v>
      </c>
      <c r="K132" s="28">
        <f t="shared" si="15"/>
        <v>6819.4131199999829</v>
      </c>
      <c r="L132" s="28">
        <v>1920218</v>
      </c>
      <c r="M132" s="28">
        <v>2843949</v>
      </c>
      <c r="N132" s="28">
        <f t="shared" si="16"/>
        <v>-923731</v>
      </c>
      <c r="O132" s="28">
        <v>21472</v>
      </c>
      <c r="P132" s="28">
        <v>53003</v>
      </c>
      <c r="Q132" s="28">
        <f t="shared" si="17"/>
        <v>-31531</v>
      </c>
    </row>
    <row r="133" spans="1:17" x14ac:dyDescent="0.45">
      <c r="A133" s="24" t="s">
        <v>396</v>
      </c>
      <c r="B133" s="24">
        <v>11661</v>
      </c>
      <c r="C133" s="24" t="s">
        <v>19</v>
      </c>
      <c r="D133" s="27">
        <v>895631.20271900005</v>
      </c>
      <c r="E133" s="27">
        <v>1004495.919936</v>
      </c>
      <c r="F133" s="28">
        <f t="shared" si="12"/>
        <v>1900127.1226550001</v>
      </c>
      <c r="G133" s="28">
        <f t="shared" si="13"/>
        <v>-108864.71721699997</v>
      </c>
      <c r="H133" s="27">
        <v>6107.8534970000001</v>
      </c>
      <c r="I133" s="27">
        <v>4318.1008670000001</v>
      </c>
      <c r="J133" s="28">
        <f t="shared" si="14"/>
        <v>10425.954364000001</v>
      </c>
      <c r="K133" s="28">
        <f t="shared" si="15"/>
        <v>1789.75263</v>
      </c>
      <c r="L133" s="28">
        <v>1644238</v>
      </c>
      <c r="M133" s="28">
        <v>1697339</v>
      </c>
      <c r="N133" s="28">
        <f t="shared" si="16"/>
        <v>-53101</v>
      </c>
      <c r="O133" s="28">
        <v>170366</v>
      </c>
      <c r="P133" s="28">
        <v>182484</v>
      </c>
      <c r="Q133" s="28">
        <f t="shared" si="17"/>
        <v>-12118</v>
      </c>
    </row>
    <row r="134" spans="1:17" x14ac:dyDescent="0.45">
      <c r="A134" s="24" t="s">
        <v>404</v>
      </c>
      <c r="B134" s="24">
        <v>11665</v>
      </c>
      <c r="C134" s="24" t="s">
        <v>19</v>
      </c>
      <c r="D134" s="27">
        <v>260192.639436</v>
      </c>
      <c r="E134" s="27">
        <v>326355.50940600003</v>
      </c>
      <c r="F134" s="28">
        <f t="shared" si="12"/>
        <v>586548.14884200005</v>
      </c>
      <c r="G134" s="28">
        <f t="shared" si="13"/>
        <v>-66162.869970000029</v>
      </c>
      <c r="H134" s="27">
        <v>9571.0613599999997</v>
      </c>
      <c r="I134" s="27">
        <v>14491.567714000001</v>
      </c>
      <c r="J134" s="28">
        <f t="shared" si="14"/>
        <v>24062.629074</v>
      </c>
      <c r="K134" s="28">
        <f t="shared" si="15"/>
        <v>-4920.506354000001</v>
      </c>
      <c r="L134" s="28">
        <v>2768306</v>
      </c>
      <c r="M134" s="28">
        <v>2348947</v>
      </c>
      <c r="N134" s="28">
        <f t="shared" si="16"/>
        <v>419359</v>
      </c>
      <c r="O134" s="28">
        <v>114437</v>
      </c>
      <c r="P134" s="28">
        <v>11599</v>
      </c>
      <c r="Q134" s="28">
        <f t="shared" si="17"/>
        <v>102838</v>
      </c>
    </row>
    <row r="135" spans="1:17" x14ac:dyDescent="0.45">
      <c r="A135" s="24" t="s">
        <v>422</v>
      </c>
      <c r="B135" s="24">
        <v>11706</v>
      </c>
      <c r="C135" s="24" t="s">
        <v>22</v>
      </c>
      <c r="D135" s="27">
        <v>2196354.6626189998</v>
      </c>
      <c r="E135" s="27">
        <v>1392971.990975</v>
      </c>
      <c r="F135" s="28">
        <f t="shared" si="12"/>
        <v>3589326.6535939998</v>
      </c>
      <c r="G135" s="28">
        <f t="shared" si="13"/>
        <v>803382.67164399987</v>
      </c>
      <c r="H135" s="27">
        <v>0</v>
      </c>
      <c r="I135" s="27">
        <v>94948.270994000006</v>
      </c>
      <c r="J135" s="28">
        <f t="shared" si="14"/>
        <v>94948.270994000006</v>
      </c>
      <c r="K135" s="28">
        <f t="shared" si="15"/>
        <v>-94948.270994000006</v>
      </c>
      <c r="L135" s="28">
        <v>2977984</v>
      </c>
      <c r="M135" s="28">
        <v>2176017</v>
      </c>
      <c r="N135" s="28">
        <f t="shared" si="16"/>
        <v>801967</v>
      </c>
      <c r="O135" s="28">
        <v>19747</v>
      </c>
      <c r="P135" s="28">
        <v>122318</v>
      </c>
      <c r="Q135" s="28">
        <f t="shared" si="17"/>
        <v>-102571</v>
      </c>
    </row>
    <row r="136" spans="1:17" x14ac:dyDescent="0.45">
      <c r="A136" s="24" t="s">
        <v>429</v>
      </c>
      <c r="B136" s="24">
        <v>11691</v>
      </c>
      <c r="C136" s="24" t="s">
        <v>32</v>
      </c>
      <c r="D136" s="27">
        <v>80063.224453999996</v>
      </c>
      <c r="E136" s="27">
        <v>68665.691405000005</v>
      </c>
      <c r="F136" s="28">
        <f t="shared" si="12"/>
        <v>148728.915859</v>
      </c>
      <c r="G136" s="28">
        <f t="shared" si="13"/>
        <v>11397.533048999991</v>
      </c>
      <c r="H136" s="27">
        <v>2877.9143100000001</v>
      </c>
      <c r="I136" s="27">
        <v>6618.4290600000004</v>
      </c>
      <c r="J136" s="28">
        <f t="shared" si="14"/>
        <v>9496.3433700000005</v>
      </c>
      <c r="K136" s="28">
        <f t="shared" si="15"/>
        <v>-3740.5147500000003</v>
      </c>
      <c r="L136" s="28">
        <v>35256</v>
      </c>
      <c r="M136" s="28">
        <v>218</v>
      </c>
      <c r="N136" s="28">
        <f t="shared" si="16"/>
        <v>35038</v>
      </c>
      <c r="O136" s="28">
        <v>0</v>
      </c>
      <c r="P136" s="28">
        <v>0</v>
      </c>
      <c r="Q136" s="28">
        <f t="shared" si="17"/>
        <v>0</v>
      </c>
    </row>
    <row r="137" spans="1:17" x14ac:dyDescent="0.45">
      <c r="A137" s="24" t="s">
        <v>437</v>
      </c>
      <c r="B137" s="24">
        <v>11701</v>
      </c>
      <c r="C137" s="24" t="s">
        <v>19</v>
      </c>
      <c r="D137" s="27">
        <v>233251.25766800001</v>
      </c>
      <c r="E137" s="27">
        <v>215764.65160799999</v>
      </c>
      <c r="F137" s="28">
        <f t="shared" si="12"/>
        <v>449015.90927599999</v>
      </c>
      <c r="G137" s="28">
        <f t="shared" si="13"/>
        <v>17486.60606000002</v>
      </c>
      <c r="H137" s="27">
        <v>0</v>
      </c>
      <c r="I137" s="27">
        <v>0</v>
      </c>
      <c r="J137" s="28">
        <f t="shared" si="14"/>
        <v>0</v>
      </c>
      <c r="K137" s="28">
        <f t="shared" si="15"/>
        <v>0</v>
      </c>
      <c r="L137" s="28">
        <v>451170</v>
      </c>
      <c r="M137" s="28">
        <v>267715</v>
      </c>
      <c r="N137" s="28">
        <f t="shared" si="16"/>
        <v>183455</v>
      </c>
      <c r="O137" s="28">
        <v>12899</v>
      </c>
      <c r="P137" s="28">
        <v>15077</v>
      </c>
      <c r="Q137" s="28">
        <f t="shared" si="17"/>
        <v>-2178</v>
      </c>
    </row>
    <row r="138" spans="1:17" x14ac:dyDescent="0.45">
      <c r="A138" s="24" t="s">
        <v>443</v>
      </c>
      <c r="B138" s="24">
        <v>11738</v>
      </c>
      <c r="C138" s="24" t="s">
        <v>19</v>
      </c>
      <c r="D138" s="27">
        <v>342434.526931</v>
      </c>
      <c r="E138" s="27">
        <v>210358.43305200001</v>
      </c>
      <c r="F138" s="28">
        <f t="shared" si="12"/>
        <v>552792.95998300007</v>
      </c>
      <c r="G138" s="28">
        <f t="shared" si="13"/>
        <v>132076.09387899999</v>
      </c>
      <c r="H138" s="27">
        <v>0</v>
      </c>
      <c r="I138" s="27">
        <v>222.72349</v>
      </c>
      <c r="J138" s="28">
        <f t="shared" si="14"/>
        <v>222.72349</v>
      </c>
      <c r="K138" s="28">
        <f t="shared" si="15"/>
        <v>-222.72349</v>
      </c>
      <c r="L138" s="28">
        <v>5436911</v>
      </c>
      <c r="M138" s="28">
        <v>2642173</v>
      </c>
      <c r="N138" s="28">
        <f t="shared" si="16"/>
        <v>2794738</v>
      </c>
      <c r="O138" s="28">
        <v>274913</v>
      </c>
      <c r="P138" s="28">
        <v>114499</v>
      </c>
      <c r="Q138" s="28">
        <f t="shared" si="17"/>
        <v>160414</v>
      </c>
    </row>
    <row r="139" spans="1:17" x14ac:dyDescent="0.45">
      <c r="A139" s="24" t="s">
        <v>446</v>
      </c>
      <c r="B139" s="24">
        <v>11741</v>
      </c>
      <c r="C139" s="24" t="s">
        <v>19</v>
      </c>
      <c r="D139" s="27">
        <v>870579.70198999997</v>
      </c>
      <c r="E139" s="27">
        <v>627820.48645500001</v>
      </c>
      <c r="F139" s="28">
        <f t="shared" si="12"/>
        <v>1498400.188445</v>
      </c>
      <c r="G139" s="28">
        <f t="shared" si="13"/>
        <v>242759.21553499997</v>
      </c>
      <c r="H139" s="27">
        <v>113310.01766100001</v>
      </c>
      <c r="I139" s="27">
        <v>68185.320248000004</v>
      </c>
      <c r="J139" s="28">
        <f t="shared" si="14"/>
        <v>181495.33790899999</v>
      </c>
      <c r="K139" s="28">
        <f t="shared" si="15"/>
        <v>45124.697413000002</v>
      </c>
      <c r="L139" s="28">
        <v>2522783</v>
      </c>
      <c r="M139" s="28">
        <v>752065</v>
      </c>
      <c r="N139" s="28">
        <f t="shared" si="16"/>
        <v>1770718</v>
      </c>
      <c r="O139" s="28">
        <v>187520</v>
      </c>
      <c r="P139" s="28">
        <v>30349</v>
      </c>
      <c r="Q139" s="28">
        <f t="shared" si="17"/>
        <v>157171</v>
      </c>
    </row>
    <row r="140" spans="1:17" x14ac:dyDescent="0.45">
      <c r="A140" s="24" t="s">
        <v>441</v>
      </c>
      <c r="B140" s="24">
        <v>11736</v>
      </c>
      <c r="C140" s="24" t="s">
        <v>22</v>
      </c>
      <c r="D140" s="27">
        <v>7311372.3268550001</v>
      </c>
      <c r="E140" s="27">
        <v>3267275.1981040002</v>
      </c>
      <c r="F140" s="28">
        <f t="shared" ref="F140:F185" si="18">D140+E140</f>
        <v>10578647.524959</v>
      </c>
      <c r="G140" s="28">
        <f t="shared" ref="G140:G185" si="19">D140-E140</f>
        <v>4044097.1287509999</v>
      </c>
      <c r="H140" s="27">
        <v>0</v>
      </c>
      <c r="I140" s="27">
        <v>9.9999999999999995E-7</v>
      </c>
      <c r="J140" s="28">
        <f t="shared" ref="J140:J185" si="20">H140+I140</f>
        <v>9.9999999999999995E-7</v>
      </c>
      <c r="K140" s="28">
        <f t="shared" ref="K140:K185" si="21">H140-I140</f>
        <v>-9.9999999999999995E-7</v>
      </c>
      <c r="L140" s="28">
        <v>0</v>
      </c>
      <c r="M140" s="28">
        <v>0</v>
      </c>
      <c r="N140" s="28">
        <f t="shared" ref="N140:N185" si="22">L140-M140</f>
        <v>0</v>
      </c>
      <c r="O140" s="28">
        <v>0</v>
      </c>
      <c r="P140" s="28">
        <v>0</v>
      </c>
      <c r="Q140" s="28">
        <f t="shared" ref="Q140:Q185" si="23">O140-P140</f>
        <v>0</v>
      </c>
    </row>
    <row r="141" spans="1:17" x14ac:dyDescent="0.45">
      <c r="A141" s="24" t="s">
        <v>112</v>
      </c>
      <c r="B141" s="24">
        <v>10920</v>
      </c>
      <c r="C141" s="24" t="s">
        <v>19</v>
      </c>
      <c r="D141" s="27">
        <v>162235.81580099999</v>
      </c>
      <c r="E141" s="27">
        <v>123882.204683</v>
      </c>
      <c r="F141" s="28">
        <f t="shared" si="18"/>
        <v>286118.02048399998</v>
      </c>
      <c r="G141" s="28">
        <f t="shared" si="19"/>
        <v>38353.611117999986</v>
      </c>
      <c r="H141" s="27">
        <v>30149.820049999998</v>
      </c>
      <c r="I141" s="27">
        <v>0</v>
      </c>
      <c r="J141" s="28">
        <f t="shared" si="20"/>
        <v>30149.820049999998</v>
      </c>
      <c r="K141" s="28">
        <f t="shared" si="21"/>
        <v>30149.820049999998</v>
      </c>
      <c r="L141" s="28">
        <v>3882480</v>
      </c>
      <c r="M141" s="28">
        <v>0</v>
      </c>
      <c r="N141" s="28">
        <f t="shared" si="22"/>
        <v>3882480</v>
      </c>
      <c r="O141" s="28">
        <v>301559</v>
      </c>
      <c r="P141" s="28">
        <v>0</v>
      </c>
      <c r="Q141" s="28">
        <f t="shared" si="23"/>
        <v>301559</v>
      </c>
    </row>
    <row r="142" spans="1:17" x14ac:dyDescent="0.45">
      <c r="A142" s="24" t="s">
        <v>167</v>
      </c>
      <c r="B142" s="24">
        <v>11172</v>
      </c>
      <c r="C142" s="24" t="s">
        <v>32</v>
      </c>
      <c r="D142" s="27">
        <v>4585625.211166</v>
      </c>
      <c r="E142" s="27">
        <v>3634815.9905329999</v>
      </c>
      <c r="F142" s="28">
        <f t="shared" si="18"/>
        <v>8220441.2016989999</v>
      </c>
      <c r="G142" s="28">
        <f t="shared" si="19"/>
        <v>950809.22063300014</v>
      </c>
      <c r="H142" s="27">
        <v>0</v>
      </c>
      <c r="I142" s="27">
        <v>0</v>
      </c>
      <c r="J142" s="28">
        <f t="shared" si="20"/>
        <v>0</v>
      </c>
      <c r="K142" s="28">
        <f t="shared" si="21"/>
        <v>0</v>
      </c>
      <c r="L142" s="28">
        <v>2457748</v>
      </c>
      <c r="M142" s="28">
        <v>565315</v>
      </c>
      <c r="N142" s="28">
        <f t="shared" si="22"/>
        <v>1892433</v>
      </c>
      <c r="O142" s="28">
        <v>0</v>
      </c>
      <c r="P142" s="28">
        <v>10570</v>
      </c>
      <c r="Q142" s="28">
        <f t="shared" si="23"/>
        <v>-10570</v>
      </c>
    </row>
    <row r="143" spans="1:17" x14ac:dyDescent="0.45">
      <c r="A143" s="24" t="s">
        <v>171</v>
      </c>
      <c r="B143" s="24">
        <v>11183</v>
      </c>
      <c r="C143" s="24" t="s">
        <v>22</v>
      </c>
      <c r="D143" s="27">
        <v>7203984.6358430004</v>
      </c>
      <c r="E143" s="27">
        <v>4947290.6115769995</v>
      </c>
      <c r="F143" s="28">
        <f t="shared" si="18"/>
        <v>12151275.24742</v>
      </c>
      <c r="G143" s="28">
        <f t="shared" si="19"/>
        <v>2256694.0242660008</v>
      </c>
      <c r="H143" s="27">
        <v>140522.11210999999</v>
      </c>
      <c r="I143" s="27">
        <v>33539.028709999999</v>
      </c>
      <c r="J143" s="28">
        <f t="shared" si="20"/>
        <v>174061.14081999997</v>
      </c>
      <c r="K143" s="28">
        <f t="shared" si="21"/>
        <v>106983.08339999999</v>
      </c>
      <c r="L143" s="28">
        <v>3291936</v>
      </c>
      <c r="M143" s="28">
        <v>1379699</v>
      </c>
      <c r="N143" s="28">
        <f t="shared" si="22"/>
        <v>1912237</v>
      </c>
      <c r="O143" s="28">
        <v>0</v>
      </c>
      <c r="P143" s="28">
        <v>0</v>
      </c>
      <c r="Q143" s="28">
        <f t="shared" si="23"/>
        <v>0</v>
      </c>
    </row>
    <row r="144" spans="1:17" x14ac:dyDescent="0.45">
      <c r="A144" s="24" t="s">
        <v>176</v>
      </c>
      <c r="B144" s="24">
        <v>11197</v>
      </c>
      <c r="C144" s="24" t="s">
        <v>22</v>
      </c>
      <c r="D144" s="27">
        <v>8224975.254094</v>
      </c>
      <c r="E144" s="27">
        <v>8406172.8829599991</v>
      </c>
      <c r="F144" s="28">
        <f t="shared" si="18"/>
        <v>16631148.137054</v>
      </c>
      <c r="G144" s="28">
        <f t="shared" si="19"/>
        <v>-181197.62886599917</v>
      </c>
      <c r="H144" s="27">
        <v>49548.036420999997</v>
      </c>
      <c r="I144" s="27">
        <v>26470.253614000001</v>
      </c>
      <c r="J144" s="28">
        <f t="shared" si="20"/>
        <v>76018.290034999998</v>
      </c>
      <c r="K144" s="28">
        <f t="shared" si="21"/>
        <v>23077.782806999996</v>
      </c>
      <c r="L144" s="28">
        <v>4426508</v>
      </c>
      <c r="M144" s="28">
        <v>4784695</v>
      </c>
      <c r="N144" s="28">
        <f t="shared" si="22"/>
        <v>-358187</v>
      </c>
      <c r="O144" s="28">
        <v>0</v>
      </c>
      <c r="P144" s="28">
        <v>0</v>
      </c>
      <c r="Q144" s="28">
        <f t="shared" si="23"/>
        <v>0</v>
      </c>
    </row>
    <row r="145" spans="1:17" x14ac:dyDescent="0.45">
      <c r="A145" s="24" t="s">
        <v>178</v>
      </c>
      <c r="B145" s="24">
        <v>11195</v>
      </c>
      <c r="C145" s="24" t="s">
        <v>22</v>
      </c>
      <c r="D145" s="27">
        <v>9495598.0903319996</v>
      </c>
      <c r="E145" s="27">
        <v>8653066.7400839999</v>
      </c>
      <c r="F145" s="28">
        <f t="shared" si="18"/>
        <v>18148664.830416001</v>
      </c>
      <c r="G145" s="28">
        <f t="shared" si="19"/>
        <v>842531.35024799965</v>
      </c>
      <c r="H145" s="27">
        <v>183775.734</v>
      </c>
      <c r="I145" s="27">
        <v>120470.00360900001</v>
      </c>
      <c r="J145" s="28">
        <f t="shared" si="20"/>
        <v>304245.737609</v>
      </c>
      <c r="K145" s="28">
        <f t="shared" si="21"/>
        <v>63305.73039099999</v>
      </c>
      <c r="L145" s="28">
        <v>1844430</v>
      </c>
      <c r="M145" s="28">
        <v>1635851</v>
      </c>
      <c r="N145" s="28">
        <f t="shared" si="22"/>
        <v>208579</v>
      </c>
      <c r="O145" s="28">
        <v>17298</v>
      </c>
      <c r="P145" s="28">
        <v>157240</v>
      </c>
      <c r="Q145" s="28">
        <f t="shared" si="23"/>
        <v>-139942</v>
      </c>
    </row>
    <row r="146" spans="1:17" x14ac:dyDescent="0.45">
      <c r="A146" s="24" t="s">
        <v>180</v>
      </c>
      <c r="B146" s="24">
        <v>11215</v>
      </c>
      <c r="C146" s="24" t="s">
        <v>22</v>
      </c>
      <c r="D146" s="27">
        <v>6041889.8066849997</v>
      </c>
      <c r="E146" s="27">
        <v>5944317.662025</v>
      </c>
      <c r="F146" s="28">
        <f t="shared" si="18"/>
        <v>11986207.46871</v>
      </c>
      <c r="G146" s="28">
        <f t="shared" si="19"/>
        <v>97572.144659999758</v>
      </c>
      <c r="H146" s="27">
        <v>194134.84982</v>
      </c>
      <c r="I146" s="27">
        <v>120011.59957000001</v>
      </c>
      <c r="J146" s="28">
        <f t="shared" si="20"/>
        <v>314146.44939000002</v>
      </c>
      <c r="K146" s="28">
        <f t="shared" si="21"/>
        <v>74123.250249999997</v>
      </c>
      <c r="L146" s="28">
        <v>6306854</v>
      </c>
      <c r="M146" s="28">
        <v>6088812</v>
      </c>
      <c r="N146" s="28">
        <f t="shared" si="22"/>
        <v>218042</v>
      </c>
      <c r="O146" s="28">
        <v>17323</v>
      </c>
      <c r="P146" s="28">
        <v>223351</v>
      </c>
      <c r="Q146" s="28">
        <f t="shared" si="23"/>
        <v>-206028</v>
      </c>
    </row>
    <row r="147" spans="1:17" x14ac:dyDescent="0.45">
      <c r="A147" s="24" t="s">
        <v>184</v>
      </c>
      <c r="B147" s="24">
        <v>11196</v>
      </c>
      <c r="C147" s="24" t="s">
        <v>32</v>
      </c>
      <c r="D147" s="27">
        <v>828291.07818800001</v>
      </c>
      <c r="E147" s="27">
        <v>1286395.4199620001</v>
      </c>
      <c r="F147" s="28">
        <f t="shared" si="18"/>
        <v>2114686.4981500003</v>
      </c>
      <c r="G147" s="28">
        <f t="shared" si="19"/>
        <v>-458104.34177400009</v>
      </c>
      <c r="H147" s="27">
        <v>12784.620010000001</v>
      </c>
      <c r="I147" s="27">
        <v>16110.999229999999</v>
      </c>
      <c r="J147" s="28">
        <f t="shared" si="20"/>
        <v>28895.61924</v>
      </c>
      <c r="K147" s="28">
        <f t="shared" si="21"/>
        <v>-3326.3792199999989</v>
      </c>
      <c r="L147" s="28">
        <v>234540</v>
      </c>
      <c r="M147" s="28">
        <v>0</v>
      </c>
      <c r="N147" s="28">
        <f t="shared" si="22"/>
        <v>234540</v>
      </c>
      <c r="O147" s="28">
        <v>0</v>
      </c>
      <c r="P147" s="28">
        <v>0</v>
      </c>
      <c r="Q147" s="28">
        <f t="shared" si="23"/>
        <v>0</v>
      </c>
    </row>
    <row r="148" spans="1:17" x14ac:dyDescent="0.45">
      <c r="A148" s="24" t="s">
        <v>205</v>
      </c>
      <c r="B148" s="24">
        <v>11260</v>
      </c>
      <c r="C148" s="24" t="s">
        <v>22</v>
      </c>
      <c r="D148" s="27">
        <v>5062103.7086450001</v>
      </c>
      <c r="E148" s="27">
        <v>5010823.2936429996</v>
      </c>
      <c r="F148" s="28">
        <f t="shared" si="18"/>
        <v>10072927.002287999</v>
      </c>
      <c r="G148" s="28">
        <f t="shared" si="19"/>
        <v>51280.415002000518</v>
      </c>
      <c r="H148" s="27">
        <v>79323.566848999995</v>
      </c>
      <c r="I148" s="27">
        <v>80618.079612000001</v>
      </c>
      <c r="J148" s="28">
        <f t="shared" si="20"/>
        <v>159941.646461</v>
      </c>
      <c r="K148" s="28">
        <f t="shared" si="21"/>
        <v>-1294.5127630000061</v>
      </c>
      <c r="L148" s="28">
        <v>306209</v>
      </c>
      <c r="M148" s="28">
        <v>225047</v>
      </c>
      <c r="N148" s="28">
        <f t="shared" si="22"/>
        <v>81162</v>
      </c>
      <c r="O148" s="28">
        <v>0</v>
      </c>
      <c r="P148" s="28">
        <v>0</v>
      </c>
      <c r="Q148" s="28">
        <f t="shared" si="23"/>
        <v>0</v>
      </c>
    </row>
    <row r="149" spans="1:17" x14ac:dyDescent="0.45">
      <c r="A149" s="24" t="s">
        <v>233</v>
      </c>
      <c r="B149" s="24">
        <v>11308</v>
      </c>
      <c r="C149" s="24" t="s">
        <v>22</v>
      </c>
      <c r="D149" s="27">
        <v>2893980.5849080002</v>
      </c>
      <c r="E149" s="27">
        <v>2255866.4211619999</v>
      </c>
      <c r="F149" s="28">
        <f t="shared" si="18"/>
        <v>5149847.0060700001</v>
      </c>
      <c r="G149" s="28">
        <f t="shared" si="19"/>
        <v>638114.16374600027</v>
      </c>
      <c r="H149" s="27">
        <v>48471.432119999998</v>
      </c>
      <c r="I149" s="27">
        <v>31094.199229999998</v>
      </c>
      <c r="J149" s="28">
        <f t="shared" si="20"/>
        <v>79565.631349999996</v>
      </c>
      <c r="K149" s="28">
        <f t="shared" si="21"/>
        <v>17377.232889999999</v>
      </c>
      <c r="L149" s="28">
        <v>2564538</v>
      </c>
      <c r="M149" s="28">
        <v>1743306</v>
      </c>
      <c r="N149" s="28">
        <f t="shared" si="22"/>
        <v>821232</v>
      </c>
      <c r="O149" s="28">
        <v>0</v>
      </c>
      <c r="P149" s="28">
        <v>29967</v>
      </c>
      <c r="Q149" s="28">
        <f t="shared" si="23"/>
        <v>-29967</v>
      </c>
    </row>
    <row r="150" spans="1:17" x14ac:dyDescent="0.45">
      <c r="A150" s="24" t="s">
        <v>242</v>
      </c>
      <c r="B150" s="24">
        <v>11312</v>
      </c>
      <c r="C150" s="24" t="s">
        <v>22</v>
      </c>
      <c r="D150" s="27">
        <v>8835409.3763810005</v>
      </c>
      <c r="E150" s="27">
        <v>7402428.7790550003</v>
      </c>
      <c r="F150" s="28">
        <f t="shared" si="18"/>
        <v>16237838.155436002</v>
      </c>
      <c r="G150" s="28">
        <f t="shared" si="19"/>
        <v>1432980.5973260002</v>
      </c>
      <c r="H150" s="27">
        <v>100386.87622000001</v>
      </c>
      <c r="I150" s="27">
        <v>2435.4198900000001</v>
      </c>
      <c r="J150" s="28">
        <f t="shared" si="20"/>
        <v>102822.29611000001</v>
      </c>
      <c r="K150" s="28">
        <f t="shared" si="21"/>
        <v>97951.456330000001</v>
      </c>
      <c r="L150" s="28">
        <v>3621713</v>
      </c>
      <c r="M150" s="28">
        <v>2057781</v>
      </c>
      <c r="N150" s="28">
        <f t="shared" si="22"/>
        <v>1563932</v>
      </c>
      <c r="O150" s="28">
        <v>0</v>
      </c>
      <c r="P150" s="28">
        <v>162329</v>
      </c>
      <c r="Q150" s="28">
        <f t="shared" si="23"/>
        <v>-162329</v>
      </c>
    </row>
    <row r="151" spans="1:17" x14ac:dyDescent="0.45">
      <c r="A151" s="24" t="s">
        <v>244</v>
      </c>
      <c r="B151" s="24">
        <v>11315</v>
      </c>
      <c r="C151" s="24" t="s">
        <v>246</v>
      </c>
      <c r="D151" s="27">
        <v>5412068.8938499996</v>
      </c>
      <c r="E151" s="27">
        <v>686740.63778800005</v>
      </c>
      <c r="F151" s="28">
        <f t="shared" si="18"/>
        <v>6098809.5316380002</v>
      </c>
      <c r="G151" s="28">
        <f t="shared" si="19"/>
        <v>4725328.2560619991</v>
      </c>
      <c r="H151" s="27">
        <v>241174.75510000001</v>
      </c>
      <c r="I151" s="27">
        <v>152.814865</v>
      </c>
      <c r="J151" s="28">
        <f t="shared" si="20"/>
        <v>241327.569965</v>
      </c>
      <c r="K151" s="28">
        <f t="shared" si="21"/>
        <v>241021.94023500002</v>
      </c>
      <c r="L151" s="28">
        <v>89839454</v>
      </c>
      <c r="M151" s="28">
        <v>28456303</v>
      </c>
      <c r="N151" s="28">
        <f t="shared" si="22"/>
        <v>61383151</v>
      </c>
      <c r="O151" s="28">
        <v>6437864</v>
      </c>
      <c r="P151" s="28">
        <v>0</v>
      </c>
      <c r="Q151" s="28">
        <f t="shared" si="23"/>
        <v>6437864</v>
      </c>
    </row>
    <row r="152" spans="1:17" x14ac:dyDescent="0.45">
      <c r="A152" s="24" t="s">
        <v>259</v>
      </c>
      <c r="B152" s="24">
        <v>11323</v>
      </c>
      <c r="C152" s="24" t="s">
        <v>19</v>
      </c>
      <c r="D152" s="27">
        <v>255207.750661</v>
      </c>
      <c r="E152" s="27">
        <v>372716.39548499999</v>
      </c>
      <c r="F152" s="28">
        <f t="shared" si="18"/>
        <v>627924.14614600001</v>
      </c>
      <c r="G152" s="28">
        <f t="shared" si="19"/>
        <v>-117508.64482399999</v>
      </c>
      <c r="H152" s="27">
        <v>5122.0794900000001</v>
      </c>
      <c r="I152" s="27">
        <v>0</v>
      </c>
      <c r="J152" s="28">
        <f t="shared" si="20"/>
        <v>5122.0794900000001</v>
      </c>
      <c r="K152" s="28">
        <f t="shared" si="21"/>
        <v>5122.0794900000001</v>
      </c>
      <c r="L152" s="28">
        <v>2863839</v>
      </c>
      <c r="M152" s="28">
        <v>1660339</v>
      </c>
      <c r="N152" s="28">
        <f t="shared" si="22"/>
        <v>1203500</v>
      </c>
      <c r="O152" s="28">
        <v>0</v>
      </c>
      <c r="P152" s="28">
        <v>0</v>
      </c>
      <c r="Q152" s="28">
        <f t="shared" si="23"/>
        <v>0</v>
      </c>
    </row>
    <row r="153" spans="1:17" x14ac:dyDescent="0.45">
      <c r="A153" s="24" t="s">
        <v>263</v>
      </c>
      <c r="B153" s="24">
        <v>11340</v>
      </c>
      <c r="C153" s="24" t="s">
        <v>19</v>
      </c>
      <c r="D153" s="27">
        <v>95666.424352999995</v>
      </c>
      <c r="E153" s="27">
        <v>309066.01355899998</v>
      </c>
      <c r="F153" s="28">
        <f t="shared" si="18"/>
        <v>404732.43791199999</v>
      </c>
      <c r="G153" s="28">
        <f t="shared" si="19"/>
        <v>-213399.58920599998</v>
      </c>
      <c r="H153" s="27">
        <v>0</v>
      </c>
      <c r="I153" s="27">
        <v>7.88232</v>
      </c>
      <c r="J153" s="28">
        <f t="shared" si="20"/>
        <v>7.88232</v>
      </c>
      <c r="K153" s="28">
        <f t="shared" si="21"/>
        <v>-7.88232</v>
      </c>
      <c r="L153" s="28">
        <v>3466435</v>
      </c>
      <c r="M153" s="28">
        <v>1761759</v>
      </c>
      <c r="N153" s="28">
        <f t="shared" si="22"/>
        <v>1704676</v>
      </c>
      <c r="O153" s="28">
        <v>0</v>
      </c>
      <c r="P153" s="28">
        <v>100410</v>
      </c>
      <c r="Q153" s="28">
        <f t="shared" si="23"/>
        <v>-100410</v>
      </c>
    </row>
    <row r="154" spans="1:17" x14ac:dyDescent="0.45">
      <c r="A154" s="24" t="s">
        <v>270</v>
      </c>
      <c r="B154" s="24">
        <v>11327</v>
      </c>
      <c r="C154" s="24" t="s">
        <v>22</v>
      </c>
      <c r="D154" s="27">
        <v>4075009.3221080001</v>
      </c>
      <c r="E154" s="27">
        <v>3413751.5161270001</v>
      </c>
      <c r="F154" s="28">
        <f t="shared" si="18"/>
        <v>7488760.8382350001</v>
      </c>
      <c r="G154" s="28">
        <f t="shared" si="19"/>
        <v>661257.80598099995</v>
      </c>
      <c r="H154" s="27">
        <v>21963</v>
      </c>
      <c r="I154" s="27">
        <v>7076.4450200000001</v>
      </c>
      <c r="J154" s="28">
        <f t="shared" si="20"/>
        <v>29039.445019999999</v>
      </c>
      <c r="K154" s="28">
        <f t="shared" si="21"/>
        <v>14886.554980000001</v>
      </c>
      <c r="L154" s="28">
        <v>318859</v>
      </c>
      <c r="M154" s="28">
        <v>597850</v>
      </c>
      <c r="N154" s="28">
        <f t="shared" si="22"/>
        <v>-278991</v>
      </c>
      <c r="O154" s="28">
        <v>0</v>
      </c>
      <c r="P154" s="28">
        <v>0</v>
      </c>
      <c r="Q154" s="28">
        <f t="shared" si="23"/>
        <v>0</v>
      </c>
    </row>
    <row r="155" spans="1:17" x14ac:dyDescent="0.45">
      <c r="A155" s="24" t="s">
        <v>271</v>
      </c>
      <c r="B155" s="24">
        <v>11367</v>
      </c>
      <c r="C155" s="24" t="s">
        <v>19</v>
      </c>
      <c r="D155" s="27">
        <v>950173.59403899999</v>
      </c>
      <c r="E155" s="27">
        <v>1062476.1776970001</v>
      </c>
      <c r="F155" s="28">
        <f t="shared" si="18"/>
        <v>2012649.7717360002</v>
      </c>
      <c r="G155" s="28">
        <f t="shared" si="19"/>
        <v>-112302.58365800011</v>
      </c>
      <c r="H155" s="27">
        <v>178212.96679000001</v>
      </c>
      <c r="I155" s="27">
        <v>0</v>
      </c>
      <c r="J155" s="28">
        <f t="shared" si="20"/>
        <v>178212.96679000001</v>
      </c>
      <c r="K155" s="28">
        <f t="shared" si="21"/>
        <v>178212.96679000001</v>
      </c>
      <c r="L155" s="28">
        <v>1305607</v>
      </c>
      <c r="M155" s="28">
        <v>390921</v>
      </c>
      <c r="N155" s="28">
        <f t="shared" si="22"/>
        <v>914686</v>
      </c>
      <c r="O155" s="28">
        <v>0</v>
      </c>
      <c r="P155" s="28">
        <v>300300</v>
      </c>
      <c r="Q155" s="28">
        <f t="shared" si="23"/>
        <v>-300300</v>
      </c>
    </row>
    <row r="156" spans="1:17" x14ac:dyDescent="0.45">
      <c r="A156" s="24" t="s">
        <v>279</v>
      </c>
      <c r="B156" s="24">
        <v>11341</v>
      </c>
      <c r="C156" s="24" t="s">
        <v>22</v>
      </c>
      <c r="D156" s="27">
        <v>13058880.339702999</v>
      </c>
      <c r="E156" s="27">
        <v>14855689.302259</v>
      </c>
      <c r="F156" s="28">
        <f t="shared" si="18"/>
        <v>27914569.641961999</v>
      </c>
      <c r="G156" s="28">
        <f t="shared" si="19"/>
        <v>-1796808.9625560008</v>
      </c>
      <c r="H156" s="27">
        <v>179990.72900799999</v>
      </c>
      <c r="I156" s="27">
        <v>853748.88948400004</v>
      </c>
      <c r="J156" s="28">
        <f t="shared" si="20"/>
        <v>1033739.618492</v>
      </c>
      <c r="K156" s="28">
        <f t="shared" si="21"/>
        <v>-673758.16047600005</v>
      </c>
      <c r="L156" s="28">
        <v>14026561</v>
      </c>
      <c r="M156" s="28">
        <v>16689128</v>
      </c>
      <c r="N156" s="28">
        <f t="shared" si="22"/>
        <v>-2662567</v>
      </c>
      <c r="O156" s="28">
        <v>0</v>
      </c>
      <c r="P156" s="28">
        <v>833575</v>
      </c>
      <c r="Q156" s="28">
        <f t="shared" si="23"/>
        <v>-833575</v>
      </c>
    </row>
    <row r="157" spans="1:17" x14ac:dyDescent="0.45">
      <c r="A157" s="24" t="s">
        <v>300</v>
      </c>
      <c r="B157" s="24">
        <v>11409</v>
      </c>
      <c r="C157" s="24" t="s">
        <v>19</v>
      </c>
      <c r="D157" s="27">
        <v>1878518.3426330001</v>
      </c>
      <c r="E157" s="27">
        <v>3193955.6379249999</v>
      </c>
      <c r="F157" s="28">
        <f t="shared" si="18"/>
        <v>5072473.9805580005</v>
      </c>
      <c r="G157" s="28">
        <f t="shared" si="19"/>
        <v>-1315437.2952919998</v>
      </c>
      <c r="H157" s="27">
        <v>47643.823909999999</v>
      </c>
      <c r="I157" s="27">
        <v>16135</v>
      </c>
      <c r="J157" s="28">
        <f t="shared" si="20"/>
        <v>63778.823909999999</v>
      </c>
      <c r="K157" s="28">
        <f t="shared" si="21"/>
        <v>31508.823909999999</v>
      </c>
      <c r="L157" s="28">
        <v>11283604</v>
      </c>
      <c r="M157" s="28">
        <v>11099987</v>
      </c>
      <c r="N157" s="28">
        <f t="shared" si="22"/>
        <v>183617</v>
      </c>
      <c r="O157" s="28">
        <v>1017965</v>
      </c>
      <c r="P157" s="28">
        <v>1063933</v>
      </c>
      <c r="Q157" s="28">
        <f t="shared" si="23"/>
        <v>-45968</v>
      </c>
    </row>
    <row r="158" spans="1:17" x14ac:dyDescent="0.45">
      <c r="A158" s="24" t="s">
        <v>315</v>
      </c>
      <c r="B158" s="24">
        <v>11378</v>
      </c>
      <c r="C158" s="24" t="s">
        <v>22</v>
      </c>
      <c r="D158" s="27">
        <v>4453009.1344400002</v>
      </c>
      <c r="E158" s="27">
        <v>3596612.2418</v>
      </c>
      <c r="F158" s="28">
        <f t="shared" si="18"/>
        <v>8049621.3762400001</v>
      </c>
      <c r="G158" s="28">
        <f t="shared" si="19"/>
        <v>856396.89264000021</v>
      </c>
      <c r="H158" s="27">
        <v>228146.43135999999</v>
      </c>
      <c r="I158" s="27">
        <v>186573.18229999999</v>
      </c>
      <c r="J158" s="28">
        <f t="shared" si="20"/>
        <v>414719.61365999997</v>
      </c>
      <c r="K158" s="28">
        <f t="shared" si="21"/>
        <v>41573.249060000002</v>
      </c>
      <c r="L158" s="28">
        <v>1645452</v>
      </c>
      <c r="M158" s="28">
        <v>670526</v>
      </c>
      <c r="N158" s="28">
        <f t="shared" si="22"/>
        <v>974926</v>
      </c>
      <c r="O158" s="28">
        <v>0</v>
      </c>
      <c r="P158" s="28">
        <v>0</v>
      </c>
      <c r="Q158" s="28">
        <f t="shared" si="23"/>
        <v>0</v>
      </c>
    </row>
    <row r="159" spans="1:17" x14ac:dyDescent="0.45">
      <c r="A159" s="24" t="s">
        <v>316</v>
      </c>
      <c r="B159" s="24">
        <v>11416</v>
      </c>
      <c r="C159" s="24" t="s">
        <v>19</v>
      </c>
      <c r="D159" s="27">
        <v>9506885.8729010001</v>
      </c>
      <c r="E159" s="27">
        <v>17834904.837228</v>
      </c>
      <c r="F159" s="28">
        <f t="shared" si="18"/>
        <v>27341790.710129</v>
      </c>
      <c r="G159" s="28">
        <f t="shared" si="19"/>
        <v>-8328018.9643270001</v>
      </c>
      <c r="H159" s="27">
        <v>0</v>
      </c>
      <c r="I159" s="27">
        <v>0</v>
      </c>
      <c r="J159" s="28">
        <f t="shared" si="20"/>
        <v>0</v>
      </c>
      <c r="K159" s="28">
        <f t="shared" si="21"/>
        <v>0</v>
      </c>
      <c r="L159" s="28">
        <v>11288821</v>
      </c>
      <c r="M159" s="28">
        <v>19763512</v>
      </c>
      <c r="N159" s="28">
        <f t="shared" si="22"/>
        <v>-8474691</v>
      </c>
      <c r="O159" s="28">
        <v>0</v>
      </c>
      <c r="P159" s="28">
        <v>389942</v>
      </c>
      <c r="Q159" s="28">
        <f t="shared" si="23"/>
        <v>-389942</v>
      </c>
    </row>
    <row r="160" spans="1:17" x14ac:dyDescent="0.45">
      <c r="A160" s="24" t="s">
        <v>332</v>
      </c>
      <c r="B160" s="24">
        <v>11459</v>
      </c>
      <c r="C160" s="24" t="s">
        <v>19</v>
      </c>
      <c r="D160" s="27">
        <v>819104.65291099995</v>
      </c>
      <c r="E160" s="27">
        <v>490159.68546399998</v>
      </c>
      <c r="F160" s="28">
        <f t="shared" si="18"/>
        <v>1309264.3383749998</v>
      </c>
      <c r="G160" s="28">
        <f t="shared" si="19"/>
        <v>328944.96744699997</v>
      </c>
      <c r="H160" s="27">
        <v>0</v>
      </c>
      <c r="I160" s="27">
        <v>0</v>
      </c>
      <c r="J160" s="28">
        <f t="shared" si="20"/>
        <v>0</v>
      </c>
      <c r="K160" s="28">
        <f t="shared" si="21"/>
        <v>0</v>
      </c>
      <c r="L160" s="28">
        <v>38491300</v>
      </c>
      <c r="M160" s="28">
        <v>19790486</v>
      </c>
      <c r="N160" s="28">
        <f t="shared" si="22"/>
        <v>18700814</v>
      </c>
      <c r="O160" s="28">
        <v>6433064</v>
      </c>
      <c r="P160" s="28">
        <v>4320577</v>
      </c>
      <c r="Q160" s="28">
        <f t="shared" si="23"/>
        <v>2112487</v>
      </c>
    </row>
    <row r="161" spans="1:17" x14ac:dyDescent="0.45">
      <c r="A161" s="24" t="s">
        <v>334</v>
      </c>
      <c r="B161" s="24">
        <v>11460</v>
      </c>
      <c r="C161" s="24" t="s">
        <v>19</v>
      </c>
      <c r="D161" s="27">
        <v>5994726.6398290005</v>
      </c>
      <c r="E161" s="27">
        <v>4992871.172921</v>
      </c>
      <c r="F161" s="28">
        <f t="shared" si="18"/>
        <v>10987597.812750001</v>
      </c>
      <c r="G161" s="28">
        <f t="shared" si="19"/>
        <v>1001855.4669080004</v>
      </c>
      <c r="H161" s="27">
        <v>594093.44491099997</v>
      </c>
      <c r="I161" s="27">
        <v>0</v>
      </c>
      <c r="J161" s="28">
        <f t="shared" si="20"/>
        <v>594093.44491099997</v>
      </c>
      <c r="K161" s="28">
        <f t="shared" si="21"/>
        <v>594093.44491099997</v>
      </c>
      <c r="L161" s="28">
        <v>70385467</v>
      </c>
      <c r="M161" s="28">
        <v>9710158</v>
      </c>
      <c r="N161" s="28">
        <f t="shared" si="22"/>
        <v>60675309</v>
      </c>
      <c r="O161" s="28">
        <v>4298978</v>
      </c>
      <c r="P161" s="28">
        <v>2194829</v>
      </c>
      <c r="Q161" s="28">
        <f t="shared" si="23"/>
        <v>2104149</v>
      </c>
    </row>
    <row r="162" spans="1:17" x14ac:dyDescent="0.45">
      <c r="A162" s="24" t="s">
        <v>342</v>
      </c>
      <c r="B162" s="24">
        <v>11500</v>
      </c>
      <c r="C162" s="24" t="s">
        <v>246</v>
      </c>
      <c r="D162" s="27">
        <v>896263.290423</v>
      </c>
      <c r="E162" s="27">
        <v>2159831.18243</v>
      </c>
      <c r="F162" s="28">
        <f t="shared" si="18"/>
        <v>3056094.4728530003</v>
      </c>
      <c r="G162" s="28">
        <f t="shared" si="19"/>
        <v>-1263567.892007</v>
      </c>
      <c r="H162" s="27">
        <v>0</v>
      </c>
      <c r="I162" s="27">
        <v>5096.6004000000003</v>
      </c>
      <c r="J162" s="28">
        <f t="shared" si="20"/>
        <v>5096.6004000000003</v>
      </c>
      <c r="K162" s="28">
        <f t="shared" si="21"/>
        <v>-5096.6004000000003</v>
      </c>
      <c r="L162" s="28">
        <v>5366158</v>
      </c>
      <c r="M162" s="28">
        <v>3518004</v>
      </c>
      <c r="N162" s="28">
        <f t="shared" si="22"/>
        <v>1848154</v>
      </c>
      <c r="O162" s="28">
        <v>806720</v>
      </c>
      <c r="P162" s="28">
        <v>0</v>
      </c>
      <c r="Q162" s="28">
        <f t="shared" si="23"/>
        <v>806720</v>
      </c>
    </row>
    <row r="163" spans="1:17" x14ac:dyDescent="0.45">
      <c r="A163" s="24" t="s">
        <v>344</v>
      </c>
      <c r="B163" s="24">
        <v>11499</v>
      </c>
      <c r="C163" s="24" t="s">
        <v>19</v>
      </c>
      <c r="D163" s="27">
        <v>751083.79677100002</v>
      </c>
      <c r="E163" s="27">
        <v>179995.12070299999</v>
      </c>
      <c r="F163" s="28">
        <f t="shared" si="18"/>
        <v>931078.91747400002</v>
      </c>
      <c r="G163" s="28">
        <f t="shared" si="19"/>
        <v>571088.67606800003</v>
      </c>
      <c r="H163" s="27">
        <v>23609.901665000001</v>
      </c>
      <c r="I163" s="27">
        <v>0</v>
      </c>
      <c r="J163" s="28">
        <f t="shared" si="20"/>
        <v>23609.901665000001</v>
      </c>
      <c r="K163" s="28">
        <f t="shared" si="21"/>
        <v>23609.901665000001</v>
      </c>
      <c r="L163" s="28">
        <v>3954733</v>
      </c>
      <c r="M163" s="28">
        <v>569917</v>
      </c>
      <c r="N163" s="28">
        <f t="shared" si="22"/>
        <v>3384816</v>
      </c>
      <c r="O163" s="28">
        <v>0</v>
      </c>
      <c r="P163" s="28">
        <v>0</v>
      </c>
      <c r="Q163" s="28">
        <f t="shared" si="23"/>
        <v>0</v>
      </c>
    </row>
    <row r="164" spans="1:17" x14ac:dyDescent="0.45">
      <c r="A164" s="24" t="s">
        <v>353</v>
      </c>
      <c r="B164" s="24">
        <v>11513</v>
      </c>
      <c r="C164" s="24" t="s">
        <v>19</v>
      </c>
      <c r="D164" s="27">
        <v>11119174.711277001</v>
      </c>
      <c r="E164" s="27">
        <v>2311341.2961789998</v>
      </c>
      <c r="F164" s="28">
        <f t="shared" si="18"/>
        <v>13430516.007456001</v>
      </c>
      <c r="G164" s="28">
        <f t="shared" si="19"/>
        <v>8807833.4150980003</v>
      </c>
      <c r="H164" s="27">
        <v>574414.051722</v>
      </c>
      <c r="I164" s="27">
        <v>13557.926799999999</v>
      </c>
      <c r="J164" s="28">
        <f t="shared" si="20"/>
        <v>587971.97852200002</v>
      </c>
      <c r="K164" s="28">
        <f t="shared" si="21"/>
        <v>560856.12492199999</v>
      </c>
      <c r="L164" s="28">
        <v>123837615</v>
      </c>
      <c r="M164" s="28">
        <v>32274711</v>
      </c>
      <c r="N164" s="28">
        <f t="shared" si="22"/>
        <v>91562904</v>
      </c>
      <c r="O164" s="28">
        <v>14421522</v>
      </c>
      <c r="P164" s="28">
        <v>2923981</v>
      </c>
      <c r="Q164" s="28">
        <f t="shared" si="23"/>
        <v>11497541</v>
      </c>
    </row>
    <row r="165" spans="1:17" x14ac:dyDescent="0.45">
      <c r="A165" s="24" t="s">
        <v>362</v>
      </c>
      <c r="B165" s="24">
        <v>11518</v>
      </c>
      <c r="C165" s="24" t="s">
        <v>19</v>
      </c>
      <c r="D165" s="27">
        <v>360409.13710400002</v>
      </c>
      <c r="E165" s="27">
        <v>410323.51945999998</v>
      </c>
      <c r="F165" s="28">
        <f t="shared" si="18"/>
        <v>770732.65656400006</v>
      </c>
      <c r="G165" s="28">
        <f t="shared" si="19"/>
        <v>-49914.382355999958</v>
      </c>
      <c r="H165" s="27">
        <v>46122.140177000001</v>
      </c>
      <c r="I165" s="27">
        <v>20857.495879999999</v>
      </c>
      <c r="J165" s="28">
        <f t="shared" si="20"/>
        <v>66979.636056999996</v>
      </c>
      <c r="K165" s="28">
        <f t="shared" si="21"/>
        <v>25264.644297000003</v>
      </c>
      <c r="L165" s="28">
        <v>0</v>
      </c>
      <c r="M165" s="28">
        <v>0</v>
      </c>
      <c r="N165" s="28">
        <f t="shared" si="22"/>
        <v>0</v>
      </c>
      <c r="O165" s="28">
        <v>0</v>
      </c>
      <c r="P165" s="28">
        <v>0</v>
      </c>
      <c r="Q165" s="28">
        <f t="shared" si="23"/>
        <v>0</v>
      </c>
    </row>
    <row r="166" spans="1:17" x14ac:dyDescent="0.45">
      <c r="A166" s="24" t="s">
        <v>370</v>
      </c>
      <c r="B166" s="24">
        <v>11233</v>
      </c>
      <c r="C166" s="24" t="s">
        <v>22</v>
      </c>
      <c r="D166" s="27">
        <v>3749584.122831</v>
      </c>
      <c r="E166" s="27">
        <v>2941098.5608580001</v>
      </c>
      <c r="F166" s="28">
        <f t="shared" si="18"/>
        <v>6690682.6836890001</v>
      </c>
      <c r="G166" s="28">
        <f t="shared" si="19"/>
        <v>808485.56197299995</v>
      </c>
      <c r="H166" s="27">
        <v>66315.237890000004</v>
      </c>
      <c r="I166" s="27">
        <v>16030</v>
      </c>
      <c r="J166" s="28">
        <f t="shared" si="20"/>
        <v>82345.237890000004</v>
      </c>
      <c r="K166" s="28">
        <f t="shared" si="21"/>
        <v>50285.237890000004</v>
      </c>
      <c r="L166" s="28">
        <v>1033255</v>
      </c>
      <c r="M166" s="28">
        <v>82899</v>
      </c>
      <c r="N166" s="28">
        <f t="shared" si="22"/>
        <v>950356</v>
      </c>
      <c r="O166" s="28">
        <v>131394</v>
      </c>
      <c r="P166" s="28">
        <v>0</v>
      </c>
      <c r="Q166" s="28">
        <f t="shared" si="23"/>
        <v>131394</v>
      </c>
    </row>
    <row r="167" spans="1:17" x14ac:dyDescent="0.45">
      <c r="A167" s="24" t="s">
        <v>372</v>
      </c>
      <c r="B167" s="24">
        <v>11569</v>
      </c>
      <c r="C167" s="24" t="s">
        <v>19</v>
      </c>
      <c r="D167" s="27">
        <v>1676034.122887</v>
      </c>
      <c r="E167" s="27">
        <v>2297987.1492750002</v>
      </c>
      <c r="F167" s="28">
        <f t="shared" si="18"/>
        <v>3974021.2721620002</v>
      </c>
      <c r="G167" s="28">
        <f t="shared" si="19"/>
        <v>-621953.02638800023</v>
      </c>
      <c r="H167" s="27">
        <v>26562.043341000001</v>
      </c>
      <c r="I167" s="27">
        <v>8256</v>
      </c>
      <c r="J167" s="28">
        <f t="shared" si="20"/>
        <v>34818.043340999997</v>
      </c>
      <c r="K167" s="28">
        <f t="shared" si="21"/>
        <v>18306.043341000001</v>
      </c>
      <c r="L167" s="28">
        <v>1830019</v>
      </c>
      <c r="M167" s="28">
        <v>3629423</v>
      </c>
      <c r="N167" s="28">
        <f t="shared" si="22"/>
        <v>-1799404</v>
      </c>
      <c r="O167" s="28">
        <v>322297</v>
      </c>
      <c r="P167" s="28">
        <v>16182</v>
      </c>
      <c r="Q167" s="28">
        <f t="shared" si="23"/>
        <v>306115</v>
      </c>
    </row>
    <row r="168" spans="1:17" x14ac:dyDescent="0.45">
      <c r="A168" s="24" t="s">
        <v>376</v>
      </c>
      <c r="B168" s="24">
        <v>11588</v>
      </c>
      <c r="C168" s="24" t="s">
        <v>19</v>
      </c>
      <c r="D168" s="27">
        <v>4324043.2582390001</v>
      </c>
      <c r="E168" s="27">
        <v>3392686.9728919999</v>
      </c>
      <c r="F168" s="28">
        <f t="shared" si="18"/>
        <v>7716730.2311310004</v>
      </c>
      <c r="G168" s="28">
        <f t="shared" si="19"/>
        <v>931356.28534700023</v>
      </c>
      <c r="H168" s="27">
        <v>18642.16935</v>
      </c>
      <c r="I168" s="27">
        <v>31498.334604</v>
      </c>
      <c r="J168" s="28">
        <f t="shared" si="20"/>
        <v>50140.503954</v>
      </c>
      <c r="K168" s="28">
        <f t="shared" si="21"/>
        <v>-12856.165254</v>
      </c>
      <c r="L168" s="28">
        <v>15745868</v>
      </c>
      <c r="M168" s="28">
        <v>13636425</v>
      </c>
      <c r="N168" s="28">
        <f t="shared" si="22"/>
        <v>2109443</v>
      </c>
      <c r="O168" s="28">
        <v>0</v>
      </c>
      <c r="P168" s="28">
        <v>2631200</v>
      </c>
      <c r="Q168" s="28">
        <f t="shared" si="23"/>
        <v>-2631200</v>
      </c>
    </row>
    <row r="169" spans="1:17" x14ac:dyDescent="0.45">
      <c r="A169" s="24" t="s">
        <v>388</v>
      </c>
      <c r="B169" s="24">
        <v>11626</v>
      </c>
      <c r="C169" s="24" t="s">
        <v>19</v>
      </c>
      <c r="D169" s="27">
        <v>2246196.4406969999</v>
      </c>
      <c r="E169" s="27">
        <v>645861.74603399995</v>
      </c>
      <c r="F169" s="28">
        <f t="shared" si="18"/>
        <v>2892058.186731</v>
      </c>
      <c r="G169" s="28">
        <f t="shared" si="19"/>
        <v>1600334.6946629998</v>
      </c>
      <c r="H169" s="27">
        <v>107053.82958999999</v>
      </c>
      <c r="I169" s="27">
        <v>15696</v>
      </c>
      <c r="J169" s="28">
        <f t="shared" si="20"/>
        <v>122749.82958999999</v>
      </c>
      <c r="K169" s="28">
        <f t="shared" si="21"/>
        <v>91357.829589999994</v>
      </c>
      <c r="L169" s="28">
        <v>7363650</v>
      </c>
      <c r="M169" s="28">
        <v>4153850</v>
      </c>
      <c r="N169" s="28">
        <f t="shared" si="22"/>
        <v>3209800</v>
      </c>
      <c r="O169" s="28">
        <v>701204</v>
      </c>
      <c r="P169" s="28">
        <v>238600</v>
      </c>
      <c r="Q169" s="28">
        <f t="shared" si="23"/>
        <v>462604</v>
      </c>
    </row>
    <row r="170" spans="1:17" x14ac:dyDescent="0.45">
      <c r="A170" s="24" t="s">
        <v>392</v>
      </c>
      <c r="B170" s="24">
        <v>11649</v>
      </c>
      <c r="C170" s="24" t="s">
        <v>22</v>
      </c>
      <c r="D170" s="27">
        <v>15782620.637667</v>
      </c>
      <c r="E170" s="27">
        <v>14713185.491831999</v>
      </c>
      <c r="F170" s="28">
        <f t="shared" si="18"/>
        <v>30495806.129499</v>
      </c>
      <c r="G170" s="28">
        <f t="shared" si="19"/>
        <v>1069435.145835001</v>
      </c>
      <c r="H170" s="27">
        <v>302434.974154</v>
      </c>
      <c r="I170" s="27">
        <v>518319.78973199998</v>
      </c>
      <c r="J170" s="28">
        <f t="shared" si="20"/>
        <v>820754.76388600003</v>
      </c>
      <c r="K170" s="28">
        <f t="shared" si="21"/>
        <v>-215884.81557799998</v>
      </c>
      <c r="L170" s="28">
        <v>7106131</v>
      </c>
      <c r="M170" s="28">
        <v>5492824</v>
      </c>
      <c r="N170" s="28">
        <f t="shared" si="22"/>
        <v>1613307</v>
      </c>
      <c r="O170" s="28">
        <v>27362</v>
      </c>
      <c r="P170" s="28">
        <v>171926</v>
      </c>
      <c r="Q170" s="28">
        <f t="shared" si="23"/>
        <v>-144564</v>
      </c>
    </row>
    <row r="171" spans="1:17" x14ac:dyDescent="0.45">
      <c r="A171" s="24" t="s">
        <v>400</v>
      </c>
      <c r="B171" s="24">
        <v>11660</v>
      </c>
      <c r="C171" s="24" t="s">
        <v>19</v>
      </c>
      <c r="D171" s="27">
        <v>901010.16739900003</v>
      </c>
      <c r="E171" s="27">
        <v>642995.69632800005</v>
      </c>
      <c r="F171" s="28">
        <f t="shared" si="18"/>
        <v>1544005.8637270001</v>
      </c>
      <c r="G171" s="28">
        <f t="shared" si="19"/>
        <v>258014.47107099998</v>
      </c>
      <c r="H171" s="27">
        <v>0</v>
      </c>
      <c r="I171" s="27">
        <v>0</v>
      </c>
      <c r="J171" s="28">
        <f t="shared" si="20"/>
        <v>0</v>
      </c>
      <c r="K171" s="28">
        <f t="shared" si="21"/>
        <v>0</v>
      </c>
      <c r="L171" s="28">
        <v>4867128</v>
      </c>
      <c r="M171" s="28">
        <v>2030275</v>
      </c>
      <c r="N171" s="28">
        <f t="shared" si="22"/>
        <v>2836853</v>
      </c>
      <c r="O171" s="28">
        <v>0</v>
      </c>
      <c r="P171" s="28">
        <v>211913</v>
      </c>
      <c r="Q171" s="28">
        <f t="shared" si="23"/>
        <v>-211913</v>
      </c>
    </row>
    <row r="172" spans="1:17" x14ac:dyDescent="0.45">
      <c r="A172" s="24" t="s">
        <v>408</v>
      </c>
      <c r="B172" s="24">
        <v>11673</v>
      </c>
      <c r="C172" s="24" t="s">
        <v>19</v>
      </c>
      <c r="D172" s="27">
        <v>422632.15841500001</v>
      </c>
      <c r="E172" s="27">
        <v>502672.31323999999</v>
      </c>
      <c r="F172" s="28">
        <f t="shared" si="18"/>
        <v>925304.471655</v>
      </c>
      <c r="G172" s="28">
        <f t="shared" si="19"/>
        <v>-80040.154824999976</v>
      </c>
      <c r="H172" s="27">
        <v>0</v>
      </c>
      <c r="I172" s="27">
        <v>40291.196034000001</v>
      </c>
      <c r="J172" s="28">
        <f t="shared" si="20"/>
        <v>40291.196034000001</v>
      </c>
      <c r="K172" s="28">
        <f t="shared" si="21"/>
        <v>-40291.196034000001</v>
      </c>
      <c r="L172" s="28">
        <v>5434355</v>
      </c>
      <c r="M172" s="28">
        <v>4333180</v>
      </c>
      <c r="N172" s="28">
        <f t="shared" si="22"/>
        <v>1101175</v>
      </c>
      <c r="O172" s="28">
        <v>0</v>
      </c>
      <c r="P172" s="28">
        <v>0</v>
      </c>
      <c r="Q172" s="28">
        <f t="shared" si="23"/>
        <v>0</v>
      </c>
    </row>
    <row r="173" spans="1:17" x14ac:dyDescent="0.45">
      <c r="A173" s="24" t="s">
        <v>416</v>
      </c>
      <c r="B173" s="24">
        <v>11692</v>
      </c>
      <c r="C173" s="24" t="s">
        <v>19</v>
      </c>
      <c r="D173" s="27">
        <v>258063.65604100001</v>
      </c>
      <c r="E173" s="27">
        <v>178976.957933</v>
      </c>
      <c r="F173" s="28">
        <f t="shared" si="18"/>
        <v>437040.61397399998</v>
      </c>
      <c r="G173" s="28">
        <f t="shared" si="19"/>
        <v>79086.698108000011</v>
      </c>
      <c r="H173" s="27">
        <v>28451.268659000001</v>
      </c>
      <c r="I173" s="27">
        <v>0</v>
      </c>
      <c r="J173" s="28">
        <f t="shared" si="20"/>
        <v>28451.268659000001</v>
      </c>
      <c r="K173" s="28">
        <f t="shared" si="21"/>
        <v>28451.268659000001</v>
      </c>
      <c r="L173" s="28">
        <v>5791408</v>
      </c>
      <c r="M173" s="28">
        <v>2261110</v>
      </c>
      <c r="N173" s="28">
        <f t="shared" si="22"/>
        <v>3530298</v>
      </c>
      <c r="O173" s="28">
        <v>923934</v>
      </c>
      <c r="P173" s="28">
        <v>213825</v>
      </c>
      <c r="Q173" s="28">
        <f t="shared" si="23"/>
        <v>710109</v>
      </c>
    </row>
    <row r="174" spans="1:17" x14ac:dyDescent="0.45">
      <c r="A174" s="24" t="s">
        <v>418</v>
      </c>
      <c r="B174" s="24">
        <v>11698</v>
      </c>
      <c r="C174" s="24" t="s">
        <v>19</v>
      </c>
      <c r="D174" s="27">
        <v>9960234.7801520005</v>
      </c>
      <c r="E174" s="27">
        <v>5706788.4255419997</v>
      </c>
      <c r="F174" s="28">
        <f t="shared" si="18"/>
        <v>15667023.205694001</v>
      </c>
      <c r="G174" s="28">
        <f t="shared" si="19"/>
        <v>4253446.3546100007</v>
      </c>
      <c r="H174" s="27">
        <v>1126908.437465</v>
      </c>
      <c r="I174" s="27">
        <v>178251.8</v>
      </c>
      <c r="J174" s="28">
        <f t="shared" si="20"/>
        <v>1305160.237465</v>
      </c>
      <c r="K174" s="28">
        <f t="shared" si="21"/>
        <v>948656.63746499992</v>
      </c>
      <c r="L174" s="28">
        <v>37017421</v>
      </c>
      <c r="M174" s="28">
        <v>9818614</v>
      </c>
      <c r="N174" s="28">
        <f t="shared" si="22"/>
        <v>27198807</v>
      </c>
      <c r="O174" s="28">
        <v>4873486</v>
      </c>
      <c r="P174" s="28">
        <v>64431</v>
      </c>
      <c r="Q174" s="28">
        <f t="shared" si="23"/>
        <v>4809055</v>
      </c>
    </row>
    <row r="175" spans="1:17" x14ac:dyDescent="0.45">
      <c r="A175" s="24" t="s">
        <v>431</v>
      </c>
      <c r="B175" s="24">
        <v>11709</v>
      </c>
      <c r="C175" s="24" t="s">
        <v>22</v>
      </c>
      <c r="D175" s="27">
        <v>55883171.595876001</v>
      </c>
      <c r="E175" s="27">
        <v>0</v>
      </c>
      <c r="F175" s="28">
        <f t="shared" si="18"/>
        <v>55883171.595876001</v>
      </c>
      <c r="G175" s="28">
        <f t="shared" si="19"/>
        <v>55883171.595876001</v>
      </c>
      <c r="H175" s="27">
        <v>0</v>
      </c>
      <c r="I175" s="27">
        <v>0</v>
      </c>
      <c r="J175" s="28">
        <f t="shared" si="20"/>
        <v>0</v>
      </c>
      <c r="K175" s="28">
        <f t="shared" si="21"/>
        <v>0</v>
      </c>
      <c r="L175" s="28">
        <v>54185</v>
      </c>
      <c r="M175" s="28">
        <v>3194126</v>
      </c>
      <c r="N175" s="28">
        <f t="shared" si="22"/>
        <v>-3139941</v>
      </c>
      <c r="O175" s="28">
        <v>0</v>
      </c>
      <c r="P175" s="28">
        <v>0</v>
      </c>
      <c r="Q175" s="28">
        <f t="shared" si="23"/>
        <v>0</v>
      </c>
    </row>
    <row r="176" spans="1:17" x14ac:dyDescent="0.45">
      <c r="A176" s="24" t="s">
        <v>433</v>
      </c>
      <c r="B176" s="24">
        <v>11712</v>
      </c>
      <c r="C176" s="24" t="s">
        <v>22</v>
      </c>
      <c r="D176" s="27">
        <v>15204113.345140001</v>
      </c>
      <c r="E176" s="27">
        <v>11217007.766023001</v>
      </c>
      <c r="F176" s="28">
        <f t="shared" si="18"/>
        <v>26421121.111163002</v>
      </c>
      <c r="G176" s="28">
        <f t="shared" si="19"/>
        <v>3987105.5791170001</v>
      </c>
      <c r="H176" s="27">
        <v>268736.01845899998</v>
      </c>
      <c r="I176" s="27">
        <v>27662.35</v>
      </c>
      <c r="J176" s="28">
        <f t="shared" si="20"/>
        <v>296398.36845899996</v>
      </c>
      <c r="K176" s="28">
        <f t="shared" si="21"/>
        <v>241073.66845899998</v>
      </c>
      <c r="L176" s="28">
        <v>151754</v>
      </c>
      <c r="M176" s="28">
        <v>289304</v>
      </c>
      <c r="N176" s="28">
        <f t="shared" si="22"/>
        <v>-137550</v>
      </c>
      <c r="O176" s="28">
        <v>0</v>
      </c>
      <c r="P176" s="28">
        <v>0</v>
      </c>
      <c r="Q176" s="28">
        <f t="shared" si="23"/>
        <v>0</v>
      </c>
    </row>
    <row r="177" spans="1:17" x14ac:dyDescent="0.45">
      <c r="A177" s="24" t="s">
        <v>435</v>
      </c>
      <c r="B177" s="24">
        <v>11725</v>
      </c>
      <c r="C177" s="24" t="s">
        <v>19</v>
      </c>
      <c r="D177" s="27">
        <v>446892.07815399999</v>
      </c>
      <c r="E177" s="27">
        <v>266481.472274</v>
      </c>
      <c r="F177" s="28">
        <f t="shared" si="18"/>
        <v>713373.55042800005</v>
      </c>
      <c r="G177" s="28">
        <f t="shared" si="19"/>
        <v>180410.60587999999</v>
      </c>
      <c r="H177" s="27">
        <v>0</v>
      </c>
      <c r="I177" s="27">
        <v>0</v>
      </c>
      <c r="J177" s="28">
        <f t="shared" si="20"/>
        <v>0</v>
      </c>
      <c r="K177" s="28">
        <f t="shared" si="21"/>
        <v>0</v>
      </c>
      <c r="L177" s="28">
        <v>0</v>
      </c>
      <c r="M177" s="28">
        <v>180717</v>
      </c>
      <c r="N177" s="28">
        <f t="shared" si="22"/>
        <v>-180717</v>
      </c>
      <c r="O177" s="28">
        <v>0</v>
      </c>
      <c r="P177" s="28">
        <v>0</v>
      </c>
      <c r="Q177" s="28">
        <f t="shared" si="23"/>
        <v>0</v>
      </c>
    </row>
    <row r="178" spans="1:17" x14ac:dyDescent="0.45">
      <c r="A178" s="24" t="s">
        <v>439</v>
      </c>
      <c r="B178" s="24">
        <v>11729</v>
      </c>
      <c r="C178" s="24" t="s">
        <v>22</v>
      </c>
      <c r="D178" s="27">
        <v>6225674.5910839997</v>
      </c>
      <c r="E178" s="27">
        <v>2949768.2661020001</v>
      </c>
      <c r="F178" s="28">
        <f t="shared" si="18"/>
        <v>9175442.8571860008</v>
      </c>
      <c r="G178" s="28">
        <f t="shared" si="19"/>
        <v>3275906.3249819996</v>
      </c>
      <c r="H178" s="27">
        <v>0</v>
      </c>
      <c r="I178" s="27">
        <v>275707.72681000002</v>
      </c>
      <c r="J178" s="28">
        <f t="shared" si="20"/>
        <v>275707.72681000002</v>
      </c>
      <c r="K178" s="28">
        <f t="shared" si="21"/>
        <v>-275707.72681000002</v>
      </c>
      <c r="L178" s="28">
        <v>2931279</v>
      </c>
      <c r="M178" s="28">
        <v>176549</v>
      </c>
      <c r="N178" s="28">
        <f t="shared" si="22"/>
        <v>2754730</v>
      </c>
      <c r="O178" s="28">
        <v>0</v>
      </c>
      <c r="P178" s="28">
        <v>176549</v>
      </c>
      <c r="Q178" s="28">
        <f t="shared" si="23"/>
        <v>-176549</v>
      </c>
    </row>
    <row r="179" spans="1:17" x14ac:dyDescent="0.45">
      <c r="A179" s="24" t="s">
        <v>445</v>
      </c>
      <c r="B179" s="24">
        <v>11722</v>
      </c>
      <c r="C179" s="24" t="s">
        <v>19</v>
      </c>
      <c r="D179" s="27">
        <v>1201184.1936359999</v>
      </c>
      <c r="E179" s="27">
        <v>1092021.964653</v>
      </c>
      <c r="F179" s="28">
        <f t="shared" si="18"/>
        <v>2293206.1582889999</v>
      </c>
      <c r="G179" s="28">
        <f t="shared" si="19"/>
        <v>109162.22898299992</v>
      </c>
      <c r="H179" s="27">
        <v>262663.44313000003</v>
      </c>
      <c r="I179" s="27">
        <v>196639.64007699999</v>
      </c>
      <c r="J179" s="28">
        <f t="shared" si="20"/>
        <v>459303.08320700005</v>
      </c>
      <c r="K179" s="28">
        <f t="shared" si="21"/>
        <v>66023.80305300004</v>
      </c>
      <c r="L179" s="28">
        <v>412564</v>
      </c>
      <c r="M179" s="28">
        <v>173956</v>
      </c>
      <c r="N179" s="28">
        <f t="shared" si="22"/>
        <v>238608</v>
      </c>
      <c r="O179" s="28">
        <v>58489</v>
      </c>
      <c r="P179" s="28">
        <v>0</v>
      </c>
      <c r="Q179" s="28">
        <f t="shared" si="23"/>
        <v>58489</v>
      </c>
    </row>
    <row r="180" spans="1:17" x14ac:dyDescent="0.45">
      <c r="A180" s="24" t="s">
        <v>456</v>
      </c>
      <c r="B180" s="24">
        <v>11745</v>
      </c>
      <c r="C180" s="24" t="s">
        <v>22</v>
      </c>
      <c r="D180" s="27">
        <v>125802522.314182</v>
      </c>
      <c r="E180" s="27">
        <v>0</v>
      </c>
      <c r="F180" s="28">
        <f t="shared" si="18"/>
        <v>125802522.314182</v>
      </c>
      <c r="G180" s="28">
        <f t="shared" si="19"/>
        <v>125802522.314182</v>
      </c>
      <c r="H180" s="27">
        <v>0</v>
      </c>
      <c r="I180" s="27">
        <v>0</v>
      </c>
      <c r="J180" s="28">
        <f t="shared" si="20"/>
        <v>0</v>
      </c>
      <c r="K180" s="28">
        <f t="shared" si="21"/>
        <v>0</v>
      </c>
      <c r="L180" s="28">
        <v>26112</v>
      </c>
      <c r="M180" s="28">
        <v>6577936</v>
      </c>
      <c r="N180" s="28">
        <f t="shared" si="22"/>
        <v>-6551824</v>
      </c>
      <c r="O180" s="28">
        <v>0</v>
      </c>
      <c r="P180" s="28">
        <v>0</v>
      </c>
      <c r="Q180" s="28">
        <f t="shared" si="23"/>
        <v>0</v>
      </c>
    </row>
    <row r="181" spans="1:17" x14ac:dyDescent="0.45">
      <c r="A181" s="24" t="s">
        <v>460</v>
      </c>
      <c r="B181" s="24">
        <v>11753</v>
      </c>
      <c r="C181" s="24" t="s">
        <v>19</v>
      </c>
      <c r="D181" s="27">
        <v>74219.591650000002</v>
      </c>
      <c r="E181" s="27">
        <v>47482.909187999998</v>
      </c>
      <c r="F181" s="28">
        <f t="shared" si="18"/>
        <v>121702.50083800001</v>
      </c>
      <c r="G181" s="28">
        <f t="shared" si="19"/>
        <v>26736.682462000004</v>
      </c>
      <c r="H181" s="27">
        <v>40094.40292</v>
      </c>
      <c r="I181" s="27">
        <v>42191.426588000002</v>
      </c>
      <c r="J181" s="28">
        <f t="shared" si="20"/>
        <v>82285.829507999995</v>
      </c>
      <c r="K181" s="28">
        <f t="shared" si="21"/>
        <v>-2097.0236680000016</v>
      </c>
      <c r="L181" s="28">
        <v>1142517</v>
      </c>
      <c r="M181" s="28">
        <v>96049</v>
      </c>
      <c r="N181" s="28">
        <f t="shared" si="22"/>
        <v>1046468</v>
      </c>
      <c r="O181" s="28">
        <v>182164</v>
      </c>
      <c r="P181" s="28">
        <v>0</v>
      </c>
      <c r="Q181" s="28">
        <f t="shared" si="23"/>
        <v>182164</v>
      </c>
    </row>
    <row r="182" spans="1:17" x14ac:dyDescent="0.45">
      <c r="A182" s="24" t="s">
        <v>468</v>
      </c>
      <c r="B182" s="24">
        <v>11776</v>
      </c>
      <c r="C182" s="24" t="s">
        <v>19</v>
      </c>
      <c r="D182" s="27">
        <v>131827.18835000001</v>
      </c>
      <c r="E182" s="27">
        <v>0</v>
      </c>
      <c r="F182" s="28">
        <f t="shared" si="18"/>
        <v>131827.18835000001</v>
      </c>
      <c r="G182" s="28">
        <f t="shared" si="19"/>
        <v>131827.18835000001</v>
      </c>
      <c r="H182" s="27">
        <v>9722.4930999999997</v>
      </c>
      <c r="I182" s="27">
        <v>0</v>
      </c>
      <c r="J182" s="28">
        <f t="shared" si="20"/>
        <v>9722.4930999999997</v>
      </c>
      <c r="K182" s="28">
        <f t="shared" si="21"/>
        <v>9722.4930999999997</v>
      </c>
      <c r="L182" s="28">
        <v>4243419</v>
      </c>
      <c r="M182" s="28">
        <v>268690</v>
      </c>
      <c r="N182" s="28">
        <f t="shared" si="22"/>
        <v>3974729</v>
      </c>
      <c r="O182" s="28">
        <v>52740</v>
      </c>
      <c r="P182" s="28">
        <v>104440</v>
      </c>
      <c r="Q182" s="28">
        <f t="shared" si="23"/>
        <v>-51700</v>
      </c>
    </row>
    <row r="183" spans="1:17" x14ac:dyDescent="0.45">
      <c r="A183" s="24" t="s">
        <v>470</v>
      </c>
      <c r="B183" s="24">
        <v>11774</v>
      </c>
      <c r="C183" s="24" t="s">
        <v>22</v>
      </c>
      <c r="D183" s="27">
        <v>1101686.5841290001</v>
      </c>
      <c r="E183" s="27">
        <v>235649.90602299999</v>
      </c>
      <c r="F183" s="28">
        <f t="shared" si="18"/>
        <v>1337336.490152</v>
      </c>
      <c r="G183" s="28">
        <f t="shared" si="19"/>
        <v>866036.67810600006</v>
      </c>
      <c r="H183" s="27">
        <v>16983.248339999998</v>
      </c>
      <c r="I183" s="27">
        <v>3325.70633</v>
      </c>
      <c r="J183" s="28">
        <f t="shared" si="20"/>
        <v>20308.954669999999</v>
      </c>
      <c r="K183" s="28">
        <f t="shared" si="21"/>
        <v>13657.542009999997</v>
      </c>
      <c r="L183" s="28">
        <v>1000000</v>
      </c>
      <c r="M183" s="28">
        <v>28680</v>
      </c>
      <c r="N183" s="28">
        <f t="shared" si="22"/>
        <v>971320</v>
      </c>
      <c r="O183" s="28">
        <v>0</v>
      </c>
      <c r="P183" s="28">
        <v>0</v>
      </c>
      <c r="Q183" s="28">
        <f t="shared" si="23"/>
        <v>0</v>
      </c>
    </row>
    <row r="184" spans="1:17" x14ac:dyDescent="0.45">
      <c r="A184" s="24" t="s">
        <v>474</v>
      </c>
      <c r="B184" s="24">
        <v>11763</v>
      </c>
      <c r="C184" s="24" t="s">
        <v>22</v>
      </c>
      <c r="D184" s="27">
        <v>918191.288267</v>
      </c>
      <c r="E184" s="27">
        <v>0</v>
      </c>
      <c r="F184" s="28">
        <f t="shared" si="18"/>
        <v>918191.288267</v>
      </c>
      <c r="G184" s="28">
        <f t="shared" si="19"/>
        <v>918191.288267</v>
      </c>
      <c r="H184" s="27">
        <v>71211.6397</v>
      </c>
      <c r="I184" s="27">
        <v>0</v>
      </c>
      <c r="J184" s="28">
        <f t="shared" si="20"/>
        <v>71211.6397</v>
      </c>
      <c r="K184" s="28">
        <f t="shared" si="21"/>
        <v>71211.6397</v>
      </c>
      <c r="L184" s="28">
        <v>1000000</v>
      </c>
      <c r="M184" s="28">
        <v>0</v>
      </c>
      <c r="N184" s="28">
        <f t="shared" si="22"/>
        <v>1000000</v>
      </c>
      <c r="O184" s="28">
        <v>0</v>
      </c>
      <c r="P184" s="28">
        <v>0</v>
      </c>
      <c r="Q184" s="28">
        <f t="shared" si="23"/>
        <v>0</v>
      </c>
    </row>
    <row r="185" spans="1:17" x14ac:dyDescent="0.45">
      <c r="A185" s="24" t="s">
        <v>478</v>
      </c>
      <c r="B185" s="24">
        <v>11773</v>
      </c>
      <c r="C185" s="24" t="s">
        <v>22</v>
      </c>
      <c r="D185" s="27">
        <v>0</v>
      </c>
      <c r="E185" s="27">
        <v>0</v>
      </c>
      <c r="F185" s="28">
        <f t="shared" si="18"/>
        <v>0</v>
      </c>
      <c r="G185" s="28">
        <f t="shared" si="19"/>
        <v>0</v>
      </c>
      <c r="H185" s="27">
        <v>0</v>
      </c>
      <c r="I185" s="27">
        <v>0</v>
      </c>
      <c r="J185" s="28">
        <f t="shared" si="20"/>
        <v>0</v>
      </c>
      <c r="K185" s="28">
        <f t="shared" si="21"/>
        <v>0</v>
      </c>
      <c r="L185" s="28">
        <v>337513</v>
      </c>
      <c r="M185" s="28">
        <v>5125</v>
      </c>
      <c r="N185" s="28">
        <f t="shared" si="22"/>
        <v>332388</v>
      </c>
      <c r="O185" s="28">
        <v>0</v>
      </c>
      <c r="P185" s="28">
        <v>5125</v>
      </c>
      <c r="Q185" s="28">
        <f t="shared" si="23"/>
        <v>-5125</v>
      </c>
    </row>
  </sheetData>
  <autoFilter ref="A3:Q185"/>
  <mergeCells count="6">
    <mergeCell ref="D1:K1"/>
    <mergeCell ref="L1:Q1"/>
    <mergeCell ref="D2:G2"/>
    <mergeCell ref="H2:K2"/>
    <mergeCell ref="L2:N2"/>
    <mergeCell ref="O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4"/>
  <sheetViews>
    <sheetView rightToLeft="1" workbookViewId="0">
      <selection activeCell="A60" sqref="A60:XFD196"/>
    </sheetView>
  </sheetViews>
  <sheetFormatPr defaultRowHeight="18" x14ac:dyDescent="0.45"/>
  <cols>
    <col min="1" max="1" width="19.85546875" style="14" bestFit="1" customWidth="1"/>
    <col min="2" max="2" width="17.28515625" style="14" bestFit="1" customWidth="1"/>
    <col min="3" max="3" width="20" style="14" bestFit="1" customWidth="1"/>
    <col min="4" max="4" width="7.5703125" style="14" bestFit="1" customWidth="1"/>
    <col min="5" max="5" width="8" style="14" bestFit="1" customWidth="1"/>
    <col min="6" max="6" width="6.28515625" style="14" bestFit="1" customWidth="1"/>
    <col min="7" max="7" width="30" style="14" bestFit="1" customWidth="1"/>
    <col min="8" max="8" width="29.85546875" style="14" bestFit="1" customWidth="1"/>
    <col min="9" max="9" width="7.5703125" style="14" bestFit="1" customWidth="1"/>
    <col min="10" max="10" width="8" style="14" bestFit="1" customWidth="1"/>
    <col min="11" max="11" width="6.28515625" style="14" bestFit="1" customWidth="1"/>
    <col min="12" max="12" width="18.42578125" style="26" hidden="1" customWidth="1"/>
    <col min="13" max="13" width="16.28515625" style="26" hidden="1" customWidth="1"/>
    <col min="14" max="15" width="18.42578125" style="26" hidden="1" customWidth="1"/>
    <col min="16" max="17" width="17.42578125" style="26" hidden="1" customWidth="1"/>
    <col min="18" max="18" width="24.85546875" style="26" hidden="1" customWidth="1"/>
    <col min="19" max="19" width="22.28515625" style="26" hidden="1" customWidth="1"/>
    <col min="20" max="21" width="25.28515625" style="26" hidden="1" customWidth="1"/>
    <col min="22" max="16384" width="9.140625" style="14"/>
  </cols>
  <sheetData>
    <row r="1" spans="1:21" x14ac:dyDescent="0.45">
      <c r="A1" s="47" t="s">
        <v>485</v>
      </c>
      <c r="B1" s="47" t="s">
        <v>1</v>
      </c>
      <c r="C1" s="48" t="s">
        <v>3</v>
      </c>
      <c r="D1" s="49" t="s">
        <v>500</v>
      </c>
      <c r="E1" s="49"/>
      <c r="F1" s="49"/>
      <c r="G1" s="50" t="s">
        <v>502</v>
      </c>
      <c r="H1" s="50" t="s">
        <v>503</v>
      </c>
      <c r="I1" s="43" t="s">
        <v>515</v>
      </c>
      <c r="J1" s="43"/>
      <c r="K1" s="43"/>
      <c r="L1" s="29"/>
      <c r="M1" s="30"/>
      <c r="N1" s="44" t="s">
        <v>504</v>
      </c>
      <c r="O1" s="44"/>
      <c r="P1" s="45" t="s">
        <v>505</v>
      </c>
      <c r="Q1" s="46"/>
      <c r="R1" s="2"/>
      <c r="S1" s="2"/>
      <c r="T1" s="2"/>
      <c r="U1" s="2"/>
    </row>
    <row r="2" spans="1:21" ht="78.75" x14ac:dyDescent="0.45">
      <c r="A2" s="47"/>
      <c r="B2" s="47"/>
      <c r="C2" s="48"/>
      <c r="D2" s="31" t="s">
        <v>506</v>
      </c>
      <c r="E2" s="32" t="s">
        <v>507</v>
      </c>
      <c r="F2" s="31" t="s">
        <v>508</v>
      </c>
      <c r="G2" s="50"/>
      <c r="H2" s="50"/>
      <c r="I2" s="31" t="s">
        <v>506</v>
      </c>
      <c r="J2" s="31" t="s">
        <v>507</v>
      </c>
      <c r="K2" s="31" t="s">
        <v>508</v>
      </c>
      <c r="L2" s="33" t="s">
        <v>509</v>
      </c>
      <c r="M2" s="34" t="s">
        <v>510</v>
      </c>
      <c r="N2" s="34" t="s">
        <v>498</v>
      </c>
      <c r="O2" s="34" t="s">
        <v>499</v>
      </c>
      <c r="P2" s="34" t="s">
        <v>498</v>
      </c>
      <c r="Q2" s="34" t="s">
        <v>499</v>
      </c>
      <c r="R2" s="35" t="s">
        <v>511</v>
      </c>
      <c r="S2" s="35" t="s">
        <v>512</v>
      </c>
      <c r="T2" s="36" t="s">
        <v>513</v>
      </c>
      <c r="U2" s="36" t="s">
        <v>514</v>
      </c>
    </row>
    <row r="3" spans="1:21" x14ac:dyDescent="0.45">
      <c r="A3" s="28" t="s">
        <v>17</v>
      </c>
      <c r="B3" s="28">
        <v>10581</v>
      </c>
      <c r="C3" s="28" t="s">
        <v>19</v>
      </c>
      <c r="D3" s="37">
        <f t="shared" ref="D3" si="0">(L3/2)/S3</f>
        <v>0.17858852159572394</v>
      </c>
      <c r="E3" s="37">
        <f t="shared" ref="E3" si="1">(N3)/S3</f>
        <v>1.1521228790782723</v>
      </c>
      <c r="F3" s="37">
        <f t="shared" ref="F3" si="2">(O3)/S3</f>
        <v>0.60787136554980947</v>
      </c>
      <c r="G3" s="38">
        <f>T3/1000000</f>
        <v>3712456.3163529998</v>
      </c>
      <c r="H3" s="38">
        <f>U3/1000000</f>
        <v>4056302.7304710001</v>
      </c>
      <c r="I3" s="37">
        <f>(M3/2)/R3</f>
        <v>1.5351180683170922E-2</v>
      </c>
      <c r="J3" s="37">
        <f>(P3)/R3</f>
        <v>5.8117094332881265E-2</v>
      </c>
      <c r="K3" s="37">
        <f>(Q3)/R3</f>
        <v>2.9164344850639422E-2</v>
      </c>
      <c r="L3" s="26">
        <v>9263112.2912579998</v>
      </c>
      <c r="M3" s="26">
        <v>939518.62629400007</v>
      </c>
      <c r="N3" s="26">
        <v>29879422</v>
      </c>
      <c r="O3" s="26">
        <v>15764677</v>
      </c>
      <c r="P3" s="26">
        <v>1778433</v>
      </c>
      <c r="Q3" s="26">
        <v>892454</v>
      </c>
      <c r="R3" s="26">
        <v>30600858.842211679</v>
      </c>
      <c r="S3" s="26">
        <v>25934231.966562718</v>
      </c>
      <c r="T3" s="26">
        <v>3712456316353</v>
      </c>
      <c r="U3" s="26">
        <v>4056302730471</v>
      </c>
    </row>
    <row r="4" spans="1:21" x14ac:dyDescent="0.45">
      <c r="A4" s="24" t="s">
        <v>20</v>
      </c>
      <c r="B4" s="24">
        <v>10589</v>
      </c>
      <c r="C4" s="24" t="s">
        <v>22</v>
      </c>
      <c r="D4" s="37">
        <f t="shared" ref="D4:D66" si="3">(L4/2)/S4</f>
        <v>0.64881540213701139</v>
      </c>
      <c r="E4" s="37">
        <f t="shared" ref="E4:E66" si="4">(N4)/S4</f>
        <v>0.79528406089685644</v>
      </c>
      <c r="F4" s="37">
        <f t="shared" ref="F4:F66" si="5">(O4)/S4</f>
        <v>0.69409517409571542</v>
      </c>
      <c r="G4" s="38">
        <f t="shared" ref="G4:G66" si="6">T4/1000000</f>
        <v>1800459.1598459999</v>
      </c>
      <c r="H4" s="38">
        <f t="shared" ref="H4:H66" si="7">U4/1000000</f>
        <v>1697084.348585</v>
      </c>
      <c r="I4" s="37">
        <f t="shared" ref="I4:I66" si="8">(M4/2)/R4</f>
        <v>8.6360482177532186E-3</v>
      </c>
      <c r="J4" s="37">
        <f t="shared" ref="J4:J66" si="9">(P4)/R4</f>
        <v>0</v>
      </c>
      <c r="K4" s="37">
        <f t="shared" ref="K4:K66" si="10">(Q4)/R4</f>
        <v>3.7003041626636125E-2</v>
      </c>
      <c r="L4" s="26">
        <v>3010346.7921210001</v>
      </c>
      <c r="M4" s="26">
        <v>33717.028630000001</v>
      </c>
      <c r="N4" s="26">
        <v>1844963</v>
      </c>
      <c r="O4" s="26">
        <v>1610217</v>
      </c>
      <c r="P4" s="26">
        <v>0</v>
      </c>
      <c r="Q4" s="26">
        <v>72234</v>
      </c>
      <c r="R4" s="26">
        <v>1952109.794887871</v>
      </c>
      <c r="S4" s="26">
        <v>2319879.2616557679</v>
      </c>
      <c r="T4" s="26">
        <v>1800459159846</v>
      </c>
      <c r="U4" s="26">
        <v>1697084348585</v>
      </c>
    </row>
    <row r="5" spans="1:21" x14ac:dyDescent="0.45">
      <c r="A5" s="24" t="s">
        <v>23</v>
      </c>
      <c r="B5" s="24">
        <v>10591</v>
      </c>
      <c r="C5" s="24" t="s">
        <v>22</v>
      </c>
      <c r="D5" s="37">
        <f t="shared" si="3"/>
        <v>2.3379013823659736</v>
      </c>
      <c r="E5" s="37">
        <f t="shared" si="4"/>
        <v>1.7834626561904365</v>
      </c>
      <c r="F5" s="37">
        <f t="shared" si="5"/>
        <v>1.5796720801448723</v>
      </c>
      <c r="G5" s="38">
        <f t="shared" si="6"/>
        <v>2041062.1842489999</v>
      </c>
      <c r="H5" s="38">
        <f t="shared" si="7"/>
        <v>1929911.9302060001</v>
      </c>
      <c r="I5" s="37">
        <f t="shared" si="8"/>
        <v>2.4233972811053706E-2</v>
      </c>
      <c r="J5" s="37">
        <f t="shared" si="9"/>
        <v>9.221175938568995E-3</v>
      </c>
      <c r="K5" s="37">
        <f t="shared" si="10"/>
        <v>2.7278580312239738E-2</v>
      </c>
      <c r="L5" s="26">
        <v>11625505.562750001</v>
      </c>
      <c r="M5" s="26">
        <v>99341.361487999995</v>
      </c>
      <c r="N5" s="26">
        <v>4434245</v>
      </c>
      <c r="O5" s="26">
        <v>3927558</v>
      </c>
      <c r="P5" s="26">
        <v>18900</v>
      </c>
      <c r="Q5" s="26">
        <v>55911</v>
      </c>
      <c r="R5" s="26">
        <v>2049630.1259091941</v>
      </c>
      <c r="S5" s="26">
        <v>2486312.2222428611</v>
      </c>
      <c r="T5" s="26">
        <v>2041062184249</v>
      </c>
      <c r="U5" s="26">
        <v>1929911930206</v>
      </c>
    </row>
    <row r="6" spans="1:21" x14ac:dyDescent="0.45">
      <c r="A6" s="24" t="s">
        <v>24</v>
      </c>
      <c r="B6" s="24">
        <v>10596</v>
      </c>
      <c r="C6" s="24" t="s">
        <v>22</v>
      </c>
      <c r="D6" s="37">
        <f t="shared" si="3"/>
        <v>0.7477641422791329</v>
      </c>
      <c r="E6" s="37">
        <f t="shared" si="4"/>
        <v>0.97501461265034628</v>
      </c>
      <c r="F6" s="37">
        <f t="shared" si="5"/>
        <v>0.91371879815917156</v>
      </c>
      <c r="G6" s="38">
        <f t="shared" si="6"/>
        <v>4991073.6744090002</v>
      </c>
      <c r="H6" s="38">
        <f t="shared" si="7"/>
        <v>4534522.0800069999</v>
      </c>
      <c r="I6" s="37">
        <f t="shared" si="8"/>
        <v>1.2627825070920626E-2</v>
      </c>
      <c r="J6" s="37">
        <f t="shared" si="9"/>
        <v>9.0254442593136665E-3</v>
      </c>
      <c r="K6" s="37">
        <f t="shared" si="10"/>
        <v>5.8503780125612401E-2</v>
      </c>
      <c r="L6" s="26">
        <v>8178512.0694910008</v>
      </c>
      <c r="M6" s="26">
        <v>123303.06806799999</v>
      </c>
      <c r="N6" s="26">
        <v>5332008</v>
      </c>
      <c r="O6" s="26">
        <v>4996803</v>
      </c>
      <c r="P6" s="26">
        <v>44064</v>
      </c>
      <c r="Q6" s="26">
        <v>285627</v>
      </c>
      <c r="R6" s="26">
        <v>4882197.3449704526</v>
      </c>
      <c r="S6" s="26">
        <v>5468644.1934508029</v>
      </c>
      <c r="T6" s="26">
        <v>4991073674409</v>
      </c>
      <c r="U6" s="26">
        <v>4534522080007</v>
      </c>
    </row>
    <row r="7" spans="1:21" x14ac:dyDescent="0.45">
      <c r="A7" s="24" t="s">
        <v>26</v>
      </c>
      <c r="B7" s="24">
        <v>10600</v>
      </c>
      <c r="C7" s="24" t="s">
        <v>22</v>
      </c>
      <c r="D7" s="37">
        <f t="shared" si="3"/>
        <v>0.41815166749714849</v>
      </c>
      <c r="E7" s="37">
        <f t="shared" si="4"/>
        <v>0.81031966764806973</v>
      </c>
      <c r="F7" s="37">
        <f t="shared" si="5"/>
        <v>0.74743798809431539</v>
      </c>
      <c r="G7" s="38">
        <f t="shared" si="6"/>
        <v>16664914.515755</v>
      </c>
      <c r="H7" s="38">
        <f t="shared" si="7"/>
        <v>15510010.57739</v>
      </c>
      <c r="I7" s="37">
        <f t="shared" si="8"/>
        <v>3.5002239278696333E-3</v>
      </c>
      <c r="J7" s="37">
        <f t="shared" si="9"/>
        <v>5.9236029617186674E-3</v>
      </c>
      <c r="K7" s="37">
        <f t="shared" si="10"/>
        <v>3.5336440140428305E-2</v>
      </c>
      <c r="L7" s="26">
        <v>14991986.035611</v>
      </c>
      <c r="M7" s="26">
        <v>140808.958155</v>
      </c>
      <c r="N7" s="26">
        <v>14526190</v>
      </c>
      <c r="O7" s="26">
        <v>13398942</v>
      </c>
      <c r="P7" s="26">
        <v>119149</v>
      </c>
      <c r="Q7" s="26">
        <v>710767</v>
      </c>
      <c r="R7" s="26">
        <v>20114278.551415648</v>
      </c>
      <c r="S7" s="26">
        <v>17926493.185290519</v>
      </c>
      <c r="T7" s="26">
        <v>16664914515755</v>
      </c>
      <c r="U7" s="26">
        <v>15510010577390</v>
      </c>
    </row>
    <row r="8" spans="1:21" x14ac:dyDescent="0.45">
      <c r="A8" s="24" t="s">
        <v>28</v>
      </c>
      <c r="B8" s="24">
        <v>10616</v>
      </c>
      <c r="C8" s="24" t="s">
        <v>22</v>
      </c>
      <c r="D8" s="37">
        <f t="shared" si="3"/>
        <v>0.62493893338876927</v>
      </c>
      <c r="E8" s="37">
        <f t="shared" si="4"/>
        <v>1.0631682090726171</v>
      </c>
      <c r="F8" s="37">
        <f t="shared" si="5"/>
        <v>1.289852098192027</v>
      </c>
      <c r="G8" s="38">
        <f t="shared" si="6"/>
        <v>9743979.7644599993</v>
      </c>
      <c r="H8" s="38">
        <f t="shared" si="7"/>
        <v>8704962.7749060001</v>
      </c>
      <c r="I8" s="37">
        <f t="shared" si="8"/>
        <v>3.994118143067886E-2</v>
      </c>
      <c r="J8" s="37">
        <f t="shared" si="9"/>
        <v>8.6874590405377535E-3</v>
      </c>
      <c r="K8" s="37">
        <f t="shared" si="10"/>
        <v>5.3413180058922344E-2</v>
      </c>
      <c r="L8" s="26">
        <v>15563667.837242</v>
      </c>
      <c r="M8" s="26">
        <v>752989.64452000009</v>
      </c>
      <c r="N8" s="26">
        <v>13238731</v>
      </c>
      <c r="O8" s="26">
        <v>16061433</v>
      </c>
      <c r="P8" s="26">
        <v>81890</v>
      </c>
      <c r="Q8" s="26">
        <v>503485</v>
      </c>
      <c r="R8" s="26">
        <v>9426231.4927623551</v>
      </c>
      <c r="S8" s="26">
        <v>12452150.926849019</v>
      </c>
      <c r="T8" s="26">
        <v>9743979764460</v>
      </c>
      <c r="U8" s="26">
        <v>8704962774906</v>
      </c>
    </row>
    <row r="9" spans="1:21" x14ac:dyDescent="0.45">
      <c r="A9" s="24" t="s">
        <v>30</v>
      </c>
      <c r="B9" s="24">
        <v>10615</v>
      </c>
      <c r="C9" s="24" t="s">
        <v>32</v>
      </c>
      <c r="D9" s="37">
        <f t="shared" si="3"/>
        <v>0.84133900724670652</v>
      </c>
      <c r="E9" s="37">
        <f t="shared" si="4"/>
        <v>0.30318842773041488</v>
      </c>
      <c r="F9" s="37">
        <f t="shared" si="5"/>
        <v>0.48986165157674522</v>
      </c>
      <c r="G9" s="38">
        <f t="shared" si="6"/>
        <v>345112.42332599999</v>
      </c>
      <c r="H9" s="38">
        <f t="shared" si="7"/>
        <v>312771.492937</v>
      </c>
      <c r="I9" s="37">
        <f t="shared" si="8"/>
        <v>0</v>
      </c>
      <c r="J9" s="37">
        <f t="shared" si="9"/>
        <v>6.1142526926349157E-4</v>
      </c>
      <c r="K9" s="37">
        <f t="shared" si="10"/>
        <v>5.3140463494513604E-3</v>
      </c>
      <c r="L9" s="26">
        <v>1395371.822892</v>
      </c>
      <c r="M9" s="26">
        <v>0</v>
      </c>
      <c r="N9" s="26">
        <v>251421</v>
      </c>
      <c r="O9" s="26">
        <v>406221</v>
      </c>
      <c r="P9" s="26">
        <v>434</v>
      </c>
      <c r="Q9" s="26">
        <v>3772</v>
      </c>
      <c r="R9" s="26">
        <v>709816.9176468387</v>
      </c>
      <c r="S9" s="26">
        <v>829256.58436922682</v>
      </c>
      <c r="T9" s="26">
        <v>345112423326</v>
      </c>
      <c r="U9" s="26">
        <v>312771492937</v>
      </c>
    </row>
    <row r="10" spans="1:21" x14ac:dyDescent="0.45">
      <c r="A10" s="24" t="s">
        <v>33</v>
      </c>
      <c r="B10" s="24">
        <v>10630</v>
      </c>
      <c r="C10" s="24" t="s">
        <v>22</v>
      </c>
      <c r="D10" s="37">
        <f t="shared" si="3"/>
        <v>2.1775867200689403</v>
      </c>
      <c r="E10" s="37">
        <f t="shared" si="4"/>
        <v>1.0075668482136977</v>
      </c>
      <c r="F10" s="37">
        <f t="shared" si="5"/>
        <v>0.97451596602657209</v>
      </c>
      <c r="G10" s="38">
        <f t="shared" si="6"/>
        <v>663592.17737399996</v>
      </c>
      <c r="H10" s="38">
        <f t="shared" si="7"/>
        <v>635205.88077000005</v>
      </c>
      <c r="I10" s="37">
        <f t="shared" si="8"/>
        <v>1.4361583660426556E-2</v>
      </c>
      <c r="J10" s="37">
        <f t="shared" si="9"/>
        <v>3.1666776332897116E-3</v>
      </c>
      <c r="K10" s="37">
        <f t="shared" si="10"/>
        <v>1.7088230136227673E-3</v>
      </c>
      <c r="L10" s="26">
        <v>2864191.3204880003</v>
      </c>
      <c r="M10" s="26">
        <v>17968.546549999999</v>
      </c>
      <c r="N10" s="26">
        <v>662629</v>
      </c>
      <c r="O10" s="26">
        <v>640893</v>
      </c>
      <c r="P10" s="26">
        <v>1981</v>
      </c>
      <c r="Q10" s="26">
        <v>1069</v>
      </c>
      <c r="R10" s="26">
        <v>625576.78090587095</v>
      </c>
      <c r="S10" s="26">
        <v>657652.642278541</v>
      </c>
      <c r="T10" s="26">
        <v>663592177374</v>
      </c>
      <c r="U10" s="26">
        <v>635205880770</v>
      </c>
    </row>
    <row r="11" spans="1:21" x14ac:dyDescent="0.45">
      <c r="A11" s="24" t="s">
        <v>35</v>
      </c>
      <c r="B11" s="24">
        <v>10639</v>
      </c>
      <c r="C11" s="24" t="s">
        <v>19</v>
      </c>
      <c r="D11" s="37">
        <f t="shared" si="3"/>
        <v>0.14793329634931229</v>
      </c>
      <c r="E11" s="37">
        <f t="shared" si="4"/>
        <v>1.84351962633809</v>
      </c>
      <c r="F11" s="37">
        <f t="shared" si="5"/>
        <v>0.97195292068855543</v>
      </c>
      <c r="G11" s="38">
        <f t="shared" si="6"/>
        <v>5710892.8928230004</v>
      </c>
      <c r="H11" s="38">
        <f t="shared" si="7"/>
        <v>5741892.7282159999</v>
      </c>
      <c r="I11" s="37">
        <f t="shared" si="8"/>
        <v>2.3630205464284368E-3</v>
      </c>
      <c r="J11" s="37">
        <f t="shared" si="9"/>
        <v>2.5419046194314884E-2</v>
      </c>
      <c r="K11" s="37">
        <f t="shared" si="10"/>
        <v>4.0941329155669504E-2</v>
      </c>
      <c r="L11" s="26">
        <v>12317851.311668999</v>
      </c>
      <c r="M11" s="26">
        <v>281183.96701999998</v>
      </c>
      <c r="N11" s="26">
        <v>76751486</v>
      </c>
      <c r="O11" s="26">
        <v>40465439</v>
      </c>
      <c r="P11" s="26">
        <v>1512350</v>
      </c>
      <c r="Q11" s="26">
        <v>2435875</v>
      </c>
      <c r="R11" s="26">
        <v>59496724.953363739</v>
      </c>
      <c r="S11" s="26">
        <v>41633126.603841349</v>
      </c>
      <c r="T11" s="26">
        <v>5710892892823</v>
      </c>
      <c r="U11" s="26">
        <v>5741892728216</v>
      </c>
    </row>
    <row r="12" spans="1:21" x14ac:dyDescent="0.45">
      <c r="A12" s="24" t="s">
        <v>37</v>
      </c>
      <c r="B12" s="24">
        <v>10706</v>
      </c>
      <c r="C12" s="24" t="s">
        <v>22</v>
      </c>
      <c r="D12" s="37">
        <f t="shared" si="3"/>
        <v>0.98595704893903124</v>
      </c>
      <c r="E12" s="37">
        <f t="shared" si="4"/>
        <v>0.98368888402957744</v>
      </c>
      <c r="F12" s="37">
        <f t="shared" si="5"/>
        <v>1.3618405705961494</v>
      </c>
      <c r="G12" s="38">
        <f t="shared" si="6"/>
        <v>16980102.10616</v>
      </c>
      <c r="H12" s="38">
        <f t="shared" si="7"/>
        <v>13934547.526755</v>
      </c>
      <c r="I12" s="37">
        <f t="shared" si="8"/>
        <v>1.1551240183370903E-2</v>
      </c>
      <c r="J12" s="37">
        <f t="shared" si="9"/>
        <v>6.6524193900724818E-3</v>
      </c>
      <c r="K12" s="37">
        <f t="shared" si="10"/>
        <v>5.7243738068289113E-2</v>
      </c>
      <c r="L12" s="26">
        <v>43377416.458310001</v>
      </c>
      <c r="M12" s="26">
        <v>392859.79103899997</v>
      </c>
      <c r="N12" s="26">
        <v>21638814</v>
      </c>
      <c r="O12" s="26">
        <v>29957251</v>
      </c>
      <c r="P12" s="26">
        <v>113125</v>
      </c>
      <c r="Q12" s="26">
        <v>973435</v>
      </c>
      <c r="R12" s="26">
        <v>17005091.4361801</v>
      </c>
      <c r="S12" s="26">
        <v>21997619.726431072</v>
      </c>
      <c r="T12" s="26">
        <v>16980102106160</v>
      </c>
      <c r="U12" s="26">
        <v>13934547526755</v>
      </c>
    </row>
    <row r="13" spans="1:21" x14ac:dyDescent="0.45">
      <c r="A13" s="24" t="s">
        <v>39</v>
      </c>
      <c r="B13" s="24">
        <v>10720</v>
      </c>
      <c r="C13" s="24" t="s">
        <v>19</v>
      </c>
      <c r="D13" s="37">
        <f t="shared" si="3"/>
        <v>0.32862385686312973</v>
      </c>
      <c r="E13" s="37">
        <f t="shared" si="4"/>
        <v>1.0862359084456474</v>
      </c>
      <c r="F13" s="37">
        <f t="shared" si="5"/>
        <v>1.1836233524473323</v>
      </c>
      <c r="G13" s="38">
        <f t="shared" si="6"/>
        <v>639043.47618400003</v>
      </c>
      <c r="H13" s="38">
        <f t="shared" si="7"/>
        <v>594635.94446200004</v>
      </c>
      <c r="I13" s="37">
        <f t="shared" si="8"/>
        <v>0</v>
      </c>
      <c r="J13" s="37">
        <f t="shared" si="9"/>
        <v>3.9462384791699489E-3</v>
      </c>
      <c r="K13" s="37">
        <f t="shared" si="10"/>
        <v>2.4169621767013299E-2</v>
      </c>
      <c r="L13" s="26">
        <v>2440512.071854</v>
      </c>
      <c r="M13" s="26">
        <v>0</v>
      </c>
      <c r="N13" s="26">
        <v>4033444</v>
      </c>
      <c r="O13" s="26">
        <v>4395066</v>
      </c>
      <c r="P13" s="26">
        <v>11778</v>
      </c>
      <c r="Q13" s="26">
        <v>72137</v>
      </c>
      <c r="R13" s="26">
        <v>2984614.3516590972</v>
      </c>
      <c r="S13" s="26">
        <v>3713230.2188128443</v>
      </c>
      <c r="T13" s="26">
        <v>639043476184</v>
      </c>
      <c r="U13" s="26">
        <v>594635944462</v>
      </c>
    </row>
    <row r="14" spans="1:21" x14ac:dyDescent="0.45">
      <c r="A14" s="24" t="s">
        <v>41</v>
      </c>
      <c r="B14" s="24">
        <v>10719</v>
      </c>
      <c r="C14" s="24" t="s">
        <v>22</v>
      </c>
      <c r="D14" s="37">
        <f t="shared" si="3"/>
        <v>1.0340409842520915</v>
      </c>
      <c r="E14" s="37">
        <f t="shared" si="4"/>
        <v>0.19758313763827681</v>
      </c>
      <c r="F14" s="37">
        <f t="shared" si="5"/>
        <v>1.3518607658953969</v>
      </c>
      <c r="G14" s="38">
        <f t="shared" si="6"/>
        <v>3721781.8133510002</v>
      </c>
      <c r="H14" s="38">
        <f t="shared" si="7"/>
        <v>3320421.2075780001</v>
      </c>
      <c r="I14" s="37">
        <f t="shared" si="8"/>
        <v>7.5541008780993166E-2</v>
      </c>
      <c r="J14" s="37">
        <f t="shared" si="9"/>
        <v>0</v>
      </c>
      <c r="K14" s="37">
        <f t="shared" si="10"/>
        <v>1.8411322711946378E-2</v>
      </c>
      <c r="L14" s="26">
        <v>29141217.494362</v>
      </c>
      <c r="M14" s="26">
        <v>529602.48885900003</v>
      </c>
      <c r="N14" s="26">
        <v>2784132</v>
      </c>
      <c r="O14" s="26">
        <v>19048988</v>
      </c>
      <c r="P14" s="26">
        <v>0</v>
      </c>
      <c r="Q14" s="26">
        <v>64539</v>
      </c>
      <c r="R14" s="26">
        <v>3505397.2498197099</v>
      </c>
      <c r="S14" s="26">
        <v>14090939.30422858</v>
      </c>
      <c r="T14" s="26">
        <v>3721781813351</v>
      </c>
      <c r="U14" s="26">
        <v>3320421207578</v>
      </c>
    </row>
    <row r="15" spans="1:21" x14ac:dyDescent="0.45">
      <c r="A15" s="24" t="s">
        <v>43</v>
      </c>
      <c r="B15" s="24">
        <v>10743</v>
      </c>
      <c r="C15" s="24" t="s">
        <v>22</v>
      </c>
      <c r="D15" s="37">
        <f t="shared" si="3"/>
        <v>6.0991602598796479</v>
      </c>
      <c r="E15" s="37">
        <f t="shared" si="4"/>
        <v>1.5707270794196033</v>
      </c>
      <c r="F15" s="37">
        <f t="shared" si="5"/>
        <v>1.4120688309448677</v>
      </c>
      <c r="G15" s="38">
        <f t="shared" si="6"/>
        <v>7797814.9667689996</v>
      </c>
      <c r="H15" s="38">
        <f t="shared" si="7"/>
        <v>7043341.7731560003</v>
      </c>
      <c r="I15" s="37">
        <f t="shared" si="8"/>
        <v>3.0882511790150408E-2</v>
      </c>
      <c r="J15" s="37">
        <f t="shared" si="9"/>
        <v>5.0286142434380074E-3</v>
      </c>
      <c r="K15" s="37">
        <f t="shared" si="10"/>
        <v>7.4277354097511156E-2</v>
      </c>
      <c r="L15" s="26">
        <v>88038002.489520997</v>
      </c>
      <c r="M15" s="26">
        <v>472356.27885500004</v>
      </c>
      <c r="N15" s="26">
        <v>11336288</v>
      </c>
      <c r="O15" s="26">
        <v>10191216</v>
      </c>
      <c r="P15" s="26">
        <v>38457</v>
      </c>
      <c r="Q15" s="26">
        <v>568046</v>
      </c>
      <c r="R15" s="26">
        <v>7647633.7492349343</v>
      </c>
      <c r="S15" s="26">
        <v>7217223.2519151913</v>
      </c>
      <c r="T15" s="26">
        <v>7797814966769</v>
      </c>
      <c r="U15" s="26">
        <v>7043341773156</v>
      </c>
    </row>
    <row r="16" spans="1:21" x14ac:dyDescent="0.45">
      <c r="A16" s="24" t="s">
        <v>45</v>
      </c>
      <c r="B16" s="24">
        <v>10748</v>
      </c>
      <c r="C16" s="24" t="s">
        <v>19</v>
      </c>
      <c r="D16" s="37">
        <f t="shared" si="3"/>
        <v>0.13456354946036977</v>
      </c>
      <c r="E16" s="37">
        <f t="shared" si="4"/>
        <v>3.468702663043477</v>
      </c>
      <c r="F16" s="37">
        <f t="shared" si="5"/>
        <v>1.4754705932725201</v>
      </c>
      <c r="G16" s="38">
        <f t="shared" si="6"/>
        <v>630746.86725300003</v>
      </c>
      <c r="H16" s="38">
        <f t="shared" si="7"/>
        <v>560372.86959999998</v>
      </c>
      <c r="I16" s="37">
        <f t="shared" si="8"/>
        <v>5.5245234242971343E-4</v>
      </c>
      <c r="J16" s="37">
        <f t="shared" si="9"/>
        <v>0.21492868255464057</v>
      </c>
      <c r="K16" s="37">
        <f t="shared" si="10"/>
        <v>0.11860414166492524</v>
      </c>
      <c r="L16" s="26">
        <v>1880646.0301359999</v>
      </c>
      <c r="M16" s="26">
        <v>18804.793099999999</v>
      </c>
      <c r="N16" s="26">
        <v>24239112</v>
      </c>
      <c r="O16" s="26">
        <v>10310511</v>
      </c>
      <c r="P16" s="26">
        <v>3657953</v>
      </c>
      <c r="Q16" s="26">
        <v>2018569</v>
      </c>
      <c r="R16" s="26">
        <v>17019380.366182867</v>
      </c>
      <c r="S16" s="26">
        <v>6987947.4704621537</v>
      </c>
      <c r="T16" s="26">
        <v>630746867253</v>
      </c>
      <c r="U16" s="26">
        <v>560372869600</v>
      </c>
    </row>
    <row r="17" spans="1:21" x14ac:dyDescent="0.45">
      <c r="A17" s="24" t="s">
        <v>47</v>
      </c>
      <c r="B17" s="24">
        <v>10762</v>
      </c>
      <c r="C17" s="24" t="s">
        <v>32</v>
      </c>
      <c r="D17" s="37">
        <f t="shared" si="3"/>
        <v>0.82177491229954935</v>
      </c>
      <c r="E17" s="37">
        <f t="shared" si="4"/>
        <v>1.1853659212911067</v>
      </c>
      <c r="F17" s="37">
        <f t="shared" si="5"/>
        <v>1.1477821543820834</v>
      </c>
      <c r="G17" s="38">
        <f t="shared" si="6"/>
        <v>1882700.5292750001</v>
      </c>
      <c r="H17" s="38">
        <f t="shared" si="7"/>
        <v>1812178.178079</v>
      </c>
      <c r="I17" s="37">
        <f t="shared" si="8"/>
        <v>1.6507976513756861E-2</v>
      </c>
      <c r="J17" s="37">
        <f t="shared" si="9"/>
        <v>7.2833208127239864E-3</v>
      </c>
      <c r="K17" s="37">
        <f t="shared" si="10"/>
        <v>3.2783038311491111E-2</v>
      </c>
      <c r="L17" s="26">
        <v>4434122.3690609997</v>
      </c>
      <c r="M17" s="26">
        <v>106047.12122199999</v>
      </c>
      <c r="N17" s="26">
        <v>3197991</v>
      </c>
      <c r="O17" s="26">
        <v>3096594</v>
      </c>
      <c r="P17" s="26">
        <v>23394</v>
      </c>
      <c r="Q17" s="26">
        <v>105299</v>
      </c>
      <c r="R17" s="26">
        <v>3211996.368350355</v>
      </c>
      <c r="S17" s="26">
        <v>2697893.4880435332</v>
      </c>
      <c r="T17" s="26">
        <v>1882700529275</v>
      </c>
      <c r="U17" s="26">
        <v>1812178178079</v>
      </c>
    </row>
    <row r="18" spans="1:21" x14ac:dyDescent="0.45">
      <c r="A18" s="24" t="s">
        <v>49</v>
      </c>
      <c r="B18" s="24">
        <v>10753</v>
      </c>
      <c r="C18" s="24" t="s">
        <v>22</v>
      </c>
      <c r="D18" s="37">
        <f t="shared" si="3"/>
        <v>4.4806783509651371</v>
      </c>
      <c r="E18" s="37">
        <f t="shared" si="4"/>
        <v>1.3735238309296396</v>
      </c>
      <c r="F18" s="37">
        <f t="shared" si="5"/>
        <v>1.4680053049283124</v>
      </c>
      <c r="G18" s="38">
        <f t="shared" si="6"/>
        <v>721213.69664099999</v>
      </c>
      <c r="H18" s="38">
        <f t="shared" si="7"/>
        <v>478242.92395500001</v>
      </c>
      <c r="I18" s="37">
        <f t="shared" si="8"/>
        <v>0.21867082706504512</v>
      </c>
      <c r="J18" s="37">
        <f t="shared" si="9"/>
        <v>7.9146317878011599E-4</v>
      </c>
      <c r="K18" s="37">
        <f t="shared" si="10"/>
        <v>3.1774246496838555E-2</v>
      </c>
      <c r="L18" s="26">
        <v>10689248.338409999</v>
      </c>
      <c r="M18" s="26">
        <v>306125.77171499998</v>
      </c>
      <c r="N18" s="26">
        <v>1638361</v>
      </c>
      <c r="O18" s="26">
        <v>1751060</v>
      </c>
      <c r="P18" s="26">
        <v>554</v>
      </c>
      <c r="Q18" s="26">
        <v>22241</v>
      </c>
      <c r="R18" s="26">
        <v>699969.39194806444</v>
      </c>
      <c r="S18" s="26">
        <v>1192815.8529955109</v>
      </c>
      <c r="T18" s="26">
        <v>721213696641</v>
      </c>
      <c r="U18" s="26">
        <v>478242923955</v>
      </c>
    </row>
    <row r="19" spans="1:21" x14ac:dyDescent="0.45">
      <c r="A19" s="24" t="s">
        <v>51</v>
      </c>
      <c r="B19" s="24">
        <v>10782</v>
      </c>
      <c r="C19" s="24" t="s">
        <v>22</v>
      </c>
      <c r="D19" s="37">
        <f t="shared" si="3"/>
        <v>0.76374288661906453</v>
      </c>
      <c r="E19" s="37">
        <f t="shared" si="4"/>
        <v>1.5545301344793141</v>
      </c>
      <c r="F19" s="37">
        <f t="shared" si="5"/>
        <v>1.222889061082993</v>
      </c>
      <c r="G19" s="38">
        <f t="shared" si="6"/>
        <v>1823297.1606139999</v>
      </c>
      <c r="H19" s="38">
        <f t="shared" si="7"/>
        <v>1573048.3620869999</v>
      </c>
      <c r="I19" s="37">
        <f t="shared" si="8"/>
        <v>2.499793964300992E-2</v>
      </c>
      <c r="J19" s="37">
        <f t="shared" si="9"/>
        <v>7.7074603306573106E-2</v>
      </c>
      <c r="K19" s="37">
        <f t="shared" si="10"/>
        <v>0.18278863350709784</v>
      </c>
      <c r="L19" s="26">
        <v>2746830.9522540001</v>
      </c>
      <c r="M19" s="26">
        <v>83753.502099999998</v>
      </c>
      <c r="N19" s="26">
        <v>2795464</v>
      </c>
      <c r="O19" s="26">
        <v>2199084</v>
      </c>
      <c r="P19" s="26">
        <v>129116</v>
      </c>
      <c r="Q19" s="26">
        <v>306209</v>
      </c>
      <c r="R19" s="26">
        <v>1675208.1030689999</v>
      </c>
      <c r="S19" s="26">
        <v>1798269.417875475</v>
      </c>
      <c r="T19" s="26">
        <v>1823297160614</v>
      </c>
      <c r="U19" s="26">
        <v>1573048362087</v>
      </c>
    </row>
    <row r="20" spans="1:21" x14ac:dyDescent="0.45">
      <c r="A20" s="24" t="s">
        <v>53</v>
      </c>
      <c r="B20" s="24">
        <v>10766</v>
      </c>
      <c r="C20" s="24" t="s">
        <v>19</v>
      </c>
      <c r="D20" s="37">
        <f t="shared" si="3"/>
        <v>0.17058031413165303</v>
      </c>
      <c r="E20" s="37">
        <f t="shared" si="4"/>
        <v>2.5672434442314911</v>
      </c>
      <c r="F20" s="37">
        <f t="shared" si="5"/>
        <v>0.99497723633832913</v>
      </c>
      <c r="G20" s="38">
        <f t="shared" si="6"/>
        <v>4948105.3728980003</v>
      </c>
      <c r="H20" s="38">
        <f t="shared" si="7"/>
        <v>4614529.9396129996</v>
      </c>
      <c r="I20" s="37">
        <f t="shared" si="8"/>
        <v>5.6388722932106724E-4</v>
      </c>
      <c r="J20" s="37">
        <f t="shared" si="9"/>
        <v>8.9336018543990078E-2</v>
      </c>
      <c r="K20" s="37">
        <f t="shared" si="10"/>
        <v>6.0714289157943489E-2</v>
      </c>
      <c r="L20" s="26">
        <v>10516937.338009</v>
      </c>
      <c r="M20" s="26">
        <v>64201.479015999998</v>
      </c>
      <c r="N20" s="26">
        <v>79140253</v>
      </c>
      <c r="O20" s="26">
        <v>30672101</v>
      </c>
      <c r="P20" s="26">
        <v>5085684</v>
      </c>
      <c r="Q20" s="26">
        <v>3456318</v>
      </c>
      <c r="R20" s="26">
        <v>56927587.359355524</v>
      </c>
      <c r="S20" s="26">
        <v>30826937.4210792</v>
      </c>
      <c r="T20" s="26">
        <v>4948105372898</v>
      </c>
      <c r="U20" s="26">
        <v>4614529939613</v>
      </c>
    </row>
    <row r="21" spans="1:21" x14ac:dyDescent="0.45">
      <c r="A21" s="24" t="s">
        <v>54</v>
      </c>
      <c r="B21" s="24">
        <v>10764</v>
      </c>
      <c r="C21" s="24" t="s">
        <v>22</v>
      </c>
      <c r="D21" s="37">
        <f t="shared" si="3"/>
        <v>2.661044106870329</v>
      </c>
      <c r="E21" s="37">
        <f t="shared" si="4"/>
        <v>0.79854611878273252</v>
      </c>
      <c r="F21" s="37">
        <f t="shared" si="5"/>
        <v>0.79453208364514438</v>
      </c>
      <c r="G21" s="38">
        <f t="shared" si="6"/>
        <v>1189331.5294309999</v>
      </c>
      <c r="H21" s="38">
        <f t="shared" si="7"/>
        <v>1111265.4099049999</v>
      </c>
      <c r="I21" s="37">
        <f t="shared" si="8"/>
        <v>0.11083878126396929</v>
      </c>
      <c r="J21" s="37">
        <f t="shared" si="9"/>
        <v>0</v>
      </c>
      <c r="K21" s="37">
        <f t="shared" si="10"/>
        <v>0</v>
      </c>
      <c r="L21" s="26">
        <v>7394376.2201009998</v>
      </c>
      <c r="M21" s="26">
        <v>284962.23450299999</v>
      </c>
      <c r="N21" s="26">
        <v>1109480</v>
      </c>
      <c r="O21" s="26">
        <v>1103903</v>
      </c>
      <c r="P21" s="26">
        <v>0</v>
      </c>
      <c r="Q21" s="26">
        <v>0</v>
      </c>
      <c r="R21" s="26">
        <v>1285480.7281954188</v>
      </c>
      <c r="S21" s="26">
        <v>1389374.9827389319</v>
      </c>
      <c r="T21" s="26">
        <v>1189331529431</v>
      </c>
      <c r="U21" s="26">
        <v>1111265409905</v>
      </c>
    </row>
    <row r="22" spans="1:21" x14ac:dyDescent="0.45">
      <c r="A22" s="24" t="s">
        <v>56</v>
      </c>
      <c r="B22" s="24">
        <v>10767</v>
      </c>
      <c r="C22" s="24" t="s">
        <v>32</v>
      </c>
      <c r="D22" s="37">
        <f t="shared" si="3"/>
        <v>1.5065169278428123</v>
      </c>
      <c r="E22" s="37">
        <f t="shared" si="4"/>
        <v>0.14246039440294089</v>
      </c>
      <c r="F22" s="37">
        <f t="shared" si="5"/>
        <v>0.17392260032383527</v>
      </c>
      <c r="G22" s="38">
        <f t="shared" si="6"/>
        <v>213880.44891199999</v>
      </c>
      <c r="H22" s="38">
        <f t="shared" si="7"/>
        <v>192704.23294099999</v>
      </c>
      <c r="I22" s="37">
        <f t="shared" si="8"/>
        <v>3.2384131719277731E-2</v>
      </c>
      <c r="J22" s="37">
        <f t="shared" si="9"/>
        <v>0</v>
      </c>
      <c r="K22" s="37">
        <f t="shared" si="10"/>
        <v>7.1632164977929891E-3</v>
      </c>
      <c r="L22" s="26">
        <v>1271303.879162</v>
      </c>
      <c r="M22" s="26">
        <v>24132.524149000001</v>
      </c>
      <c r="N22" s="26">
        <v>60109</v>
      </c>
      <c r="O22" s="26">
        <v>73384</v>
      </c>
      <c r="P22" s="26">
        <v>0</v>
      </c>
      <c r="Q22" s="26">
        <v>2669</v>
      </c>
      <c r="R22" s="26">
        <v>372597.98036570969</v>
      </c>
      <c r="S22" s="26">
        <v>421934.81389631151</v>
      </c>
      <c r="T22" s="26">
        <v>213880448912</v>
      </c>
      <c r="U22" s="26">
        <v>192704232941</v>
      </c>
    </row>
    <row r="23" spans="1:21" x14ac:dyDescent="0.45">
      <c r="A23" s="24" t="s">
        <v>57</v>
      </c>
      <c r="B23" s="24">
        <v>10771</v>
      </c>
      <c r="C23" s="24" t="s">
        <v>22</v>
      </c>
      <c r="D23" s="37">
        <f t="shared" si="3"/>
        <v>0.99883400302231407</v>
      </c>
      <c r="E23" s="37">
        <f t="shared" si="4"/>
        <v>1.095754230292125</v>
      </c>
      <c r="F23" s="37">
        <f t="shared" si="5"/>
        <v>0.9601849023057305</v>
      </c>
      <c r="G23" s="38">
        <f t="shared" si="6"/>
        <v>1093021.2139729999</v>
      </c>
      <c r="H23" s="38">
        <f t="shared" si="7"/>
        <v>1001127.590251</v>
      </c>
      <c r="I23" s="37">
        <f t="shared" si="8"/>
        <v>1.5157717510069663E-4</v>
      </c>
      <c r="J23" s="37">
        <f t="shared" si="9"/>
        <v>6.7077907206117312E-5</v>
      </c>
      <c r="K23" s="37">
        <f t="shared" si="10"/>
        <v>2.3052125856750172E-3</v>
      </c>
      <c r="L23" s="26">
        <v>2230688.7571900003</v>
      </c>
      <c r="M23" s="26">
        <v>320.88</v>
      </c>
      <c r="N23" s="26">
        <v>1223570</v>
      </c>
      <c r="O23" s="26">
        <v>1072187</v>
      </c>
      <c r="P23" s="26">
        <v>71</v>
      </c>
      <c r="Q23" s="26">
        <v>2440</v>
      </c>
      <c r="R23" s="26">
        <v>1058470.7090194521</v>
      </c>
      <c r="S23" s="26">
        <v>1116646.3849049432</v>
      </c>
      <c r="T23" s="26">
        <v>1093021213973</v>
      </c>
      <c r="U23" s="26">
        <v>1001127590251</v>
      </c>
    </row>
    <row r="24" spans="1:21" x14ac:dyDescent="0.45">
      <c r="A24" s="24" t="s">
        <v>59</v>
      </c>
      <c r="B24" s="24">
        <v>10765</v>
      </c>
      <c r="C24" s="24" t="s">
        <v>19</v>
      </c>
      <c r="D24" s="37">
        <f t="shared" si="3"/>
        <v>0.1785163217278628</v>
      </c>
      <c r="E24" s="37">
        <f t="shared" si="4"/>
        <v>1.2291250387782771</v>
      </c>
      <c r="F24" s="37">
        <f t="shared" si="5"/>
        <v>0.87979636831447416</v>
      </c>
      <c r="G24" s="38">
        <f t="shared" si="6"/>
        <v>16662808.972754</v>
      </c>
      <c r="H24" s="38">
        <f t="shared" si="7"/>
        <v>16272313.024383999</v>
      </c>
      <c r="I24" s="37">
        <f t="shared" si="8"/>
        <v>2.7311656312669283E-3</v>
      </c>
      <c r="J24" s="37">
        <f t="shared" si="9"/>
        <v>7.5907630874888832E-2</v>
      </c>
      <c r="K24" s="37">
        <f t="shared" si="10"/>
        <v>4.0083230928824432E-2</v>
      </c>
      <c r="L24" s="26">
        <v>38793592.735343002</v>
      </c>
      <c r="M24" s="26">
        <v>729772.81880000001</v>
      </c>
      <c r="N24" s="26">
        <v>133551307</v>
      </c>
      <c r="O24" s="26">
        <v>95594794</v>
      </c>
      <c r="P24" s="26">
        <v>10141334</v>
      </c>
      <c r="Q24" s="26">
        <v>5355159</v>
      </c>
      <c r="R24" s="26">
        <v>133600981.65512471</v>
      </c>
      <c r="S24" s="26">
        <v>108655590.59210691</v>
      </c>
      <c r="T24" s="26">
        <v>16662808972754</v>
      </c>
      <c r="U24" s="26">
        <v>16272313024384</v>
      </c>
    </row>
    <row r="25" spans="1:21" x14ac:dyDescent="0.45">
      <c r="A25" s="24" t="s">
        <v>60</v>
      </c>
      <c r="B25" s="24">
        <v>10763</v>
      </c>
      <c r="C25" s="24" t="s">
        <v>32</v>
      </c>
      <c r="D25" s="37">
        <f t="shared" si="3"/>
        <v>1.5274636238410997</v>
      </c>
      <c r="E25" s="37">
        <f t="shared" si="4"/>
        <v>0.52353589147028279</v>
      </c>
      <c r="F25" s="37">
        <f t="shared" si="5"/>
        <v>0.335086008423994</v>
      </c>
      <c r="G25" s="38">
        <f t="shared" si="6"/>
        <v>111689.089399</v>
      </c>
      <c r="H25" s="38">
        <f t="shared" si="7"/>
        <v>105217.052218</v>
      </c>
      <c r="I25" s="37">
        <f t="shared" si="8"/>
        <v>8.7703406329848771E-2</v>
      </c>
      <c r="J25" s="37">
        <f t="shared" si="9"/>
        <v>0</v>
      </c>
      <c r="K25" s="37">
        <f t="shared" si="10"/>
        <v>2.1509289013088078E-3</v>
      </c>
      <c r="L25" s="26">
        <v>583459.85532699991</v>
      </c>
      <c r="M25" s="26">
        <v>25280.292570999998</v>
      </c>
      <c r="N25" s="26">
        <v>99990</v>
      </c>
      <c r="O25" s="26">
        <v>63998</v>
      </c>
      <c r="P25" s="26">
        <v>0</v>
      </c>
      <c r="Q25" s="26">
        <v>310</v>
      </c>
      <c r="R25" s="26">
        <v>144123.77824825808</v>
      </c>
      <c r="S25" s="26">
        <v>190989.77095761482</v>
      </c>
      <c r="T25" s="26">
        <v>111689089399</v>
      </c>
      <c r="U25" s="26">
        <v>105217052218</v>
      </c>
    </row>
    <row r="26" spans="1:21" x14ac:dyDescent="0.45">
      <c r="A26" s="24" t="s">
        <v>62</v>
      </c>
      <c r="B26" s="24">
        <v>10778</v>
      </c>
      <c r="C26" s="24" t="s">
        <v>19</v>
      </c>
      <c r="D26" s="37">
        <f t="shared" si="3"/>
        <v>0.20136970446901564</v>
      </c>
      <c r="E26" s="37">
        <f t="shared" si="4"/>
        <v>1.8247656861489878</v>
      </c>
      <c r="F26" s="37">
        <f t="shared" si="5"/>
        <v>1.2919480634937746</v>
      </c>
      <c r="G26" s="38">
        <f t="shared" si="6"/>
        <v>310247.18909</v>
      </c>
      <c r="H26" s="38">
        <f t="shared" si="7"/>
        <v>298385.47967299999</v>
      </c>
      <c r="I26" s="37">
        <f t="shared" si="8"/>
        <v>3.8187867902238636E-3</v>
      </c>
      <c r="J26" s="37">
        <f t="shared" si="9"/>
        <v>0.11998319840978669</v>
      </c>
      <c r="K26" s="37">
        <f t="shared" si="10"/>
        <v>0.12036362299992076</v>
      </c>
      <c r="L26" s="26">
        <v>1305367.6809370001</v>
      </c>
      <c r="M26" s="26">
        <v>23609.9</v>
      </c>
      <c r="N26" s="26">
        <v>5914470</v>
      </c>
      <c r="O26" s="26">
        <v>4187490</v>
      </c>
      <c r="P26" s="26">
        <v>370902</v>
      </c>
      <c r="Q26" s="26">
        <v>372078</v>
      </c>
      <c r="R26" s="26">
        <v>3091282.8205598709</v>
      </c>
      <c r="S26" s="26">
        <v>3241221.6236277348</v>
      </c>
      <c r="T26" s="26">
        <v>310247189090</v>
      </c>
      <c r="U26" s="26">
        <v>298385479673</v>
      </c>
    </row>
    <row r="27" spans="1:21" x14ac:dyDescent="0.45">
      <c r="A27" s="24" t="s">
        <v>64</v>
      </c>
      <c r="B27" s="24">
        <v>10781</v>
      </c>
      <c r="C27" s="24" t="s">
        <v>22</v>
      </c>
      <c r="D27" s="37">
        <f t="shared" si="3"/>
        <v>1.005680487911264</v>
      </c>
      <c r="E27" s="37">
        <f t="shared" si="4"/>
        <v>1.1468317479963344</v>
      </c>
      <c r="F27" s="37">
        <f t="shared" si="5"/>
        <v>1.4256826612056741</v>
      </c>
      <c r="G27" s="38">
        <f t="shared" si="6"/>
        <v>5809643.030789</v>
      </c>
      <c r="H27" s="38">
        <f t="shared" si="7"/>
        <v>5308821.4326889999</v>
      </c>
      <c r="I27" s="37">
        <f t="shared" si="8"/>
        <v>1.4044570164387515E-2</v>
      </c>
      <c r="J27" s="37">
        <f t="shared" si="9"/>
        <v>1.7146549339925907E-3</v>
      </c>
      <c r="K27" s="37">
        <f t="shared" si="10"/>
        <v>2.5049349965186627E-2</v>
      </c>
      <c r="L27" s="26">
        <v>19618837.986187</v>
      </c>
      <c r="M27" s="26">
        <v>161000.36554200001</v>
      </c>
      <c r="N27" s="26">
        <v>11186210</v>
      </c>
      <c r="O27" s="26">
        <v>13906125</v>
      </c>
      <c r="P27" s="26">
        <v>9828</v>
      </c>
      <c r="Q27" s="26">
        <v>143577</v>
      </c>
      <c r="R27" s="26">
        <v>5731765.5028790003</v>
      </c>
      <c r="S27" s="26">
        <v>9754011.4489712883</v>
      </c>
      <c r="T27" s="26">
        <v>5809643030789</v>
      </c>
      <c r="U27" s="26">
        <v>5308821432689</v>
      </c>
    </row>
    <row r="28" spans="1:21" x14ac:dyDescent="0.45">
      <c r="A28" s="24" t="s">
        <v>66</v>
      </c>
      <c r="B28" s="24">
        <v>10784</v>
      </c>
      <c r="C28" s="24" t="s">
        <v>19</v>
      </c>
      <c r="D28" s="37">
        <f t="shared" si="3"/>
        <v>0.24518775090424569</v>
      </c>
      <c r="E28" s="37">
        <f t="shared" si="4"/>
        <v>1.9792472629866109</v>
      </c>
      <c r="F28" s="37">
        <f t="shared" si="5"/>
        <v>1.2662169420466889</v>
      </c>
      <c r="G28" s="38">
        <f t="shared" si="6"/>
        <v>2690626.577395</v>
      </c>
      <c r="H28" s="38">
        <f t="shared" si="7"/>
        <v>2666385.026058</v>
      </c>
      <c r="I28" s="37">
        <f t="shared" si="8"/>
        <v>1.7988054414510199E-3</v>
      </c>
      <c r="J28" s="37">
        <f t="shared" si="9"/>
        <v>8.0703488526450207E-2</v>
      </c>
      <c r="K28" s="37">
        <f t="shared" si="10"/>
        <v>6.6614326189208706E-2</v>
      </c>
      <c r="L28" s="26">
        <v>7567241.6619450003</v>
      </c>
      <c r="M28" s="26">
        <v>81575.889074999999</v>
      </c>
      <c r="N28" s="26">
        <v>30542803</v>
      </c>
      <c r="O28" s="26">
        <v>19539658</v>
      </c>
      <c r="P28" s="26">
        <v>1829953</v>
      </c>
      <c r="Q28" s="26">
        <v>1510481</v>
      </c>
      <c r="R28" s="26">
        <v>22675017.318492264</v>
      </c>
      <c r="S28" s="26">
        <v>15431524.68677008</v>
      </c>
      <c r="T28" s="26">
        <v>2690626577395</v>
      </c>
      <c r="U28" s="26">
        <v>2666385026058</v>
      </c>
    </row>
    <row r="29" spans="1:21" x14ac:dyDescent="0.45">
      <c r="A29" s="24" t="s">
        <v>68</v>
      </c>
      <c r="B29" s="24">
        <v>10789</v>
      </c>
      <c r="C29" s="24" t="s">
        <v>22</v>
      </c>
      <c r="D29" s="37">
        <f t="shared" si="3"/>
        <v>1.7783762533002441</v>
      </c>
      <c r="E29" s="37">
        <f t="shared" si="4"/>
        <v>0.71782112692837441</v>
      </c>
      <c r="F29" s="37">
        <f t="shared" si="5"/>
        <v>1.6973546952267591</v>
      </c>
      <c r="G29" s="38">
        <f t="shared" si="6"/>
        <v>990965.84160699998</v>
      </c>
      <c r="H29" s="38">
        <f t="shared" si="7"/>
        <v>965433.01877800003</v>
      </c>
      <c r="I29" s="37">
        <f t="shared" si="8"/>
        <v>8.2577338895460484E-2</v>
      </c>
      <c r="J29" s="37">
        <f t="shared" si="9"/>
        <v>3.8374474112880469E-3</v>
      </c>
      <c r="K29" s="37">
        <f t="shared" si="10"/>
        <v>6.3270803656277241E-2</v>
      </c>
      <c r="L29" s="26">
        <v>5077746.5224219998</v>
      </c>
      <c r="M29" s="26">
        <v>229777.95659999998</v>
      </c>
      <c r="N29" s="26">
        <v>1024787</v>
      </c>
      <c r="O29" s="26">
        <v>2423204</v>
      </c>
      <c r="P29" s="26">
        <v>5339</v>
      </c>
      <c r="Q29" s="26">
        <v>88028</v>
      </c>
      <c r="R29" s="26">
        <v>1391289.424395774</v>
      </c>
      <c r="S29" s="26">
        <v>1427635.606638052</v>
      </c>
      <c r="T29" s="26">
        <v>990965841607</v>
      </c>
      <c r="U29" s="26">
        <v>965433018778</v>
      </c>
    </row>
    <row r="30" spans="1:21" x14ac:dyDescent="0.45">
      <c r="A30" s="24" t="s">
        <v>70</v>
      </c>
      <c r="B30" s="24">
        <v>10787</v>
      </c>
      <c r="C30" s="24" t="s">
        <v>22</v>
      </c>
      <c r="D30" s="37">
        <f t="shared" si="3"/>
        <v>1.9809642860280319</v>
      </c>
      <c r="E30" s="37">
        <f t="shared" si="4"/>
        <v>2.5111642921444015</v>
      </c>
      <c r="F30" s="37">
        <f t="shared" si="5"/>
        <v>1.415511214391153</v>
      </c>
      <c r="G30" s="38">
        <f t="shared" si="6"/>
        <v>9395743.1562699992</v>
      </c>
      <c r="H30" s="38">
        <f t="shared" si="7"/>
        <v>8258964.1020250004</v>
      </c>
      <c r="I30" s="37">
        <f t="shared" si="8"/>
        <v>3.7938979565554518E-2</v>
      </c>
      <c r="J30" s="37">
        <f t="shared" si="9"/>
        <v>5.4466324985523312E-3</v>
      </c>
      <c r="K30" s="37">
        <f t="shared" si="10"/>
        <v>2.9843865290513586E-2</v>
      </c>
      <c r="L30" s="26">
        <v>42824738.633709997</v>
      </c>
      <c r="M30" s="26">
        <v>700069.11670100002</v>
      </c>
      <c r="N30" s="26">
        <v>27143335</v>
      </c>
      <c r="O30" s="26">
        <v>15300351</v>
      </c>
      <c r="P30" s="26">
        <v>50252</v>
      </c>
      <c r="Q30" s="26">
        <v>275347</v>
      </c>
      <c r="R30" s="26">
        <v>9226251.2687163223</v>
      </c>
      <c r="S30" s="26">
        <v>10809063.781653659</v>
      </c>
      <c r="T30" s="26">
        <v>9395743156270</v>
      </c>
      <c r="U30" s="26">
        <v>8258964102025</v>
      </c>
    </row>
    <row r="31" spans="1:21" x14ac:dyDescent="0.45">
      <c r="A31" s="24" t="s">
        <v>72</v>
      </c>
      <c r="B31" s="24">
        <v>10801</v>
      </c>
      <c r="C31" s="24" t="s">
        <v>22</v>
      </c>
      <c r="D31" s="37">
        <f t="shared" si="3"/>
        <v>0.69142525721526127</v>
      </c>
      <c r="E31" s="37">
        <f t="shared" si="4"/>
        <v>1.4275856927838213</v>
      </c>
      <c r="F31" s="37">
        <f t="shared" si="5"/>
        <v>1.146613053097546</v>
      </c>
      <c r="G31" s="38">
        <f t="shared" si="6"/>
        <v>1200584.3330920001</v>
      </c>
      <c r="H31" s="38">
        <f t="shared" si="7"/>
        <v>1085448.1715549999</v>
      </c>
      <c r="I31" s="37">
        <f t="shared" si="8"/>
        <v>2.8144825552728521E-3</v>
      </c>
      <c r="J31" s="37">
        <f t="shared" si="9"/>
        <v>1.1782628684043096E-2</v>
      </c>
      <c r="K31" s="37">
        <f t="shared" si="10"/>
        <v>4.8028798504745673E-2</v>
      </c>
      <c r="L31" s="26">
        <v>1858244.8279090002</v>
      </c>
      <c r="M31" s="26">
        <v>6705</v>
      </c>
      <c r="N31" s="26">
        <v>1918359</v>
      </c>
      <c r="O31" s="26">
        <v>1540794</v>
      </c>
      <c r="P31" s="26">
        <v>14035</v>
      </c>
      <c r="Q31" s="26">
        <v>57210</v>
      </c>
      <c r="R31" s="26">
        <v>1191160.3409014519</v>
      </c>
      <c r="S31" s="26">
        <v>1343778.52740956</v>
      </c>
      <c r="T31" s="26">
        <v>1200584333092</v>
      </c>
      <c r="U31" s="26">
        <v>1085448171555</v>
      </c>
    </row>
    <row r="32" spans="1:21" x14ac:dyDescent="0.45">
      <c r="A32" s="24" t="s">
        <v>74</v>
      </c>
      <c r="B32" s="24">
        <v>10825</v>
      </c>
      <c r="C32" s="24" t="s">
        <v>22</v>
      </c>
      <c r="D32" s="37">
        <f t="shared" si="3"/>
        <v>0.68848730724204288</v>
      </c>
      <c r="E32" s="37">
        <f t="shared" si="4"/>
        <v>4.9261946807819333E-2</v>
      </c>
      <c r="F32" s="37">
        <f t="shared" si="5"/>
        <v>4.5751237027518044E-2</v>
      </c>
      <c r="G32" s="38">
        <f t="shared" si="6"/>
        <v>268509.265396</v>
      </c>
      <c r="H32" s="38">
        <f t="shared" si="7"/>
        <v>236040.63105299999</v>
      </c>
      <c r="I32" s="37">
        <f t="shared" si="8"/>
        <v>9.5688852325808649E-2</v>
      </c>
      <c r="J32" s="37">
        <f t="shared" si="9"/>
        <v>0</v>
      </c>
      <c r="K32" s="37">
        <f t="shared" si="10"/>
        <v>0</v>
      </c>
      <c r="L32" s="26">
        <v>430266.59753100004</v>
      </c>
      <c r="M32" s="26">
        <v>52623.83812</v>
      </c>
      <c r="N32" s="26">
        <v>15393</v>
      </c>
      <c r="O32" s="26">
        <v>14296</v>
      </c>
      <c r="P32" s="26">
        <v>0</v>
      </c>
      <c r="Q32" s="26">
        <v>0</v>
      </c>
      <c r="R32" s="26">
        <v>274973.71345212904</v>
      </c>
      <c r="S32" s="26">
        <v>312472.4254210082</v>
      </c>
      <c r="T32" s="26">
        <v>268509265396</v>
      </c>
      <c r="U32" s="26">
        <v>236040631053</v>
      </c>
    </row>
    <row r="33" spans="1:21" x14ac:dyDescent="0.45">
      <c r="A33" s="24" t="s">
        <v>76</v>
      </c>
      <c r="B33" s="24">
        <v>10830</v>
      </c>
      <c r="C33" s="24" t="s">
        <v>22</v>
      </c>
      <c r="D33" s="37">
        <f t="shared" si="3"/>
        <v>0.59684459615533592</v>
      </c>
      <c r="E33" s="37">
        <f t="shared" si="4"/>
        <v>1.2599378248249549</v>
      </c>
      <c r="F33" s="37">
        <f t="shared" si="5"/>
        <v>1.146637949389298</v>
      </c>
      <c r="G33" s="38">
        <f t="shared" si="6"/>
        <v>1740168.0356320001</v>
      </c>
      <c r="H33" s="38">
        <f t="shared" si="7"/>
        <v>1622831.6187730001</v>
      </c>
      <c r="I33" s="37">
        <f t="shared" si="8"/>
        <v>4.0407822701444635E-2</v>
      </c>
      <c r="J33" s="37">
        <f t="shared" si="9"/>
        <v>2.044750093627231E-2</v>
      </c>
      <c r="K33" s="37">
        <f t="shared" si="10"/>
        <v>5.2294941004310258E-2</v>
      </c>
      <c r="L33" s="26">
        <v>2570259.030365</v>
      </c>
      <c r="M33" s="26">
        <v>143569.05171</v>
      </c>
      <c r="N33" s="26">
        <v>2712906</v>
      </c>
      <c r="O33" s="26">
        <v>2468948</v>
      </c>
      <c r="P33" s="26">
        <v>36325</v>
      </c>
      <c r="Q33" s="26">
        <v>92902</v>
      </c>
      <c r="R33" s="26">
        <v>1776500.7133738392</v>
      </c>
      <c r="S33" s="26">
        <v>2153206.2507742462</v>
      </c>
      <c r="T33" s="26">
        <v>1740168035632</v>
      </c>
      <c r="U33" s="26">
        <v>1622831618773</v>
      </c>
    </row>
    <row r="34" spans="1:21" x14ac:dyDescent="0.45">
      <c r="A34" s="24" t="s">
        <v>78</v>
      </c>
      <c r="B34" s="24">
        <v>10835</v>
      </c>
      <c r="C34" s="24" t="s">
        <v>22</v>
      </c>
      <c r="D34" s="37">
        <f t="shared" si="3"/>
        <v>1.3104229826534062</v>
      </c>
      <c r="E34" s="37">
        <f t="shared" si="4"/>
        <v>2.2079791138756124</v>
      </c>
      <c r="F34" s="37">
        <f t="shared" si="5"/>
        <v>1.6361301702627973</v>
      </c>
      <c r="G34" s="38">
        <f t="shared" si="6"/>
        <v>2144280.9840060002</v>
      </c>
      <c r="H34" s="38">
        <f t="shared" si="7"/>
        <v>1911445.7284230001</v>
      </c>
      <c r="I34" s="37">
        <f t="shared" si="8"/>
        <v>1.4779321134802424E-2</v>
      </c>
      <c r="J34" s="37">
        <f t="shared" si="9"/>
        <v>8.5442961469932768E-3</v>
      </c>
      <c r="K34" s="37">
        <f t="shared" si="10"/>
        <v>3.5773472655242874E-2</v>
      </c>
      <c r="L34" s="26">
        <v>6441440.3548109997</v>
      </c>
      <c r="M34" s="26">
        <v>61180.532549999996</v>
      </c>
      <c r="N34" s="26">
        <v>5426708</v>
      </c>
      <c r="O34" s="26">
        <v>4021234</v>
      </c>
      <c r="P34" s="26">
        <v>17685</v>
      </c>
      <c r="Q34" s="26">
        <v>74044</v>
      </c>
      <c r="R34" s="26">
        <v>2069801.853277677</v>
      </c>
      <c r="S34" s="26">
        <v>2457771.4371920079</v>
      </c>
      <c r="T34" s="26">
        <v>2144280984006</v>
      </c>
      <c r="U34" s="26">
        <v>1911445728423</v>
      </c>
    </row>
    <row r="35" spans="1:21" x14ac:dyDescent="0.45">
      <c r="A35" s="24" t="s">
        <v>80</v>
      </c>
      <c r="B35" s="24">
        <v>10837</v>
      </c>
      <c r="C35" s="24" t="s">
        <v>19</v>
      </c>
      <c r="D35" s="37">
        <f t="shared" si="3"/>
        <v>0.12138024684647047</v>
      </c>
      <c r="E35" s="37">
        <f t="shared" si="4"/>
        <v>5.2791000368746423E-3</v>
      </c>
      <c r="F35" s="37">
        <f t="shared" si="5"/>
        <v>0.86163781529449535</v>
      </c>
      <c r="G35" s="38">
        <f t="shared" si="6"/>
        <v>4874157.7342800004</v>
      </c>
      <c r="H35" s="38">
        <f t="shared" si="7"/>
        <v>4414375.347108</v>
      </c>
      <c r="I35" s="37">
        <f t="shared" si="8"/>
        <v>0</v>
      </c>
      <c r="J35" s="37">
        <f t="shared" si="9"/>
        <v>2.6415546285684993E-4</v>
      </c>
      <c r="K35" s="37">
        <f t="shared" si="10"/>
        <v>1.687171215820463E-2</v>
      </c>
      <c r="L35" s="26">
        <v>10300639.777024999</v>
      </c>
      <c r="M35" s="26">
        <v>0</v>
      </c>
      <c r="N35" s="26">
        <v>223999</v>
      </c>
      <c r="O35" s="26">
        <v>36560400</v>
      </c>
      <c r="P35" s="26">
        <v>7970</v>
      </c>
      <c r="Q35" s="26">
        <v>509047</v>
      </c>
      <c r="R35" s="26">
        <v>30171626.639116943</v>
      </c>
      <c r="S35" s="26">
        <v>42431285.339425571</v>
      </c>
      <c r="T35" s="26">
        <v>4874157734280</v>
      </c>
      <c r="U35" s="26">
        <v>4414375347108</v>
      </c>
    </row>
    <row r="36" spans="1:21" x14ac:dyDescent="0.45">
      <c r="A36" s="24" t="s">
        <v>82</v>
      </c>
      <c r="B36" s="24">
        <v>10845</v>
      </c>
      <c r="C36" s="24" t="s">
        <v>19</v>
      </c>
      <c r="D36" s="37">
        <f t="shared" si="3"/>
        <v>0.14676591262047395</v>
      </c>
      <c r="E36" s="37">
        <f t="shared" si="4"/>
        <v>0.90550681348553108</v>
      </c>
      <c r="F36" s="37">
        <f t="shared" si="5"/>
        <v>0.51601245492418912</v>
      </c>
      <c r="G36" s="38">
        <f t="shared" si="6"/>
        <v>3668502.7683939999</v>
      </c>
      <c r="H36" s="38">
        <f t="shared" si="7"/>
        <v>3225335.9693760001</v>
      </c>
      <c r="I36" s="37">
        <f t="shared" si="8"/>
        <v>1.6185930186324686E-2</v>
      </c>
      <c r="J36" s="37">
        <f t="shared" si="9"/>
        <v>1.9765230620711931E-2</v>
      </c>
      <c r="K36" s="37">
        <f t="shared" si="10"/>
        <v>2.9172393053099564E-2</v>
      </c>
      <c r="L36" s="26">
        <v>6709576.8019849993</v>
      </c>
      <c r="M36" s="26">
        <v>747860.68359200004</v>
      </c>
      <c r="N36" s="26">
        <v>20698156</v>
      </c>
      <c r="O36" s="26">
        <v>11795059</v>
      </c>
      <c r="P36" s="26">
        <v>456620</v>
      </c>
      <c r="Q36" s="26">
        <v>673946</v>
      </c>
      <c r="R36" s="26">
        <v>23102184.273099709</v>
      </c>
      <c r="S36" s="26">
        <v>22858089.736870579</v>
      </c>
      <c r="T36" s="26">
        <v>3668502768394</v>
      </c>
      <c r="U36" s="26">
        <v>3225335969376</v>
      </c>
    </row>
    <row r="37" spans="1:21" x14ac:dyDescent="0.45">
      <c r="A37" s="24" t="s">
        <v>84</v>
      </c>
      <c r="B37" s="24">
        <v>10843</v>
      </c>
      <c r="C37" s="24" t="s">
        <v>22</v>
      </c>
      <c r="D37" s="37">
        <f t="shared" si="3"/>
        <v>1.5858710031272283</v>
      </c>
      <c r="E37" s="37">
        <f t="shared" si="4"/>
        <v>1.0444657715422205</v>
      </c>
      <c r="F37" s="37">
        <f t="shared" si="5"/>
        <v>1.4110192774396948</v>
      </c>
      <c r="G37" s="38">
        <f t="shared" si="6"/>
        <v>1357363.9420390001</v>
      </c>
      <c r="H37" s="38">
        <f t="shared" si="7"/>
        <v>1187434.1529880001</v>
      </c>
      <c r="I37" s="37">
        <f t="shared" si="8"/>
        <v>2.8840008843917395E-2</v>
      </c>
      <c r="J37" s="37">
        <f t="shared" si="9"/>
        <v>3.9660151881659974E-3</v>
      </c>
      <c r="K37" s="37">
        <f t="shared" si="10"/>
        <v>2.7275721823700493E-2</v>
      </c>
      <c r="L37" s="26">
        <v>7699389.5678320006</v>
      </c>
      <c r="M37" s="26">
        <v>80047.806750999996</v>
      </c>
      <c r="N37" s="26">
        <v>2535436</v>
      </c>
      <c r="O37" s="26">
        <v>3425243</v>
      </c>
      <c r="P37" s="26">
        <v>5504</v>
      </c>
      <c r="Q37" s="26">
        <v>37853</v>
      </c>
      <c r="R37" s="26">
        <v>1387790.953605806</v>
      </c>
      <c r="S37" s="26">
        <v>2427495.5379880629</v>
      </c>
      <c r="T37" s="26">
        <v>1357363942039</v>
      </c>
      <c r="U37" s="26">
        <v>1187434152988</v>
      </c>
    </row>
    <row r="38" spans="1:21" x14ac:dyDescent="0.45">
      <c r="A38" s="24" t="s">
        <v>86</v>
      </c>
      <c r="B38" s="24">
        <v>10851</v>
      </c>
      <c r="C38" s="24" t="s">
        <v>22</v>
      </c>
      <c r="D38" s="37">
        <f t="shared" si="3"/>
        <v>0.47499673252634145</v>
      </c>
      <c r="E38" s="37">
        <f t="shared" si="4"/>
        <v>1.0523037783688372</v>
      </c>
      <c r="F38" s="37">
        <f t="shared" si="5"/>
        <v>1.2239442344969573</v>
      </c>
      <c r="G38" s="38">
        <f t="shared" si="6"/>
        <v>23986385.012623001</v>
      </c>
      <c r="H38" s="38">
        <f t="shared" si="7"/>
        <v>22299126.595810998</v>
      </c>
      <c r="I38" s="37">
        <f t="shared" si="8"/>
        <v>9.2479682691336256E-3</v>
      </c>
      <c r="J38" s="37">
        <f t="shared" si="9"/>
        <v>5.3487927163102713E-3</v>
      </c>
      <c r="K38" s="37">
        <f t="shared" si="10"/>
        <v>3.8776541579699196E-2</v>
      </c>
      <c r="L38" s="26">
        <v>25949691.066798002</v>
      </c>
      <c r="M38" s="26">
        <v>488475.55512199999</v>
      </c>
      <c r="N38" s="26">
        <v>28744364</v>
      </c>
      <c r="O38" s="26">
        <v>33432835</v>
      </c>
      <c r="P38" s="26">
        <v>141261</v>
      </c>
      <c r="Q38" s="26">
        <v>1024084</v>
      </c>
      <c r="R38" s="26">
        <v>26409884.901549391</v>
      </c>
      <c r="S38" s="26">
        <v>27315652.182258889</v>
      </c>
      <c r="T38" s="26">
        <v>23986385012623</v>
      </c>
      <c r="U38" s="26">
        <v>22299126595811</v>
      </c>
    </row>
    <row r="39" spans="1:21" x14ac:dyDescent="0.45">
      <c r="A39" s="24" t="s">
        <v>88</v>
      </c>
      <c r="B39" s="24">
        <v>10855</v>
      </c>
      <c r="C39" s="24" t="s">
        <v>22</v>
      </c>
      <c r="D39" s="37">
        <f t="shared" si="3"/>
        <v>1.2978627708675616</v>
      </c>
      <c r="E39" s="37">
        <f t="shared" si="4"/>
        <v>1.6358261976336645</v>
      </c>
      <c r="F39" s="37">
        <f t="shared" si="5"/>
        <v>1.2468646707247595</v>
      </c>
      <c r="G39" s="38">
        <f t="shared" si="6"/>
        <v>7921525.1077990001</v>
      </c>
      <c r="H39" s="38">
        <f t="shared" si="7"/>
        <v>7049439.6822100002</v>
      </c>
      <c r="I39" s="37">
        <f t="shared" si="8"/>
        <v>1.4098217974361052E-2</v>
      </c>
      <c r="J39" s="37">
        <f t="shared" si="9"/>
        <v>0</v>
      </c>
      <c r="K39" s="37">
        <f t="shared" si="10"/>
        <v>3.3323210158093697E-2</v>
      </c>
      <c r="L39" s="26">
        <v>27873575.716120001</v>
      </c>
      <c r="M39" s="26">
        <v>212132.35604000001</v>
      </c>
      <c r="N39" s="26">
        <v>17565927</v>
      </c>
      <c r="O39" s="26">
        <v>13389157</v>
      </c>
      <c r="P39" s="26">
        <v>0</v>
      </c>
      <c r="Q39" s="26">
        <v>250703</v>
      </c>
      <c r="R39" s="26">
        <v>7523374.8132488392</v>
      </c>
      <c r="S39" s="26">
        <v>10738259.984716179</v>
      </c>
      <c r="T39" s="26">
        <v>7921525107799</v>
      </c>
      <c r="U39" s="26">
        <v>7049439682210</v>
      </c>
    </row>
    <row r="40" spans="1:21" x14ac:dyDescent="0.45">
      <c r="A40" s="24" t="s">
        <v>90</v>
      </c>
      <c r="B40" s="24">
        <v>10864</v>
      </c>
      <c r="C40" s="24" t="s">
        <v>22</v>
      </c>
      <c r="D40" s="37">
        <f t="shared" si="3"/>
        <v>2.0888691746797852</v>
      </c>
      <c r="E40" s="37">
        <f t="shared" si="4"/>
        <v>2.162778994885159</v>
      </c>
      <c r="F40" s="37">
        <f t="shared" si="5"/>
        <v>1.5807133260599058</v>
      </c>
      <c r="G40" s="38">
        <f t="shared" si="6"/>
        <v>929162.79988599999</v>
      </c>
      <c r="H40" s="38">
        <f t="shared" si="7"/>
        <v>782641.41217300005</v>
      </c>
      <c r="I40" s="37">
        <f t="shared" si="8"/>
        <v>3.0743816615973901E-2</v>
      </c>
      <c r="J40" s="37">
        <f t="shared" si="9"/>
        <v>0</v>
      </c>
      <c r="K40" s="37">
        <f t="shared" si="10"/>
        <v>4.8030626027345036E-2</v>
      </c>
      <c r="L40" s="26">
        <v>3979543.0435779998</v>
      </c>
      <c r="M40" s="26">
        <v>53286.027215000002</v>
      </c>
      <c r="N40" s="26">
        <v>2060175</v>
      </c>
      <c r="O40" s="26">
        <v>1505723</v>
      </c>
      <c r="P40" s="26">
        <v>0</v>
      </c>
      <c r="Q40" s="26">
        <v>41624</v>
      </c>
      <c r="R40" s="26">
        <v>866613.73050399998</v>
      </c>
      <c r="S40" s="26">
        <v>952559.18652446172</v>
      </c>
      <c r="T40" s="26">
        <v>929162799886</v>
      </c>
      <c r="U40" s="26">
        <v>782641412173</v>
      </c>
    </row>
    <row r="41" spans="1:21" x14ac:dyDescent="0.45">
      <c r="A41" s="24" t="s">
        <v>92</v>
      </c>
      <c r="B41" s="24">
        <v>10869</v>
      </c>
      <c r="C41" s="24" t="s">
        <v>22</v>
      </c>
      <c r="D41" s="37">
        <f t="shared" si="3"/>
        <v>2.3105091635718527</v>
      </c>
      <c r="E41" s="37">
        <f t="shared" si="4"/>
        <v>1.9573730533892999</v>
      </c>
      <c r="F41" s="37">
        <f t="shared" si="5"/>
        <v>1.9117993814599192</v>
      </c>
      <c r="G41" s="38">
        <f t="shared" si="6"/>
        <v>988777.42661900003</v>
      </c>
      <c r="H41" s="38">
        <f t="shared" si="7"/>
        <v>942906.42311900004</v>
      </c>
      <c r="I41" s="37">
        <f t="shared" si="8"/>
        <v>2.5853277234167988E-2</v>
      </c>
      <c r="J41" s="37">
        <f t="shared" si="9"/>
        <v>5.0444424286461942E-4</v>
      </c>
      <c r="K41" s="37">
        <f t="shared" si="10"/>
        <v>3.1746024717783108E-2</v>
      </c>
      <c r="L41" s="26">
        <v>6020832.5471919999</v>
      </c>
      <c r="M41" s="26">
        <v>51763.520698</v>
      </c>
      <c r="N41" s="26">
        <v>2550307</v>
      </c>
      <c r="O41" s="26">
        <v>2490928</v>
      </c>
      <c r="P41" s="26">
        <v>505</v>
      </c>
      <c r="Q41" s="26">
        <v>31781</v>
      </c>
      <c r="R41" s="26">
        <v>1001101.721633742</v>
      </c>
      <c r="S41" s="26">
        <v>1302923.321430221</v>
      </c>
      <c r="T41" s="26">
        <v>988777426619</v>
      </c>
      <c r="U41" s="26">
        <v>942906423119</v>
      </c>
    </row>
    <row r="42" spans="1:21" x14ac:dyDescent="0.45">
      <c r="A42" s="24" t="s">
        <v>94</v>
      </c>
      <c r="B42" s="24">
        <v>10872</v>
      </c>
      <c r="C42" s="24" t="s">
        <v>22</v>
      </c>
      <c r="D42" s="37">
        <f t="shared" si="3"/>
        <v>2.0725415220370764</v>
      </c>
      <c r="E42" s="37">
        <f t="shared" si="4"/>
        <v>1.9443722960164449</v>
      </c>
      <c r="F42" s="37">
        <f t="shared" si="5"/>
        <v>1.672729508605302</v>
      </c>
      <c r="G42" s="38">
        <f t="shared" si="6"/>
        <v>2564677.4824379999</v>
      </c>
      <c r="H42" s="38">
        <f t="shared" si="7"/>
        <v>2070446.0754760001</v>
      </c>
      <c r="I42" s="37">
        <f t="shared" si="8"/>
        <v>0.14741547786962561</v>
      </c>
      <c r="J42" s="37">
        <f t="shared" si="9"/>
        <v>1.225783781816239E-3</v>
      </c>
      <c r="K42" s="37">
        <f t="shared" si="10"/>
        <v>3.332882034664808E-2</v>
      </c>
      <c r="L42" s="26">
        <v>16558081.810568001</v>
      </c>
      <c r="M42" s="26">
        <v>698242.44471800001</v>
      </c>
      <c r="N42" s="26">
        <v>7767052</v>
      </c>
      <c r="O42" s="26">
        <v>6681939</v>
      </c>
      <c r="P42" s="26">
        <v>2903</v>
      </c>
      <c r="Q42" s="26">
        <v>78932</v>
      </c>
      <c r="R42" s="26">
        <v>2368280.6405699351</v>
      </c>
      <c r="S42" s="26">
        <v>3994632.1061624037</v>
      </c>
      <c r="T42" s="26">
        <v>2564677482438</v>
      </c>
      <c r="U42" s="26">
        <v>2070446075476</v>
      </c>
    </row>
    <row r="43" spans="1:21" x14ac:dyDescent="0.45">
      <c r="A43" s="24" t="s">
        <v>96</v>
      </c>
      <c r="B43" s="24">
        <v>10883</v>
      </c>
      <c r="C43" s="24" t="s">
        <v>19</v>
      </c>
      <c r="D43" s="37">
        <f t="shared" si="3"/>
        <v>0.19647132072052229</v>
      </c>
      <c r="E43" s="37">
        <f t="shared" si="4"/>
        <v>2.5633122425074228</v>
      </c>
      <c r="F43" s="37">
        <f t="shared" si="5"/>
        <v>1.2317216937912698</v>
      </c>
      <c r="G43" s="38">
        <f t="shared" si="6"/>
        <v>14603446.620138001</v>
      </c>
      <c r="H43" s="38">
        <f t="shared" si="7"/>
        <v>14806209.088722</v>
      </c>
      <c r="I43" s="37">
        <f t="shared" si="8"/>
        <v>1.140357150735782E-3</v>
      </c>
      <c r="J43" s="37">
        <f t="shared" si="9"/>
        <v>4.767562082898457E-2</v>
      </c>
      <c r="K43" s="37">
        <f t="shared" si="10"/>
        <v>5.0127269897303567E-2</v>
      </c>
      <c r="L43" s="26">
        <v>22609373.025761001</v>
      </c>
      <c r="M43" s="26">
        <v>229534.84354200002</v>
      </c>
      <c r="N43" s="26">
        <v>147489421</v>
      </c>
      <c r="O43" s="26">
        <v>70871553</v>
      </c>
      <c r="P43" s="26">
        <v>4798153</v>
      </c>
      <c r="Q43" s="26">
        <v>5044891</v>
      </c>
      <c r="R43" s="26">
        <v>100641646.9585425</v>
      </c>
      <c r="S43" s="26">
        <v>57538609.052062407</v>
      </c>
      <c r="T43" s="26">
        <v>14603446620138</v>
      </c>
      <c r="U43" s="26">
        <v>14806209088722</v>
      </c>
    </row>
    <row r="44" spans="1:21" x14ac:dyDescent="0.45">
      <c r="A44" s="24" t="s">
        <v>98</v>
      </c>
      <c r="B44" s="24">
        <v>10885</v>
      </c>
      <c r="C44" s="24" t="s">
        <v>32</v>
      </c>
      <c r="D44" s="37">
        <f t="shared" si="3"/>
        <v>0.74589630301169352</v>
      </c>
      <c r="E44" s="37">
        <f t="shared" si="4"/>
        <v>2.2859438211821561</v>
      </c>
      <c r="F44" s="37">
        <f t="shared" si="5"/>
        <v>2.3612398680007285</v>
      </c>
      <c r="G44" s="38">
        <f t="shared" si="6"/>
        <v>3374694.3895279998</v>
      </c>
      <c r="H44" s="38">
        <f t="shared" si="7"/>
        <v>2888695.3607279998</v>
      </c>
      <c r="I44" s="37">
        <f t="shared" si="8"/>
        <v>1.9781969822729697E-2</v>
      </c>
      <c r="J44" s="37">
        <f t="shared" si="9"/>
        <v>1.5718885548019865E-3</v>
      </c>
      <c r="K44" s="37">
        <f t="shared" si="10"/>
        <v>0.10439125625995636</v>
      </c>
      <c r="L44" s="26">
        <v>15047568.887318</v>
      </c>
      <c r="M44" s="26">
        <v>219353.80403199999</v>
      </c>
      <c r="N44" s="26">
        <v>23058096</v>
      </c>
      <c r="O44" s="26">
        <v>23817600</v>
      </c>
      <c r="P44" s="26">
        <v>8715</v>
      </c>
      <c r="Q44" s="26">
        <v>578775</v>
      </c>
      <c r="R44" s="26">
        <v>5544286.1857963232</v>
      </c>
      <c r="S44" s="26">
        <v>10086904.05526926</v>
      </c>
      <c r="T44" s="26">
        <v>3374694389528</v>
      </c>
      <c r="U44" s="26">
        <v>2888695360728</v>
      </c>
    </row>
    <row r="45" spans="1:21" x14ac:dyDescent="0.45">
      <c r="A45" s="24" t="s">
        <v>100</v>
      </c>
      <c r="B45" s="24">
        <v>10897</v>
      </c>
      <c r="C45" s="24" t="s">
        <v>32</v>
      </c>
      <c r="D45" s="37">
        <f t="shared" si="3"/>
        <v>1.3274883080906112</v>
      </c>
      <c r="E45" s="37">
        <f t="shared" si="4"/>
        <v>0.63849665898992358</v>
      </c>
      <c r="F45" s="37">
        <f t="shared" si="5"/>
        <v>0.6815059242647149</v>
      </c>
      <c r="G45" s="38">
        <f t="shared" si="6"/>
        <v>627781.73175300006</v>
      </c>
      <c r="H45" s="38">
        <f t="shared" si="7"/>
        <v>591650.27608900005</v>
      </c>
      <c r="I45" s="37">
        <f t="shared" si="8"/>
        <v>0</v>
      </c>
      <c r="J45" s="37">
        <f t="shared" si="9"/>
        <v>1.5032888736310451E-3</v>
      </c>
      <c r="K45" s="37">
        <f t="shared" si="10"/>
        <v>2.8801429025803629E-3</v>
      </c>
      <c r="L45" s="26">
        <v>2737987.5494670002</v>
      </c>
      <c r="M45" s="26">
        <v>0</v>
      </c>
      <c r="N45" s="26">
        <v>658460</v>
      </c>
      <c r="O45" s="26">
        <v>702814</v>
      </c>
      <c r="P45" s="26">
        <v>1403</v>
      </c>
      <c r="Q45" s="26">
        <v>2688</v>
      </c>
      <c r="R45" s="26">
        <v>933287.02460970974</v>
      </c>
      <c r="S45" s="26">
        <v>1031266.1636188631</v>
      </c>
      <c r="T45" s="26">
        <v>627781731753</v>
      </c>
      <c r="U45" s="26">
        <v>591650276089</v>
      </c>
    </row>
    <row r="46" spans="1:21" x14ac:dyDescent="0.45">
      <c r="A46" s="24" t="s">
        <v>102</v>
      </c>
      <c r="B46" s="24">
        <v>10895</v>
      </c>
      <c r="C46" s="24" t="s">
        <v>19</v>
      </c>
      <c r="D46" s="37">
        <f t="shared" si="3"/>
        <v>0.1723250698800588</v>
      </c>
      <c r="E46" s="37">
        <f t="shared" si="4"/>
        <v>1.6438213384784419</v>
      </c>
      <c r="F46" s="37">
        <f t="shared" si="5"/>
        <v>0.86906368836478953</v>
      </c>
      <c r="G46" s="38">
        <f t="shared" si="6"/>
        <v>758927.81925299997</v>
      </c>
      <c r="H46" s="38">
        <f t="shared" si="7"/>
        <v>755366.62323400006</v>
      </c>
      <c r="I46" s="37">
        <f t="shared" si="8"/>
        <v>0</v>
      </c>
      <c r="J46" s="37">
        <f t="shared" si="9"/>
        <v>1.2739802679011224E-2</v>
      </c>
      <c r="K46" s="37">
        <f t="shared" si="10"/>
        <v>2.6704794628947585E-2</v>
      </c>
      <c r="L46" s="26">
        <v>1186646.183589</v>
      </c>
      <c r="M46" s="26">
        <v>0</v>
      </c>
      <c r="N46" s="26">
        <v>5659752</v>
      </c>
      <c r="O46" s="26">
        <v>2992226</v>
      </c>
      <c r="P46" s="26">
        <v>41177</v>
      </c>
      <c r="Q46" s="26">
        <v>86314</v>
      </c>
      <c r="R46" s="26">
        <v>3232153.671252613</v>
      </c>
      <c r="S46" s="26">
        <v>3443045.7054650439</v>
      </c>
      <c r="T46" s="26">
        <v>758927819253</v>
      </c>
      <c r="U46" s="26">
        <v>755366623234</v>
      </c>
    </row>
    <row r="47" spans="1:21" x14ac:dyDescent="0.45">
      <c r="A47" s="24" t="s">
        <v>104</v>
      </c>
      <c r="B47" s="24">
        <v>10896</v>
      </c>
      <c r="C47" s="24" t="s">
        <v>22</v>
      </c>
      <c r="D47" s="37">
        <f t="shared" si="3"/>
        <v>3.0244280131124572</v>
      </c>
      <c r="E47" s="37">
        <f t="shared" si="4"/>
        <v>1.107551615850634</v>
      </c>
      <c r="F47" s="37">
        <f t="shared" si="5"/>
        <v>0.77232617492639999</v>
      </c>
      <c r="G47" s="38">
        <f t="shared" si="6"/>
        <v>3245671.913613</v>
      </c>
      <c r="H47" s="38">
        <f t="shared" si="7"/>
        <v>2825016.2963470002</v>
      </c>
      <c r="I47" s="37">
        <f t="shared" si="8"/>
        <v>5.1302782830292812E-2</v>
      </c>
      <c r="J47" s="37">
        <f t="shared" si="9"/>
        <v>7.3891605563125367E-4</v>
      </c>
      <c r="K47" s="37">
        <f t="shared" si="10"/>
        <v>4.5680973083288341E-2</v>
      </c>
      <c r="L47" s="26">
        <v>22265841.774484001</v>
      </c>
      <c r="M47" s="26">
        <v>317571.83630999998</v>
      </c>
      <c r="N47" s="26">
        <v>4076898</v>
      </c>
      <c r="O47" s="26">
        <v>2842933</v>
      </c>
      <c r="P47" s="26">
        <v>2287</v>
      </c>
      <c r="Q47" s="26">
        <v>141386</v>
      </c>
      <c r="R47" s="26">
        <v>3095074.1732715811</v>
      </c>
      <c r="S47" s="26">
        <v>3681000.4533006041</v>
      </c>
      <c r="T47" s="26">
        <v>3245671913613</v>
      </c>
      <c r="U47" s="26">
        <v>2825016296347</v>
      </c>
    </row>
    <row r="48" spans="1:21" x14ac:dyDescent="0.45">
      <c r="A48" s="24" t="s">
        <v>106</v>
      </c>
      <c r="B48" s="24">
        <v>10911</v>
      </c>
      <c r="C48" s="24" t="s">
        <v>19</v>
      </c>
      <c r="D48" s="37">
        <f t="shared" si="3"/>
        <v>0.14284281929397485</v>
      </c>
      <c r="E48" s="37">
        <f t="shared" si="4"/>
        <v>0.92070777527635039</v>
      </c>
      <c r="F48" s="37">
        <f t="shared" si="5"/>
        <v>0.78634806448904826</v>
      </c>
      <c r="G48" s="38">
        <f t="shared" si="6"/>
        <v>9439968.4299369995</v>
      </c>
      <c r="H48" s="38">
        <f t="shared" si="7"/>
        <v>9115479.7794610001</v>
      </c>
      <c r="I48" s="37">
        <f t="shared" si="8"/>
        <v>3.4267613044689782E-3</v>
      </c>
      <c r="J48" s="37">
        <f t="shared" si="9"/>
        <v>5.5484698654571216E-2</v>
      </c>
      <c r="K48" s="37">
        <f t="shared" si="10"/>
        <v>6.0258136117604978E-2</v>
      </c>
      <c r="L48" s="26">
        <v>20920817.529165</v>
      </c>
      <c r="M48" s="26">
        <v>546889.12331499998</v>
      </c>
      <c r="N48" s="26">
        <v>67423618</v>
      </c>
      <c r="O48" s="26">
        <v>57584429</v>
      </c>
      <c r="P48" s="26">
        <v>4427501</v>
      </c>
      <c r="Q48" s="26">
        <v>4808406</v>
      </c>
      <c r="R48" s="26">
        <v>79796792.76198487</v>
      </c>
      <c r="S48" s="26">
        <v>73230203.77422446</v>
      </c>
      <c r="T48" s="26">
        <v>9439968429937</v>
      </c>
      <c r="U48" s="26">
        <v>9115479779461</v>
      </c>
    </row>
    <row r="49" spans="1:21" x14ac:dyDescent="0.45">
      <c r="A49" s="24" t="s">
        <v>108</v>
      </c>
      <c r="B49" s="24">
        <v>10919</v>
      </c>
      <c r="C49" s="24" t="s">
        <v>19</v>
      </c>
      <c r="D49" s="37">
        <f t="shared" si="3"/>
        <v>0.22703052952342437</v>
      </c>
      <c r="E49" s="37">
        <f t="shared" si="4"/>
        <v>1.5160594774398837</v>
      </c>
      <c r="F49" s="37">
        <f t="shared" si="5"/>
        <v>1.2357885659210017</v>
      </c>
      <c r="G49" s="38">
        <f t="shared" si="6"/>
        <v>68537385.681707993</v>
      </c>
      <c r="H49" s="38">
        <f t="shared" si="7"/>
        <v>65538228.7271</v>
      </c>
      <c r="I49" s="37">
        <f t="shared" si="8"/>
        <v>3.9412104933587502E-3</v>
      </c>
      <c r="J49" s="37">
        <f t="shared" si="9"/>
        <v>9.6471509174528403E-2</v>
      </c>
      <c r="K49" s="37">
        <f t="shared" si="10"/>
        <v>4.6933567845040505E-2</v>
      </c>
      <c r="L49" s="26">
        <v>142464698.99228698</v>
      </c>
      <c r="M49" s="26">
        <v>2958649.8065260001</v>
      </c>
      <c r="N49" s="26">
        <v>475673817</v>
      </c>
      <c r="O49" s="26">
        <v>387736941</v>
      </c>
      <c r="P49" s="26">
        <v>36210374</v>
      </c>
      <c r="Q49" s="26">
        <v>17616414</v>
      </c>
      <c r="R49" s="26">
        <v>375347854.61364698</v>
      </c>
      <c r="S49" s="26">
        <v>313756698.91477716</v>
      </c>
      <c r="T49" s="26">
        <v>68537385681708</v>
      </c>
      <c r="U49" s="26">
        <v>65538228727100</v>
      </c>
    </row>
    <row r="50" spans="1:21" x14ac:dyDescent="0.45">
      <c r="A50" s="24" t="s">
        <v>110</v>
      </c>
      <c r="B50" s="24">
        <v>10923</v>
      </c>
      <c r="C50" s="24" t="s">
        <v>19</v>
      </c>
      <c r="D50" s="37">
        <f t="shared" si="3"/>
        <v>0.13927918346058168</v>
      </c>
      <c r="E50" s="37">
        <f t="shared" si="4"/>
        <v>2.1893486902784836</v>
      </c>
      <c r="F50" s="37">
        <f t="shared" si="5"/>
        <v>1.6191370059430741</v>
      </c>
      <c r="G50" s="38">
        <f t="shared" si="6"/>
        <v>334857.55553000001</v>
      </c>
      <c r="H50" s="38">
        <f t="shared" si="7"/>
        <v>302101.10505000001</v>
      </c>
      <c r="I50" s="37">
        <f t="shared" si="8"/>
        <v>0</v>
      </c>
      <c r="J50" s="37">
        <f t="shared" si="9"/>
        <v>7.1541811477621439E-2</v>
      </c>
      <c r="K50" s="37">
        <f t="shared" si="10"/>
        <v>7.8405007962974074E-2</v>
      </c>
      <c r="L50" s="26">
        <v>698922.42663699994</v>
      </c>
      <c r="M50" s="26">
        <v>0</v>
      </c>
      <c r="N50" s="26">
        <v>5493229</v>
      </c>
      <c r="O50" s="26">
        <v>4062528</v>
      </c>
      <c r="P50" s="26">
        <v>211711</v>
      </c>
      <c r="Q50" s="26">
        <v>232021</v>
      </c>
      <c r="R50" s="26">
        <v>2959262.5015683873</v>
      </c>
      <c r="S50" s="26">
        <v>2509069.9459578847</v>
      </c>
      <c r="T50" s="26">
        <v>334857555530</v>
      </c>
      <c r="U50" s="26">
        <v>302101105050</v>
      </c>
    </row>
    <row r="51" spans="1:21" x14ac:dyDescent="0.45">
      <c r="A51" s="24" t="s">
        <v>114</v>
      </c>
      <c r="B51" s="24">
        <v>10915</v>
      </c>
      <c r="C51" s="24" t="s">
        <v>19</v>
      </c>
      <c r="D51" s="37">
        <f t="shared" si="3"/>
        <v>0.17664334883352933</v>
      </c>
      <c r="E51" s="37">
        <f t="shared" si="4"/>
        <v>0.60683565466252298</v>
      </c>
      <c r="F51" s="37">
        <f t="shared" si="5"/>
        <v>0.83753689822487065</v>
      </c>
      <c r="G51" s="38">
        <f t="shared" si="6"/>
        <v>9922990.8149699997</v>
      </c>
      <c r="H51" s="38">
        <f t="shared" si="7"/>
        <v>9652317.9818910006</v>
      </c>
      <c r="I51" s="37">
        <f t="shared" si="8"/>
        <v>3.8897430844148273E-3</v>
      </c>
      <c r="J51" s="37">
        <f t="shared" si="9"/>
        <v>2.9137229617310994E-3</v>
      </c>
      <c r="K51" s="37">
        <f t="shared" si="10"/>
        <v>2.9542315355177179E-2</v>
      </c>
      <c r="L51" s="26">
        <v>25968115.274239</v>
      </c>
      <c r="M51" s="26">
        <v>441339.58551</v>
      </c>
      <c r="N51" s="26">
        <v>44605071</v>
      </c>
      <c r="O51" s="26">
        <v>61562620</v>
      </c>
      <c r="P51" s="26">
        <v>165299</v>
      </c>
      <c r="Q51" s="26">
        <v>1675971</v>
      </c>
      <c r="R51" s="26">
        <v>56731199.970292524</v>
      </c>
      <c r="S51" s="26">
        <v>73504367.545453534</v>
      </c>
      <c r="T51" s="26">
        <v>9922990814970</v>
      </c>
      <c r="U51" s="26">
        <v>9652317981891</v>
      </c>
    </row>
    <row r="52" spans="1:21" x14ac:dyDescent="0.45">
      <c r="A52" s="24" t="s">
        <v>116</v>
      </c>
      <c r="B52" s="24">
        <v>10929</v>
      </c>
      <c r="C52" s="24" t="s">
        <v>19</v>
      </c>
      <c r="D52" s="37">
        <f t="shared" si="3"/>
        <v>7.4162364749621831E-2</v>
      </c>
      <c r="E52" s="37">
        <f t="shared" si="4"/>
        <v>1.8119818753203258</v>
      </c>
      <c r="F52" s="37">
        <f t="shared" si="5"/>
        <v>1.3464266467209318</v>
      </c>
      <c r="G52" s="38">
        <f t="shared" si="6"/>
        <v>265404.96274799999</v>
      </c>
      <c r="H52" s="38">
        <f t="shared" si="7"/>
        <v>242486.903051</v>
      </c>
      <c r="I52" s="37">
        <f t="shared" si="8"/>
        <v>2.6852031758823147E-5</v>
      </c>
      <c r="J52" s="37">
        <f t="shared" si="9"/>
        <v>5.9198331220725292E-2</v>
      </c>
      <c r="K52" s="37">
        <f t="shared" si="10"/>
        <v>5.1284145474802957E-2</v>
      </c>
      <c r="L52" s="26">
        <v>660208.24233699997</v>
      </c>
      <c r="M52" s="26">
        <v>232.4</v>
      </c>
      <c r="N52" s="26">
        <v>8065313</v>
      </c>
      <c r="O52" s="26">
        <v>5993080</v>
      </c>
      <c r="P52" s="26">
        <v>256176</v>
      </c>
      <c r="Q52" s="26">
        <v>221928</v>
      </c>
      <c r="R52" s="26">
        <v>4327419.2822231613</v>
      </c>
      <c r="S52" s="26">
        <v>4451100.2620123876</v>
      </c>
      <c r="T52" s="26">
        <v>265404962748</v>
      </c>
      <c r="U52" s="26">
        <v>242486903051</v>
      </c>
    </row>
    <row r="53" spans="1:21" x14ac:dyDescent="0.45">
      <c r="A53" s="24" t="s">
        <v>118</v>
      </c>
      <c r="B53" s="24">
        <v>10934</v>
      </c>
      <c r="C53" s="24" t="s">
        <v>32</v>
      </c>
      <c r="D53" s="37">
        <f t="shared" si="3"/>
        <v>0.61093141329207445</v>
      </c>
      <c r="E53" s="37">
        <f t="shared" si="4"/>
        <v>2.7178457620374457E-3</v>
      </c>
      <c r="F53" s="37">
        <f t="shared" si="5"/>
        <v>4.6046710153817378E-3</v>
      </c>
      <c r="G53" s="38">
        <f t="shared" si="6"/>
        <v>91021.064381000004</v>
      </c>
      <c r="H53" s="38">
        <f t="shared" si="7"/>
        <v>89808.365004000007</v>
      </c>
      <c r="I53" s="37">
        <f t="shared" si="8"/>
        <v>2.0586963264685187E-2</v>
      </c>
      <c r="J53" s="37">
        <f t="shared" si="9"/>
        <v>0</v>
      </c>
      <c r="K53" s="37">
        <f t="shared" si="10"/>
        <v>1.9120541119174318E-4</v>
      </c>
      <c r="L53" s="26">
        <v>179378.56320500001</v>
      </c>
      <c r="M53" s="26">
        <v>6675.5</v>
      </c>
      <c r="N53" s="26">
        <v>399</v>
      </c>
      <c r="O53" s="26">
        <v>676</v>
      </c>
      <c r="P53" s="26">
        <v>0</v>
      </c>
      <c r="Q53" s="26">
        <v>31</v>
      </c>
      <c r="R53" s="26">
        <v>162129.30275761292</v>
      </c>
      <c r="S53" s="26">
        <v>146807.4478593251</v>
      </c>
      <c r="T53" s="26">
        <v>91021064381</v>
      </c>
      <c r="U53" s="26">
        <v>89808365004</v>
      </c>
    </row>
    <row r="54" spans="1:21" x14ac:dyDescent="0.45">
      <c r="A54" s="24" t="s">
        <v>120</v>
      </c>
      <c r="B54" s="24">
        <v>11008</v>
      </c>
      <c r="C54" s="24" t="s">
        <v>19</v>
      </c>
      <c r="D54" s="37">
        <f t="shared" si="3"/>
        <v>0.1732045290559151</v>
      </c>
      <c r="E54" s="37">
        <f t="shared" si="4"/>
        <v>1.6955783130117257</v>
      </c>
      <c r="F54" s="37">
        <f t="shared" si="5"/>
        <v>1.0348787446055328</v>
      </c>
      <c r="G54" s="38">
        <f t="shared" si="6"/>
        <v>10880171.537712</v>
      </c>
      <c r="H54" s="38">
        <f t="shared" si="7"/>
        <v>10055283.781146999</v>
      </c>
      <c r="I54" s="37">
        <f t="shared" si="8"/>
        <v>1.8064841236981648E-4</v>
      </c>
      <c r="J54" s="37">
        <f t="shared" si="9"/>
        <v>3.6930941988199129E-2</v>
      </c>
      <c r="K54" s="37">
        <f t="shared" si="10"/>
        <v>3.2016888830049349E-2</v>
      </c>
      <c r="L54" s="26">
        <v>21532779.097385999</v>
      </c>
      <c r="M54" s="26">
        <v>28750.872707999999</v>
      </c>
      <c r="N54" s="26">
        <v>105397109</v>
      </c>
      <c r="O54" s="26">
        <v>64328039</v>
      </c>
      <c r="P54" s="26">
        <v>2938849</v>
      </c>
      <c r="Q54" s="26">
        <v>2547804</v>
      </c>
      <c r="R54" s="26">
        <v>79576876.239416704</v>
      </c>
      <c r="S54" s="26">
        <v>62159977.03626629</v>
      </c>
      <c r="T54" s="26">
        <v>10880171537712</v>
      </c>
      <c r="U54" s="26">
        <v>10055283781147</v>
      </c>
    </row>
    <row r="55" spans="1:21" x14ac:dyDescent="0.45">
      <c r="A55" s="24" t="s">
        <v>122</v>
      </c>
      <c r="B55" s="24">
        <v>11014</v>
      </c>
      <c r="C55" s="24" t="s">
        <v>19</v>
      </c>
      <c r="D55" s="37">
        <f t="shared" si="3"/>
        <v>0.11957029566306371</v>
      </c>
      <c r="E55" s="37">
        <f t="shared" si="4"/>
        <v>0.9061131352630718</v>
      </c>
      <c r="F55" s="37">
        <f t="shared" si="5"/>
        <v>0.65156296604395703</v>
      </c>
      <c r="G55" s="38">
        <f t="shared" si="6"/>
        <v>1290492.3340690001</v>
      </c>
      <c r="H55" s="38">
        <f t="shared" si="7"/>
        <v>1289433.5049119999</v>
      </c>
      <c r="I55" s="37">
        <f t="shared" si="8"/>
        <v>0</v>
      </c>
      <c r="J55" s="37">
        <f t="shared" si="9"/>
        <v>1.0138769253234066E-3</v>
      </c>
      <c r="K55" s="37">
        <f t="shared" si="10"/>
        <v>1.5245235222770827E-2</v>
      </c>
      <c r="L55" s="26">
        <v>1441326.7711400001</v>
      </c>
      <c r="M55" s="26">
        <v>0</v>
      </c>
      <c r="N55" s="26">
        <v>5461244</v>
      </c>
      <c r="O55" s="26">
        <v>3927042</v>
      </c>
      <c r="P55" s="26">
        <v>5277</v>
      </c>
      <c r="Q55" s="26">
        <v>79348</v>
      </c>
      <c r="R55" s="26">
        <v>5204773.7434370965</v>
      </c>
      <c r="S55" s="26">
        <v>6027110.5091247102</v>
      </c>
      <c r="T55" s="26">
        <v>1290492334069</v>
      </c>
      <c r="U55" s="26">
        <v>1289433504912</v>
      </c>
    </row>
    <row r="56" spans="1:21" x14ac:dyDescent="0.45">
      <c r="A56" s="24" t="s">
        <v>124</v>
      </c>
      <c r="B56" s="24">
        <v>11049</v>
      </c>
      <c r="C56" s="24" t="s">
        <v>19</v>
      </c>
      <c r="D56" s="37">
        <f t="shared" si="3"/>
        <v>9.9382599740860778E-2</v>
      </c>
      <c r="E56" s="37">
        <f t="shared" si="4"/>
        <v>1.6878611503013778</v>
      </c>
      <c r="F56" s="37">
        <f t="shared" si="5"/>
        <v>1.2629459687271505</v>
      </c>
      <c r="G56" s="38">
        <f t="shared" si="6"/>
        <v>6233745.0945830001</v>
      </c>
      <c r="H56" s="38">
        <f t="shared" si="7"/>
        <v>6082000.7040799996</v>
      </c>
      <c r="I56" s="37">
        <f t="shared" si="8"/>
        <v>4.2939965355403767E-4</v>
      </c>
      <c r="J56" s="37">
        <f t="shared" si="9"/>
        <v>0.14684200478671355</v>
      </c>
      <c r="K56" s="37">
        <f t="shared" si="10"/>
        <v>5.5393481691132188E-2</v>
      </c>
      <c r="L56" s="26">
        <v>7604979.2651870009</v>
      </c>
      <c r="M56" s="26">
        <v>36364.291069999999</v>
      </c>
      <c r="N56" s="26">
        <v>64579459</v>
      </c>
      <c r="O56" s="26">
        <v>48321728</v>
      </c>
      <c r="P56" s="26">
        <v>6217757</v>
      </c>
      <c r="Q56" s="26">
        <v>2345536</v>
      </c>
      <c r="R56" s="26">
        <v>42343177.001915939</v>
      </c>
      <c r="S56" s="26">
        <v>38261120.583567522</v>
      </c>
      <c r="T56" s="26">
        <v>6233745094583</v>
      </c>
      <c r="U56" s="26">
        <v>6082000704080</v>
      </c>
    </row>
    <row r="57" spans="1:21" x14ac:dyDescent="0.45">
      <c r="A57" s="24" t="s">
        <v>126</v>
      </c>
      <c r="B57" s="24">
        <v>11055</v>
      </c>
      <c r="C57" s="24" t="s">
        <v>22</v>
      </c>
      <c r="D57" s="37">
        <f t="shared" si="3"/>
        <v>1.3043126317766791</v>
      </c>
      <c r="E57" s="37">
        <f t="shared" si="4"/>
        <v>1.1856012613183287</v>
      </c>
      <c r="F57" s="37">
        <f t="shared" si="5"/>
        <v>1.7233528102831785</v>
      </c>
      <c r="G57" s="38">
        <f t="shared" si="6"/>
        <v>3576764.6381020001</v>
      </c>
      <c r="H57" s="38">
        <f t="shared" si="7"/>
        <v>3246913.612652</v>
      </c>
      <c r="I57" s="37">
        <f t="shared" si="8"/>
        <v>1.4333303337185802E-2</v>
      </c>
      <c r="J57" s="37">
        <f t="shared" si="9"/>
        <v>7.0053227658927906E-4</v>
      </c>
      <c r="K57" s="37">
        <f t="shared" si="10"/>
        <v>3.5644391752306423E-2</v>
      </c>
      <c r="L57" s="26">
        <v>19039348.947926998</v>
      </c>
      <c r="M57" s="26">
        <v>94568.844631999993</v>
      </c>
      <c r="N57" s="26">
        <v>8653246</v>
      </c>
      <c r="O57" s="26">
        <v>12578087</v>
      </c>
      <c r="P57" s="26">
        <v>2311</v>
      </c>
      <c r="Q57" s="26">
        <v>117588</v>
      </c>
      <c r="R57" s="26">
        <v>3298920.0886670002</v>
      </c>
      <c r="S57" s="26">
        <v>7298614.0301318737</v>
      </c>
      <c r="T57" s="26">
        <v>3576764638102</v>
      </c>
      <c r="U57" s="26">
        <v>3246913612652</v>
      </c>
    </row>
    <row r="58" spans="1:21" x14ac:dyDescent="0.45">
      <c r="A58" s="24" t="s">
        <v>128</v>
      </c>
      <c r="B58" s="24">
        <v>11075</v>
      </c>
      <c r="C58" s="24" t="s">
        <v>19</v>
      </c>
      <c r="D58" s="37">
        <f t="shared" si="3"/>
        <v>6.8755209624924207E-2</v>
      </c>
      <c r="E58" s="37">
        <f t="shared" si="4"/>
        <v>0.7897791020601822</v>
      </c>
      <c r="F58" s="37">
        <f t="shared" si="5"/>
        <v>0.6617592610713211</v>
      </c>
      <c r="G58" s="38">
        <f t="shared" si="6"/>
        <v>5926844.6904910002</v>
      </c>
      <c r="H58" s="38">
        <f t="shared" si="7"/>
        <v>5697527.8853799999</v>
      </c>
      <c r="I58" s="37">
        <f t="shared" si="8"/>
        <v>1.1709913782862627E-3</v>
      </c>
      <c r="J58" s="37">
        <f t="shared" si="9"/>
        <v>5.8467150899422733E-2</v>
      </c>
      <c r="K58" s="37">
        <f t="shared" si="10"/>
        <v>3.4007697867972413E-2</v>
      </c>
      <c r="L58" s="26">
        <v>10014224.295260999</v>
      </c>
      <c r="M58" s="26">
        <v>182626.55650000001</v>
      </c>
      <c r="N58" s="26">
        <v>57515824</v>
      </c>
      <c r="O58" s="26">
        <v>48192753</v>
      </c>
      <c r="P58" s="26">
        <v>4559237</v>
      </c>
      <c r="Q58" s="26">
        <v>2651902</v>
      </c>
      <c r="R58" s="26">
        <v>77979462.482154489</v>
      </c>
      <c r="S58" s="26">
        <v>72825203.718314156</v>
      </c>
      <c r="T58" s="26">
        <v>5926844690491</v>
      </c>
      <c r="U58" s="26">
        <v>5697527885380</v>
      </c>
    </row>
    <row r="59" spans="1:21" x14ac:dyDescent="0.45">
      <c r="A59" s="24" t="s">
        <v>130</v>
      </c>
      <c r="B59" s="24">
        <v>11087</v>
      </c>
      <c r="C59" s="24" t="s">
        <v>22</v>
      </c>
      <c r="D59" s="37">
        <f t="shared" si="3"/>
        <v>1.2290984972508401</v>
      </c>
      <c r="E59" s="37">
        <f t="shared" si="4"/>
        <v>1.1345157069772598</v>
      </c>
      <c r="F59" s="37">
        <f t="shared" si="5"/>
        <v>1.3111186836730055</v>
      </c>
      <c r="G59" s="38">
        <f t="shared" si="6"/>
        <v>891517.33868699998</v>
      </c>
      <c r="H59" s="38">
        <f t="shared" si="7"/>
        <v>788299.93939399999</v>
      </c>
      <c r="I59" s="37">
        <f t="shared" si="8"/>
        <v>1.2518250870219589E-2</v>
      </c>
      <c r="J59" s="37">
        <f t="shared" si="9"/>
        <v>4.271790631420664E-2</v>
      </c>
      <c r="K59" s="37">
        <f t="shared" si="10"/>
        <v>4.2136354702433883E-2</v>
      </c>
      <c r="L59" s="26">
        <v>2307784.9236909999</v>
      </c>
      <c r="M59" s="26">
        <v>22989.34722</v>
      </c>
      <c r="N59" s="26">
        <v>1065097</v>
      </c>
      <c r="O59" s="26">
        <v>1230894</v>
      </c>
      <c r="P59" s="26">
        <v>39225</v>
      </c>
      <c r="Q59" s="26">
        <v>38691</v>
      </c>
      <c r="R59" s="26">
        <v>918233.20439641946</v>
      </c>
      <c r="S59" s="26">
        <v>938812.03534659289</v>
      </c>
      <c r="T59" s="26">
        <v>891517338687</v>
      </c>
      <c r="U59" s="26">
        <v>788299939394</v>
      </c>
    </row>
    <row r="60" spans="1:21" x14ac:dyDescent="0.45">
      <c r="A60" s="24" t="s">
        <v>135</v>
      </c>
      <c r="B60" s="24">
        <v>11090</v>
      </c>
      <c r="C60" s="24" t="s">
        <v>19</v>
      </c>
      <c r="D60" s="37">
        <f t="shared" si="3"/>
        <v>0.11339037893107765</v>
      </c>
      <c r="E60" s="37">
        <f t="shared" si="4"/>
        <v>1.1501019922455376</v>
      </c>
      <c r="F60" s="37">
        <f t="shared" si="5"/>
        <v>1.2638863696333005</v>
      </c>
      <c r="G60" s="38">
        <f t="shared" si="6"/>
        <v>6125800.5326770004</v>
      </c>
      <c r="H60" s="38">
        <f t="shared" si="7"/>
        <v>5834728.0341800004</v>
      </c>
      <c r="I60" s="37">
        <f t="shared" si="8"/>
        <v>1.0668049852331912E-3</v>
      </c>
      <c r="J60" s="37">
        <f t="shared" si="9"/>
        <v>6.6814565010487145E-2</v>
      </c>
      <c r="K60" s="37">
        <f t="shared" si="10"/>
        <v>3.0280340296914635E-2</v>
      </c>
      <c r="L60" s="26">
        <v>14420227.918703001</v>
      </c>
      <c r="M60" s="26">
        <v>123249.469702</v>
      </c>
      <c r="N60" s="26">
        <v>73131129</v>
      </c>
      <c r="O60" s="26">
        <v>80366296</v>
      </c>
      <c r="P60" s="26">
        <v>3859590</v>
      </c>
      <c r="Q60" s="26">
        <v>1749165</v>
      </c>
      <c r="R60" s="26">
        <v>57765698.233524419</v>
      </c>
      <c r="S60" s="26">
        <v>63586646.656627208</v>
      </c>
      <c r="T60" s="26">
        <v>6125800532677</v>
      </c>
      <c r="U60" s="26">
        <v>5834728034180</v>
      </c>
    </row>
    <row r="61" spans="1:21" x14ac:dyDescent="0.45">
      <c r="A61" s="24" t="s">
        <v>137</v>
      </c>
      <c r="B61" s="24">
        <v>11095</v>
      </c>
      <c r="C61" s="24" t="s">
        <v>22</v>
      </c>
      <c r="D61" s="37">
        <f t="shared" si="3"/>
        <v>0.76506277255802058</v>
      </c>
      <c r="E61" s="37">
        <f t="shared" si="4"/>
        <v>2.0362413874135972</v>
      </c>
      <c r="F61" s="37">
        <f t="shared" si="5"/>
        <v>1.7673731327058848</v>
      </c>
      <c r="G61" s="38">
        <f t="shared" si="6"/>
        <v>2166781.7204249999</v>
      </c>
      <c r="H61" s="38">
        <f t="shared" si="7"/>
        <v>2050150.747856</v>
      </c>
      <c r="I61" s="37">
        <f t="shared" si="8"/>
        <v>3.2392705941226329E-3</v>
      </c>
      <c r="J61" s="37">
        <f t="shared" si="9"/>
        <v>2.849408747112233E-2</v>
      </c>
      <c r="K61" s="37">
        <f t="shared" si="10"/>
        <v>4.4720048672522092E-2</v>
      </c>
      <c r="L61" s="26">
        <v>4017597.282927</v>
      </c>
      <c r="M61" s="26">
        <v>13938.119999999999</v>
      </c>
      <c r="N61" s="26">
        <v>5346488</v>
      </c>
      <c r="O61" s="26">
        <v>4640530</v>
      </c>
      <c r="P61" s="26">
        <v>61303</v>
      </c>
      <c r="Q61" s="26">
        <v>96212</v>
      </c>
      <c r="R61" s="26">
        <v>2151428.785432355</v>
      </c>
      <c r="S61" s="26">
        <v>2625665.1264666747</v>
      </c>
      <c r="T61" s="26">
        <v>2166781720425</v>
      </c>
      <c r="U61" s="26">
        <v>2050150747856</v>
      </c>
    </row>
    <row r="62" spans="1:21" x14ac:dyDescent="0.45">
      <c r="A62" s="24" t="s">
        <v>139</v>
      </c>
      <c r="B62" s="24">
        <v>11098</v>
      </c>
      <c r="C62" s="24" t="s">
        <v>19</v>
      </c>
      <c r="D62" s="37">
        <f t="shared" si="3"/>
        <v>0.16139796210238683</v>
      </c>
      <c r="E62" s="37">
        <f t="shared" si="4"/>
        <v>2.0891942653260989</v>
      </c>
      <c r="F62" s="37">
        <f t="shared" si="5"/>
        <v>1.513649645381886</v>
      </c>
      <c r="G62" s="38">
        <f t="shared" si="6"/>
        <v>43405026.834829003</v>
      </c>
      <c r="H62" s="38">
        <f t="shared" si="7"/>
        <v>41475807.205296002</v>
      </c>
      <c r="I62" s="37">
        <f t="shared" si="8"/>
        <v>5.8207904882274829E-3</v>
      </c>
      <c r="J62" s="37">
        <f t="shared" si="9"/>
        <v>0.13864994360164626</v>
      </c>
      <c r="K62" s="37">
        <f t="shared" si="10"/>
        <v>7.9612085562646345E-2</v>
      </c>
      <c r="L62" s="26">
        <v>73736574.405593008</v>
      </c>
      <c r="M62" s="26">
        <v>3648688.2453749999</v>
      </c>
      <c r="N62" s="26">
        <v>477236597</v>
      </c>
      <c r="O62" s="26">
        <v>345764402</v>
      </c>
      <c r="P62" s="26">
        <v>43455474</v>
      </c>
      <c r="Q62" s="26">
        <v>24951910</v>
      </c>
      <c r="R62" s="26">
        <v>313418620.09588319</v>
      </c>
      <c r="S62" s="26">
        <v>228430933.83922768</v>
      </c>
      <c r="T62" s="26">
        <v>43405026834829</v>
      </c>
      <c r="U62" s="26">
        <v>41475807205296</v>
      </c>
    </row>
    <row r="63" spans="1:21" x14ac:dyDescent="0.45">
      <c r="A63" s="24" t="s">
        <v>141</v>
      </c>
      <c r="B63" s="24">
        <v>11099</v>
      </c>
      <c r="C63" s="24" t="s">
        <v>22</v>
      </c>
      <c r="D63" s="37">
        <f t="shared" si="3"/>
        <v>2.4461345641563077</v>
      </c>
      <c r="E63" s="37">
        <f t="shared" si="4"/>
        <v>2.4625097429775065</v>
      </c>
      <c r="F63" s="37">
        <f t="shared" si="5"/>
        <v>2.4383231743779543</v>
      </c>
      <c r="G63" s="38">
        <f t="shared" si="6"/>
        <v>11049749.600308999</v>
      </c>
      <c r="H63" s="38">
        <f t="shared" si="7"/>
        <v>9833008.0153010003</v>
      </c>
      <c r="I63" s="37">
        <f t="shared" si="8"/>
        <v>0.10691848513984566</v>
      </c>
      <c r="J63" s="37">
        <f t="shared" si="9"/>
        <v>1.4152423293744849E-2</v>
      </c>
      <c r="K63" s="37">
        <f t="shared" si="10"/>
        <v>7.4698888646038006E-2</v>
      </c>
      <c r="L63" s="26">
        <v>78977563.841912001</v>
      </c>
      <c r="M63" s="26">
        <v>2301609.9315769998</v>
      </c>
      <c r="N63" s="26">
        <v>39753132</v>
      </c>
      <c r="O63" s="26">
        <v>39362680</v>
      </c>
      <c r="P63" s="26">
        <v>152328</v>
      </c>
      <c r="Q63" s="26">
        <v>804013</v>
      </c>
      <c r="R63" s="26">
        <v>10763386.371246161</v>
      </c>
      <c r="S63" s="26">
        <v>16143339.986112339</v>
      </c>
      <c r="T63" s="26">
        <v>11049749600309</v>
      </c>
      <c r="U63" s="26">
        <v>9833008015301</v>
      </c>
    </row>
    <row r="64" spans="1:21" x14ac:dyDescent="0.45">
      <c r="A64" s="24" t="s">
        <v>143</v>
      </c>
      <c r="B64" s="24">
        <v>11131</v>
      </c>
      <c r="C64" s="24" t="s">
        <v>32</v>
      </c>
      <c r="D64" s="37">
        <f t="shared" si="3"/>
        <v>0.73170783681234586</v>
      </c>
      <c r="E64" s="37">
        <f t="shared" si="4"/>
        <v>0.74696993435280379</v>
      </c>
      <c r="F64" s="37">
        <f t="shared" si="5"/>
        <v>0.99198179054835545</v>
      </c>
      <c r="G64" s="38">
        <f t="shared" si="6"/>
        <v>1226730.1365169999</v>
      </c>
      <c r="H64" s="38">
        <f t="shared" si="7"/>
        <v>1170312.8603459999</v>
      </c>
      <c r="I64" s="37">
        <f t="shared" si="8"/>
        <v>0</v>
      </c>
      <c r="J64" s="37">
        <f t="shared" si="9"/>
        <v>1.9561466344610073E-2</v>
      </c>
      <c r="K64" s="37">
        <f t="shared" si="10"/>
        <v>1.6066260632580105E-2</v>
      </c>
      <c r="L64" s="26">
        <v>3892389.812589</v>
      </c>
      <c r="M64" s="26">
        <v>0</v>
      </c>
      <c r="N64" s="26">
        <v>1986789</v>
      </c>
      <c r="O64" s="26">
        <v>2638471</v>
      </c>
      <c r="P64" s="26">
        <v>39171</v>
      </c>
      <c r="Q64" s="26">
        <v>32172</v>
      </c>
      <c r="R64" s="26">
        <v>2002457.2447654519</v>
      </c>
      <c r="S64" s="26">
        <v>2659797.8159876154</v>
      </c>
      <c r="T64" s="26">
        <v>1226730136517</v>
      </c>
      <c r="U64" s="26">
        <v>1170312860346</v>
      </c>
    </row>
    <row r="65" spans="1:21" x14ac:dyDescent="0.45">
      <c r="A65" s="24" t="s">
        <v>145</v>
      </c>
      <c r="B65" s="24">
        <v>11132</v>
      </c>
      <c r="C65" s="24" t="s">
        <v>22</v>
      </c>
      <c r="D65" s="37">
        <f t="shared" si="3"/>
        <v>1.1076511289293756</v>
      </c>
      <c r="E65" s="37">
        <f t="shared" si="4"/>
        <v>1.7757822589052217</v>
      </c>
      <c r="F65" s="37">
        <f t="shared" si="5"/>
        <v>1.4001405735426857</v>
      </c>
      <c r="G65" s="38">
        <f t="shared" si="6"/>
        <v>17438927.589272</v>
      </c>
      <c r="H65" s="38">
        <f t="shared" si="7"/>
        <v>15720250.748382</v>
      </c>
      <c r="I65" s="37">
        <f t="shared" si="8"/>
        <v>1.1107670402019603E-2</v>
      </c>
      <c r="J65" s="37">
        <f t="shared" si="9"/>
        <v>4.1630714043425759E-3</v>
      </c>
      <c r="K65" s="37">
        <f t="shared" si="10"/>
        <v>3.8776442836869152E-2</v>
      </c>
      <c r="L65" s="26">
        <v>47741106.375214003</v>
      </c>
      <c r="M65" s="26">
        <v>418642.33098199998</v>
      </c>
      <c r="N65" s="26">
        <v>38269184</v>
      </c>
      <c r="O65" s="26">
        <v>30173878</v>
      </c>
      <c r="P65" s="26">
        <v>78452</v>
      </c>
      <c r="Q65" s="26">
        <v>730732</v>
      </c>
      <c r="R65" s="26">
        <v>18844740.428464737</v>
      </c>
      <c r="S65" s="26">
        <v>21550606.110679999</v>
      </c>
      <c r="T65" s="26">
        <v>17438927589272</v>
      </c>
      <c r="U65" s="26">
        <v>15720250748382</v>
      </c>
    </row>
    <row r="66" spans="1:21" x14ac:dyDescent="0.45">
      <c r="A66" s="24" t="s">
        <v>147</v>
      </c>
      <c r="B66" s="24">
        <v>11141</v>
      </c>
      <c r="C66" s="24" t="s">
        <v>22</v>
      </c>
      <c r="D66" s="37">
        <f t="shared" si="3"/>
        <v>1.0453462630065242</v>
      </c>
      <c r="E66" s="37">
        <f t="shared" si="4"/>
        <v>1.2069427606031189</v>
      </c>
      <c r="F66" s="37">
        <f t="shared" si="5"/>
        <v>1.3158636728146869</v>
      </c>
      <c r="G66" s="38">
        <f t="shared" si="6"/>
        <v>629364.05032000004</v>
      </c>
      <c r="H66" s="38">
        <f t="shared" si="7"/>
        <v>602913.35253300006</v>
      </c>
      <c r="I66" s="37">
        <f t="shared" si="8"/>
        <v>0</v>
      </c>
      <c r="J66" s="37">
        <f t="shared" si="9"/>
        <v>0</v>
      </c>
      <c r="K66" s="37">
        <f t="shared" si="10"/>
        <v>1.9545595354784565E-2</v>
      </c>
      <c r="L66" s="26">
        <v>1773810.683284</v>
      </c>
      <c r="M66" s="26">
        <v>0</v>
      </c>
      <c r="N66" s="26">
        <v>1024009</v>
      </c>
      <c r="O66" s="26">
        <v>1116421</v>
      </c>
      <c r="P66" s="26">
        <v>0</v>
      </c>
      <c r="Q66" s="26">
        <v>13736</v>
      </c>
      <c r="R66" s="26">
        <v>702767.03015022585</v>
      </c>
      <c r="S66" s="26">
        <v>848432.11577680334</v>
      </c>
      <c r="T66" s="26">
        <v>629364050320</v>
      </c>
      <c r="U66" s="26">
        <v>602913352533</v>
      </c>
    </row>
    <row r="67" spans="1:21" x14ac:dyDescent="0.45">
      <c r="A67" s="24" t="s">
        <v>149</v>
      </c>
      <c r="B67" s="24">
        <v>11142</v>
      </c>
      <c r="C67" s="24" t="s">
        <v>19</v>
      </c>
      <c r="D67" s="37">
        <f t="shared" ref="D67:D113" si="11">(L67/2)/S67</f>
        <v>0.15103789046911381</v>
      </c>
      <c r="E67" s="37">
        <f t="shared" ref="E67:E113" si="12">(N67)/S67</f>
        <v>0.39721343246695118</v>
      </c>
      <c r="F67" s="37">
        <f t="shared" ref="F67:F113" si="13">(O67)/S67</f>
        <v>0.39440988405643645</v>
      </c>
      <c r="G67" s="38">
        <f t="shared" ref="G67:G113" si="14">T67/1000000</f>
        <v>16096743.376917001</v>
      </c>
      <c r="H67" s="38">
        <f t="shared" ref="H67:H113" si="15">U67/1000000</f>
        <v>15192332.271414001</v>
      </c>
      <c r="I67" s="37">
        <f t="shared" ref="I67:I113" si="16">(M67/2)/R67</f>
        <v>1.4685821778457357E-3</v>
      </c>
      <c r="J67" s="37">
        <f t="shared" ref="J67:J113" si="17">(P67)/R67</f>
        <v>1.102132742395613E-2</v>
      </c>
      <c r="K67" s="37">
        <f t="shared" ref="K67:K113" si="18">(Q67)/R67</f>
        <v>1.7385425430978055E-2</v>
      </c>
      <c r="L67" s="26">
        <v>45356054.235303</v>
      </c>
      <c r="M67" s="26">
        <v>441465.52669600002</v>
      </c>
      <c r="N67" s="26">
        <v>59640776</v>
      </c>
      <c r="O67" s="26">
        <v>59219829</v>
      </c>
      <c r="P67" s="26">
        <v>1656542</v>
      </c>
      <c r="Q67" s="26">
        <v>2613087</v>
      </c>
      <c r="R67" s="26">
        <v>150303310.68826741</v>
      </c>
      <c r="S67" s="26">
        <v>150147933.39085332</v>
      </c>
      <c r="T67" s="26">
        <v>16096743376917</v>
      </c>
      <c r="U67" s="26">
        <v>15192332271414</v>
      </c>
    </row>
    <row r="68" spans="1:21" x14ac:dyDescent="0.45">
      <c r="A68" s="24" t="s">
        <v>151</v>
      </c>
      <c r="B68" s="24">
        <v>11145</v>
      </c>
      <c r="C68" s="24" t="s">
        <v>19</v>
      </c>
      <c r="D68" s="37">
        <f t="shared" si="11"/>
        <v>0.24061646555996807</v>
      </c>
      <c r="E68" s="37">
        <f t="shared" si="12"/>
        <v>1.4808864847771162</v>
      </c>
      <c r="F68" s="37">
        <f t="shared" si="13"/>
        <v>0.80941197656993702</v>
      </c>
      <c r="G68" s="38">
        <f t="shared" si="14"/>
        <v>11199211.694955001</v>
      </c>
      <c r="H68" s="38">
        <f t="shared" si="15"/>
        <v>10447380.137514001</v>
      </c>
      <c r="I68" s="37">
        <f t="shared" si="16"/>
        <v>0</v>
      </c>
      <c r="J68" s="37">
        <f t="shared" si="17"/>
        <v>3.7207859859802191E-2</v>
      </c>
      <c r="K68" s="37">
        <f t="shared" si="18"/>
        <v>3.8009139523402055E-2</v>
      </c>
      <c r="L68" s="26">
        <v>52874699.602602005</v>
      </c>
      <c r="M68" s="26">
        <v>0</v>
      </c>
      <c r="N68" s="26">
        <v>162710037</v>
      </c>
      <c r="O68" s="26">
        <v>88932848</v>
      </c>
      <c r="P68" s="26">
        <v>5593301</v>
      </c>
      <c r="Q68" s="26">
        <v>5713754</v>
      </c>
      <c r="R68" s="26">
        <v>150325791.9449102</v>
      </c>
      <c r="S68" s="26">
        <v>109873402.6359144</v>
      </c>
      <c r="T68" s="26">
        <v>11199211694955</v>
      </c>
      <c r="U68" s="26">
        <v>10447380137514</v>
      </c>
    </row>
    <row r="69" spans="1:21" x14ac:dyDescent="0.45">
      <c r="A69" s="24" t="s">
        <v>153</v>
      </c>
      <c r="B69" s="24">
        <v>11148</v>
      </c>
      <c r="C69" s="24" t="s">
        <v>19</v>
      </c>
      <c r="D69" s="37">
        <f t="shared" si="11"/>
        <v>0.47398606828911993</v>
      </c>
      <c r="E69" s="37">
        <f t="shared" si="12"/>
        <v>2.3330237394761983</v>
      </c>
      <c r="F69" s="37">
        <f t="shared" si="13"/>
        <v>1.3641053700657189</v>
      </c>
      <c r="G69" s="38">
        <f t="shared" si="14"/>
        <v>59705.208517999999</v>
      </c>
      <c r="H69" s="38">
        <f t="shared" si="15"/>
        <v>55123.601134999997</v>
      </c>
      <c r="I69" s="37">
        <f t="shared" si="16"/>
        <v>0</v>
      </c>
      <c r="J69" s="37">
        <f t="shared" si="17"/>
        <v>4.1189565301529715E-2</v>
      </c>
      <c r="K69" s="37">
        <f t="shared" si="18"/>
        <v>1.266149623885088E-2</v>
      </c>
      <c r="L69" s="26">
        <v>823081.33334299992</v>
      </c>
      <c r="M69" s="26">
        <v>0</v>
      </c>
      <c r="N69" s="26">
        <v>2025659</v>
      </c>
      <c r="O69" s="26">
        <v>1184391</v>
      </c>
      <c r="P69" s="26">
        <v>39942</v>
      </c>
      <c r="Q69" s="26">
        <v>12278</v>
      </c>
      <c r="R69" s="26">
        <v>969711.61767800001</v>
      </c>
      <c r="S69" s="26">
        <v>868254.77414764476</v>
      </c>
      <c r="T69" s="26">
        <v>59705208518</v>
      </c>
      <c r="U69" s="26">
        <v>55123601135</v>
      </c>
    </row>
    <row r="70" spans="1:21" x14ac:dyDescent="0.45">
      <c r="A70" s="24" t="s">
        <v>155</v>
      </c>
      <c r="B70" s="24">
        <v>11149</v>
      </c>
      <c r="C70" s="24" t="s">
        <v>22</v>
      </c>
      <c r="D70" s="37">
        <f t="shared" si="11"/>
        <v>3.8643557845078593</v>
      </c>
      <c r="E70" s="37">
        <f t="shared" si="12"/>
        <v>2.5908140720444259</v>
      </c>
      <c r="F70" s="37">
        <f t="shared" si="13"/>
        <v>2.1332585349978377</v>
      </c>
      <c r="G70" s="38">
        <f t="shared" si="14"/>
        <v>1366387.6070679999</v>
      </c>
      <c r="H70" s="38">
        <f t="shared" si="15"/>
        <v>1285739.9750679999</v>
      </c>
      <c r="I70" s="37">
        <f t="shared" si="16"/>
        <v>1.1760358627039303E-2</v>
      </c>
      <c r="J70" s="37">
        <f t="shared" si="17"/>
        <v>1.5835458065936313E-4</v>
      </c>
      <c r="K70" s="37">
        <f t="shared" si="18"/>
        <v>2.5197617666414176E-2</v>
      </c>
      <c r="L70" s="26">
        <v>17188324.905889001</v>
      </c>
      <c r="M70" s="26">
        <v>31785.840810000002</v>
      </c>
      <c r="N70" s="26">
        <v>5761860</v>
      </c>
      <c r="O70" s="26">
        <v>4744276</v>
      </c>
      <c r="P70" s="26">
        <v>214</v>
      </c>
      <c r="Q70" s="26">
        <v>34052</v>
      </c>
      <c r="R70" s="26">
        <v>1351397.598408194</v>
      </c>
      <c r="S70" s="26">
        <v>2223957.3507693987</v>
      </c>
      <c r="T70" s="26">
        <v>1366387607068</v>
      </c>
      <c r="U70" s="26">
        <v>1285739975068</v>
      </c>
    </row>
    <row r="71" spans="1:21" x14ac:dyDescent="0.45">
      <c r="A71" s="24" t="s">
        <v>157</v>
      </c>
      <c r="B71" s="24">
        <v>11157</v>
      </c>
      <c r="C71" s="24" t="s">
        <v>32</v>
      </c>
      <c r="D71" s="37">
        <f t="shared" si="11"/>
        <v>0.73098404487957624</v>
      </c>
      <c r="E71" s="37">
        <f t="shared" si="12"/>
        <v>0.81944624854345571</v>
      </c>
      <c r="F71" s="37">
        <f t="shared" si="13"/>
        <v>1.4713639843230273</v>
      </c>
      <c r="G71" s="38">
        <f t="shared" si="14"/>
        <v>392872.26393299998</v>
      </c>
      <c r="H71" s="38">
        <f t="shared" si="15"/>
        <v>347920.94433600002</v>
      </c>
      <c r="I71" s="37">
        <f t="shared" si="16"/>
        <v>3.2115425204595925E-3</v>
      </c>
      <c r="J71" s="37">
        <f t="shared" si="17"/>
        <v>6.9006094521105437E-3</v>
      </c>
      <c r="K71" s="37">
        <f t="shared" si="18"/>
        <v>2.287296773922759E-2</v>
      </c>
      <c r="L71" s="26">
        <v>1227739.4648750001</v>
      </c>
      <c r="M71" s="26">
        <v>4479.0080399999997</v>
      </c>
      <c r="N71" s="26">
        <v>688159</v>
      </c>
      <c r="O71" s="26">
        <v>1235630</v>
      </c>
      <c r="P71" s="26">
        <v>4812</v>
      </c>
      <c r="Q71" s="26">
        <v>15950</v>
      </c>
      <c r="R71" s="26">
        <v>697329.71172977414</v>
      </c>
      <c r="S71" s="26">
        <v>839785.40535536606</v>
      </c>
      <c r="T71" s="26">
        <v>392872263933</v>
      </c>
      <c r="U71" s="26">
        <v>347920944336</v>
      </c>
    </row>
    <row r="72" spans="1:21" x14ac:dyDescent="0.45">
      <c r="A72" s="24" t="s">
        <v>159</v>
      </c>
      <c r="B72" s="24">
        <v>11158</v>
      </c>
      <c r="C72" s="24" t="s">
        <v>19</v>
      </c>
      <c r="D72" s="37">
        <f t="shared" si="11"/>
        <v>0.48118487292798212</v>
      </c>
      <c r="E72" s="37">
        <f t="shared" si="12"/>
        <v>1.7857070110462463</v>
      </c>
      <c r="F72" s="37">
        <f t="shared" si="13"/>
        <v>1.6918553004663057</v>
      </c>
      <c r="G72" s="38">
        <f t="shared" si="14"/>
        <v>2656909.9348269999</v>
      </c>
      <c r="H72" s="38">
        <f t="shared" si="15"/>
        <v>2552511.2025339999</v>
      </c>
      <c r="I72" s="37">
        <f t="shared" si="16"/>
        <v>5.6426314401847649E-3</v>
      </c>
      <c r="J72" s="37">
        <f t="shared" si="17"/>
        <v>2.7901834529097003E-2</v>
      </c>
      <c r="K72" s="37">
        <f t="shared" si="18"/>
        <v>2.6430531507332045E-2</v>
      </c>
      <c r="L72" s="26">
        <v>8463254.4517759997</v>
      </c>
      <c r="M72" s="26">
        <v>96384.368996000005</v>
      </c>
      <c r="N72" s="26">
        <v>15703832</v>
      </c>
      <c r="O72" s="26">
        <v>14878483</v>
      </c>
      <c r="P72" s="26">
        <v>238302</v>
      </c>
      <c r="Q72" s="26">
        <v>225736</v>
      </c>
      <c r="R72" s="26">
        <v>8540728.7378000319</v>
      </c>
      <c r="S72" s="26">
        <v>8794181.7458616123</v>
      </c>
      <c r="T72" s="26">
        <v>2656909934827</v>
      </c>
      <c r="U72" s="26">
        <v>2552511202534</v>
      </c>
    </row>
    <row r="73" spans="1:21" x14ac:dyDescent="0.45">
      <c r="A73" s="24" t="s">
        <v>161</v>
      </c>
      <c r="B73" s="24">
        <v>11173</v>
      </c>
      <c r="C73" s="24" t="s">
        <v>22</v>
      </c>
      <c r="D73" s="37">
        <f t="shared" si="11"/>
        <v>1.6374162778957528</v>
      </c>
      <c r="E73" s="37">
        <f t="shared" si="12"/>
        <v>0.30637388136204197</v>
      </c>
      <c r="F73" s="37">
        <f t="shared" si="13"/>
        <v>0.20886474297222885</v>
      </c>
      <c r="G73" s="38">
        <f t="shared" si="14"/>
        <v>949907.28640400001</v>
      </c>
      <c r="H73" s="38">
        <f t="shared" si="15"/>
        <v>920088.51607000001</v>
      </c>
      <c r="I73" s="37">
        <f t="shared" si="16"/>
        <v>4.1097835805528705E-2</v>
      </c>
      <c r="J73" s="37">
        <f t="shared" si="17"/>
        <v>0</v>
      </c>
      <c r="K73" s="37">
        <f t="shared" si="18"/>
        <v>3.0213787307024771E-5</v>
      </c>
      <c r="L73" s="26">
        <v>3264315.8410470001</v>
      </c>
      <c r="M73" s="26">
        <v>87055.007861999999</v>
      </c>
      <c r="N73" s="26">
        <v>305390</v>
      </c>
      <c r="O73" s="26">
        <v>208194</v>
      </c>
      <c r="P73" s="26">
        <v>0</v>
      </c>
      <c r="Q73" s="26">
        <v>32</v>
      </c>
      <c r="R73" s="26">
        <v>1059119.125809161</v>
      </c>
      <c r="S73" s="26">
        <v>996788.62519981153</v>
      </c>
      <c r="T73" s="26">
        <v>949907286404</v>
      </c>
      <c r="U73" s="26">
        <v>920088516070</v>
      </c>
    </row>
    <row r="74" spans="1:21" x14ac:dyDescent="0.45">
      <c r="A74" s="24" t="s">
        <v>163</v>
      </c>
      <c r="B74" s="24">
        <v>11161</v>
      </c>
      <c r="C74" s="24" t="s">
        <v>19</v>
      </c>
      <c r="D74" s="37">
        <f t="shared" si="11"/>
        <v>0.1716835682453958</v>
      </c>
      <c r="E74" s="37">
        <f t="shared" si="12"/>
        <v>0.79542127953315833</v>
      </c>
      <c r="F74" s="37">
        <f t="shared" si="13"/>
        <v>0.93119200126151902</v>
      </c>
      <c r="G74" s="38">
        <f t="shared" si="14"/>
        <v>799570.54394200002</v>
      </c>
      <c r="H74" s="38">
        <f t="shared" si="15"/>
        <v>758103.37038700003</v>
      </c>
      <c r="I74" s="37">
        <f t="shared" si="16"/>
        <v>6.6238818295088926E-6</v>
      </c>
      <c r="J74" s="37">
        <f t="shared" si="17"/>
        <v>0</v>
      </c>
      <c r="K74" s="37">
        <f t="shared" si="18"/>
        <v>2.1587983337103985E-2</v>
      </c>
      <c r="L74" s="26">
        <v>6694988.7843549997</v>
      </c>
      <c r="M74" s="26">
        <v>232.4</v>
      </c>
      <c r="N74" s="26">
        <v>15509162</v>
      </c>
      <c r="O74" s="26">
        <v>18156426</v>
      </c>
      <c r="P74" s="26">
        <v>0</v>
      </c>
      <c r="Q74" s="26">
        <v>378709</v>
      </c>
      <c r="R74" s="26">
        <v>17542583.48667058</v>
      </c>
      <c r="S74" s="26">
        <v>19498047.637225021</v>
      </c>
      <c r="T74" s="26">
        <v>799570543942</v>
      </c>
      <c r="U74" s="26">
        <v>758103370387</v>
      </c>
    </row>
    <row r="75" spans="1:21" x14ac:dyDescent="0.45">
      <c r="A75" s="24" t="s">
        <v>165</v>
      </c>
      <c r="B75" s="24">
        <v>11168</v>
      </c>
      <c r="C75" s="24" t="s">
        <v>19</v>
      </c>
      <c r="D75" s="37">
        <f t="shared" si="11"/>
        <v>0.16533752522973402</v>
      </c>
      <c r="E75" s="37">
        <f t="shared" si="12"/>
        <v>2.7693083807510277</v>
      </c>
      <c r="F75" s="37">
        <f t="shared" si="13"/>
        <v>1.7182552782197522</v>
      </c>
      <c r="G75" s="38">
        <f t="shared" si="14"/>
        <v>792592.80961999996</v>
      </c>
      <c r="H75" s="38">
        <f t="shared" si="15"/>
        <v>599039.91040000005</v>
      </c>
      <c r="I75" s="37">
        <f t="shared" si="16"/>
        <v>8.6211894911091182E-3</v>
      </c>
      <c r="J75" s="37">
        <f t="shared" si="17"/>
        <v>1.74678367272804E-2</v>
      </c>
      <c r="K75" s="37">
        <f t="shared" si="18"/>
        <v>0.14231892394392406</v>
      </c>
      <c r="L75" s="26">
        <v>2584317.7021420002</v>
      </c>
      <c r="M75" s="26">
        <v>166458.424421</v>
      </c>
      <c r="N75" s="26">
        <v>21642917</v>
      </c>
      <c r="O75" s="26">
        <v>13428644</v>
      </c>
      <c r="P75" s="26">
        <v>168635</v>
      </c>
      <c r="Q75" s="26">
        <v>1373951</v>
      </c>
      <c r="R75" s="26">
        <v>9654028.866472872</v>
      </c>
      <c r="S75" s="26">
        <v>7815278.7715648012</v>
      </c>
      <c r="T75" s="26">
        <v>792592809620</v>
      </c>
      <c r="U75" s="26">
        <v>599039910400</v>
      </c>
    </row>
    <row r="76" spans="1:21" x14ac:dyDescent="0.45">
      <c r="A76" s="24" t="s">
        <v>169</v>
      </c>
      <c r="B76" s="24">
        <v>11182</v>
      </c>
      <c r="C76" s="24" t="s">
        <v>22</v>
      </c>
      <c r="D76" s="37">
        <f t="shared" si="11"/>
        <v>0.72197541867417159</v>
      </c>
      <c r="E76" s="37">
        <f t="shared" si="12"/>
        <v>1.1452531077357044</v>
      </c>
      <c r="F76" s="37">
        <f t="shared" si="13"/>
        <v>1.1779825513246587</v>
      </c>
      <c r="G76" s="38">
        <f t="shared" si="14"/>
        <v>5725600.1470280001</v>
      </c>
      <c r="H76" s="38">
        <f t="shared" si="15"/>
        <v>5215191.6905309996</v>
      </c>
      <c r="I76" s="37">
        <f t="shared" si="16"/>
        <v>1.8604155001341178E-2</v>
      </c>
      <c r="J76" s="37">
        <f t="shared" si="17"/>
        <v>1.6141497037601208E-3</v>
      </c>
      <c r="K76" s="37">
        <f t="shared" si="18"/>
        <v>2.9732975246515719E-2</v>
      </c>
      <c r="L76" s="26">
        <v>10092430.584860999</v>
      </c>
      <c r="M76" s="26">
        <v>207139.32103399999</v>
      </c>
      <c r="N76" s="26">
        <v>8004696</v>
      </c>
      <c r="O76" s="26">
        <v>8233457</v>
      </c>
      <c r="P76" s="26">
        <v>8986</v>
      </c>
      <c r="Q76" s="26">
        <v>165524</v>
      </c>
      <c r="R76" s="26">
        <v>5567017.7177911941</v>
      </c>
      <c r="S76" s="26">
        <v>6989455.8206667462</v>
      </c>
      <c r="T76" s="26">
        <v>5725600147028</v>
      </c>
      <c r="U76" s="26">
        <v>5215191690531</v>
      </c>
    </row>
    <row r="77" spans="1:21" x14ac:dyDescent="0.45">
      <c r="A77" s="24" t="s">
        <v>172</v>
      </c>
      <c r="B77" s="24">
        <v>11186</v>
      </c>
      <c r="C77" s="24" t="s">
        <v>22</v>
      </c>
      <c r="D77" s="37">
        <f t="shared" si="11"/>
        <v>0.76673862499543144</v>
      </c>
      <c r="E77" s="37">
        <f t="shared" si="12"/>
        <v>0.29919370572156773</v>
      </c>
      <c r="F77" s="37">
        <f t="shared" si="13"/>
        <v>0.88304687033846674</v>
      </c>
      <c r="G77" s="38">
        <f t="shared" si="14"/>
        <v>1018740.946236</v>
      </c>
      <c r="H77" s="38">
        <f t="shared" si="15"/>
        <v>928792.41811700002</v>
      </c>
      <c r="I77" s="37">
        <f t="shared" si="16"/>
        <v>4.2036938325654E-3</v>
      </c>
      <c r="J77" s="37">
        <f t="shared" si="17"/>
        <v>0</v>
      </c>
      <c r="K77" s="37">
        <f t="shared" si="18"/>
        <v>6.6649567488253018E-3</v>
      </c>
      <c r="L77" s="26">
        <v>1875402.1755969999</v>
      </c>
      <c r="M77" s="26">
        <v>7718.7005200000003</v>
      </c>
      <c r="N77" s="26">
        <v>365906</v>
      </c>
      <c r="O77" s="26">
        <v>1079943</v>
      </c>
      <c r="P77" s="26">
        <v>0</v>
      </c>
      <c r="Q77" s="26">
        <v>6119</v>
      </c>
      <c r="R77" s="26">
        <v>918085.47761070973</v>
      </c>
      <c r="S77" s="26">
        <v>1222973.5886907838</v>
      </c>
      <c r="T77" s="26">
        <v>1018740946236</v>
      </c>
      <c r="U77" s="26">
        <v>928792418117</v>
      </c>
    </row>
    <row r="78" spans="1:21" x14ac:dyDescent="0.45">
      <c r="A78" s="24" t="s">
        <v>174</v>
      </c>
      <c r="B78" s="24">
        <v>11188</v>
      </c>
      <c r="C78" s="24" t="s">
        <v>32</v>
      </c>
      <c r="D78" s="37">
        <f t="shared" si="11"/>
        <v>0.76092185017736091</v>
      </c>
      <c r="E78" s="37">
        <f t="shared" si="12"/>
        <v>1.7443494885475244</v>
      </c>
      <c r="F78" s="37">
        <f t="shared" si="13"/>
        <v>1.8117973376757788</v>
      </c>
      <c r="G78" s="38">
        <f t="shared" si="14"/>
        <v>1506015.176089</v>
      </c>
      <c r="H78" s="38">
        <f t="shared" si="15"/>
        <v>1489372.6877830001</v>
      </c>
      <c r="I78" s="37">
        <f t="shared" si="16"/>
        <v>6.6309115654687639E-2</v>
      </c>
      <c r="J78" s="37">
        <f t="shared" si="17"/>
        <v>1.1103249169741994E-2</v>
      </c>
      <c r="K78" s="37">
        <f t="shared" si="18"/>
        <v>4.3255771686386862E-2</v>
      </c>
      <c r="L78" s="26">
        <v>4964098.8282810003</v>
      </c>
      <c r="M78" s="26">
        <v>347238.647146</v>
      </c>
      <c r="N78" s="26">
        <v>5689890</v>
      </c>
      <c r="O78" s="26">
        <v>5909898</v>
      </c>
      <c r="P78" s="26">
        <v>29072</v>
      </c>
      <c r="Q78" s="26">
        <v>113258</v>
      </c>
      <c r="R78" s="26">
        <v>2618332.6660114522</v>
      </c>
      <c r="S78" s="26">
        <v>3261897.9380891309</v>
      </c>
      <c r="T78" s="26">
        <v>1506015176089</v>
      </c>
      <c r="U78" s="26">
        <v>1489372687783</v>
      </c>
    </row>
    <row r="79" spans="1:21" x14ac:dyDescent="0.45">
      <c r="A79" s="24" t="s">
        <v>182</v>
      </c>
      <c r="B79" s="24">
        <v>11198</v>
      </c>
      <c r="C79" s="24" t="s">
        <v>19</v>
      </c>
      <c r="D79" s="37">
        <f t="shared" si="11"/>
        <v>1.4209948987274658E-2</v>
      </c>
      <c r="E79" s="37">
        <f t="shared" si="12"/>
        <v>1.0226405431346133</v>
      </c>
      <c r="F79" s="37">
        <f t="shared" si="13"/>
        <v>2.7134671013095239E-3</v>
      </c>
      <c r="G79" s="38">
        <f t="shared" si="14"/>
        <v>2176.546061</v>
      </c>
      <c r="H79" s="38">
        <f t="shared" si="15"/>
        <v>2343.9913750000001</v>
      </c>
      <c r="I79" s="37">
        <f t="shared" si="16"/>
        <v>0</v>
      </c>
      <c r="J79" s="37">
        <f t="shared" si="17"/>
        <v>0</v>
      </c>
      <c r="K79" s="37">
        <f t="shared" si="18"/>
        <v>0</v>
      </c>
      <c r="L79" s="26">
        <v>1351.1005300000002</v>
      </c>
      <c r="M79" s="26">
        <v>0</v>
      </c>
      <c r="N79" s="26">
        <v>48617</v>
      </c>
      <c r="O79" s="26">
        <v>129</v>
      </c>
      <c r="P79" s="26">
        <v>0</v>
      </c>
      <c r="Q79" s="26">
        <v>0</v>
      </c>
      <c r="R79" s="26">
        <v>47727.092515258053</v>
      </c>
      <c r="S79" s="26">
        <v>47540.653777502732</v>
      </c>
      <c r="T79" s="26">
        <v>2176546061</v>
      </c>
      <c r="U79" s="26">
        <v>2343991375</v>
      </c>
    </row>
    <row r="80" spans="1:21" x14ac:dyDescent="0.45">
      <c r="A80" s="24" t="s">
        <v>185</v>
      </c>
      <c r="B80" s="24">
        <v>11220</v>
      </c>
      <c r="C80" s="24" t="s">
        <v>22</v>
      </c>
      <c r="D80" s="37">
        <f t="shared" si="11"/>
        <v>1.0192389246793914</v>
      </c>
      <c r="E80" s="37">
        <f t="shared" si="12"/>
        <v>0.74082311299221637</v>
      </c>
      <c r="F80" s="37">
        <f t="shared" si="13"/>
        <v>1.1349872491641144</v>
      </c>
      <c r="G80" s="38">
        <f t="shared" si="14"/>
        <v>789911.04642699996</v>
      </c>
      <c r="H80" s="38">
        <f t="shared" si="15"/>
        <v>781862.42371100001</v>
      </c>
      <c r="I80" s="37">
        <f t="shared" si="16"/>
        <v>2.9320208997523883E-2</v>
      </c>
      <c r="J80" s="37">
        <f t="shared" si="17"/>
        <v>1.572472128414145E-2</v>
      </c>
      <c r="K80" s="37">
        <f t="shared" si="18"/>
        <v>1.929359292726127E-2</v>
      </c>
      <c r="L80" s="26">
        <v>2247789.2220649999</v>
      </c>
      <c r="M80" s="26">
        <v>50295.538038999999</v>
      </c>
      <c r="N80" s="26">
        <v>816891</v>
      </c>
      <c r="O80" s="26">
        <v>1251528</v>
      </c>
      <c r="P80" s="26">
        <v>13487</v>
      </c>
      <c r="Q80" s="26">
        <v>16548</v>
      </c>
      <c r="R80" s="26">
        <v>857694.05742038705</v>
      </c>
      <c r="S80" s="26">
        <v>1102680.2291582699</v>
      </c>
      <c r="T80" s="26">
        <v>789911046427</v>
      </c>
      <c r="U80" s="26">
        <v>781862423711</v>
      </c>
    </row>
    <row r="81" spans="1:21" x14ac:dyDescent="0.45">
      <c r="A81" s="24" t="s">
        <v>187</v>
      </c>
      <c r="B81" s="24">
        <v>11222</v>
      </c>
      <c r="C81" s="24" t="s">
        <v>32</v>
      </c>
      <c r="D81" s="37">
        <f t="shared" si="11"/>
        <v>0.35350114133299143</v>
      </c>
      <c r="E81" s="37">
        <f t="shared" si="12"/>
        <v>8.0256094530804511E-2</v>
      </c>
      <c r="F81" s="37">
        <f t="shared" si="13"/>
        <v>0.46969534626958442</v>
      </c>
      <c r="G81" s="38">
        <f t="shared" si="14"/>
        <v>193605.96155400001</v>
      </c>
      <c r="H81" s="38">
        <f t="shared" si="15"/>
        <v>179321.90969199999</v>
      </c>
      <c r="I81" s="37">
        <f t="shared" si="16"/>
        <v>0</v>
      </c>
      <c r="J81" s="37">
        <f t="shared" si="17"/>
        <v>0</v>
      </c>
      <c r="K81" s="37">
        <f t="shared" si="18"/>
        <v>4.3887633667259127E-4</v>
      </c>
      <c r="L81" s="26">
        <v>293817.52590399998</v>
      </c>
      <c r="M81" s="26">
        <v>0</v>
      </c>
      <c r="N81" s="26">
        <v>33353</v>
      </c>
      <c r="O81" s="26">
        <v>195197</v>
      </c>
      <c r="P81" s="26">
        <v>0</v>
      </c>
      <c r="Q81" s="26">
        <v>164</v>
      </c>
      <c r="R81" s="26">
        <v>373681.57336390321</v>
      </c>
      <c r="S81" s="26">
        <v>415582.14606615569</v>
      </c>
      <c r="T81" s="26">
        <v>193605961554</v>
      </c>
      <c r="U81" s="26">
        <v>179321909692</v>
      </c>
    </row>
    <row r="82" spans="1:21" x14ac:dyDescent="0.45">
      <c r="A82" s="24" t="s">
        <v>188</v>
      </c>
      <c r="B82" s="24">
        <v>11217</v>
      </c>
      <c r="C82" s="24" t="s">
        <v>19</v>
      </c>
      <c r="D82" s="37">
        <f t="shared" si="11"/>
        <v>2.3670077868984875E-2</v>
      </c>
      <c r="E82" s="37">
        <f t="shared" si="12"/>
        <v>1.8327375169110363</v>
      </c>
      <c r="F82" s="37">
        <f t="shared" si="13"/>
        <v>1.2394638961041233</v>
      </c>
      <c r="G82" s="38">
        <f t="shared" si="14"/>
        <v>1963819.4479040001</v>
      </c>
      <c r="H82" s="38">
        <f t="shared" si="15"/>
        <v>1820961.979667</v>
      </c>
      <c r="I82" s="37">
        <f t="shared" si="16"/>
        <v>4.9838383857275555E-5</v>
      </c>
      <c r="J82" s="37">
        <f t="shared" si="17"/>
        <v>0.13210933652801019</v>
      </c>
      <c r="K82" s="37">
        <f t="shared" si="18"/>
        <v>7.0877907608020721E-2</v>
      </c>
      <c r="L82" s="26">
        <v>653882.95770799997</v>
      </c>
      <c r="M82" s="26">
        <v>1553.11761</v>
      </c>
      <c r="N82" s="26">
        <v>25314573</v>
      </c>
      <c r="O82" s="26">
        <v>17120018</v>
      </c>
      <c r="P82" s="26">
        <v>2058467</v>
      </c>
      <c r="Q82" s="26">
        <v>1104387</v>
      </c>
      <c r="R82" s="26">
        <v>15581540.67001584</v>
      </c>
      <c r="S82" s="26">
        <v>13812437.823974989</v>
      </c>
      <c r="T82" s="26">
        <v>1963819447904</v>
      </c>
      <c r="U82" s="26">
        <v>1820961979667</v>
      </c>
    </row>
    <row r="83" spans="1:21" x14ac:dyDescent="0.45">
      <c r="A83" s="24" t="s">
        <v>190</v>
      </c>
      <c r="B83" s="24">
        <v>11235</v>
      </c>
      <c r="C83" s="24" t="s">
        <v>22</v>
      </c>
      <c r="D83" s="37">
        <f t="shared" si="11"/>
        <v>1.768537815870215</v>
      </c>
      <c r="E83" s="37">
        <f t="shared" si="12"/>
        <v>1.7295371747286128</v>
      </c>
      <c r="F83" s="37">
        <f t="shared" si="13"/>
        <v>1.6738332793427744</v>
      </c>
      <c r="G83" s="38">
        <f t="shared" si="14"/>
        <v>5465518.5099379998</v>
      </c>
      <c r="H83" s="38">
        <f t="shared" si="15"/>
        <v>4911401.1631159997</v>
      </c>
      <c r="I83" s="37">
        <f t="shared" si="16"/>
        <v>2.8070383811027014E-2</v>
      </c>
      <c r="J83" s="37">
        <f t="shared" si="17"/>
        <v>8.6152814598210933E-3</v>
      </c>
      <c r="K83" s="37">
        <f t="shared" si="18"/>
        <v>5.7836116684873887E-2</v>
      </c>
      <c r="L83" s="26">
        <v>31327472.393358</v>
      </c>
      <c r="M83" s="26">
        <v>288377.52334999997</v>
      </c>
      <c r="N83" s="26">
        <v>15318312</v>
      </c>
      <c r="O83" s="26">
        <v>14824949</v>
      </c>
      <c r="P83" s="26">
        <v>44254</v>
      </c>
      <c r="Q83" s="26">
        <v>297086</v>
      </c>
      <c r="R83" s="26">
        <v>5136686.5036721611</v>
      </c>
      <c r="S83" s="26">
        <v>8856885.0810643286</v>
      </c>
      <c r="T83" s="26">
        <v>5465518509938</v>
      </c>
      <c r="U83" s="26">
        <v>4911401163116</v>
      </c>
    </row>
    <row r="84" spans="1:21" x14ac:dyDescent="0.45">
      <c r="A84" s="24" t="s">
        <v>192</v>
      </c>
      <c r="B84" s="24">
        <v>11234</v>
      </c>
      <c r="C84" s="24" t="s">
        <v>22</v>
      </c>
      <c r="D84" s="37">
        <f t="shared" si="11"/>
        <v>1.3822285369122902</v>
      </c>
      <c r="E84" s="37">
        <f t="shared" si="12"/>
        <v>2.0429869808347805</v>
      </c>
      <c r="F84" s="37">
        <f t="shared" si="13"/>
        <v>0.37340422096745379</v>
      </c>
      <c r="G84" s="38">
        <f t="shared" si="14"/>
        <v>15791870.039289</v>
      </c>
      <c r="H84" s="38">
        <f t="shared" si="15"/>
        <v>14506876.045022</v>
      </c>
      <c r="I84" s="37">
        <f t="shared" si="16"/>
        <v>2.2666399904665911E-3</v>
      </c>
      <c r="J84" s="37">
        <f t="shared" si="17"/>
        <v>1.2453151547766267E-2</v>
      </c>
      <c r="K84" s="37">
        <f t="shared" si="18"/>
        <v>1.3111000411390843E-2</v>
      </c>
      <c r="L84" s="26">
        <v>21366783.201885998</v>
      </c>
      <c r="M84" s="26">
        <v>66850.231910000002</v>
      </c>
      <c r="N84" s="26">
        <v>15790464</v>
      </c>
      <c r="O84" s="26">
        <v>2886081</v>
      </c>
      <c r="P84" s="26">
        <v>183641</v>
      </c>
      <c r="Q84" s="26">
        <v>193342</v>
      </c>
      <c r="R84" s="26">
        <v>14746548.236854939</v>
      </c>
      <c r="S84" s="26">
        <v>7729106.523012639</v>
      </c>
      <c r="T84" s="26">
        <v>15791870039289</v>
      </c>
      <c r="U84" s="26">
        <v>14506876045022</v>
      </c>
    </row>
    <row r="85" spans="1:21" x14ac:dyDescent="0.45">
      <c r="A85" s="24" t="s">
        <v>194</v>
      </c>
      <c r="B85" s="24">
        <v>11223</v>
      </c>
      <c r="C85" s="24" t="s">
        <v>22</v>
      </c>
      <c r="D85" s="37">
        <f t="shared" si="11"/>
        <v>1.9746463769980864</v>
      </c>
      <c r="E85" s="37">
        <f t="shared" si="12"/>
        <v>1.4629768842720459</v>
      </c>
      <c r="F85" s="37">
        <f t="shared" si="13"/>
        <v>2.504922704947103</v>
      </c>
      <c r="G85" s="38">
        <f t="shared" si="14"/>
        <v>4624516.973646</v>
      </c>
      <c r="H85" s="38">
        <f t="shared" si="15"/>
        <v>3984876.050729</v>
      </c>
      <c r="I85" s="37">
        <f t="shared" si="16"/>
        <v>5.8036148392125245E-2</v>
      </c>
      <c r="J85" s="37">
        <f t="shared" si="17"/>
        <v>1.1966546305762453E-2</v>
      </c>
      <c r="K85" s="37">
        <f t="shared" si="18"/>
        <v>0.13573763907629161</v>
      </c>
      <c r="L85" s="26">
        <v>32006027.688099001</v>
      </c>
      <c r="M85" s="26">
        <v>657651.5556940001</v>
      </c>
      <c r="N85" s="26">
        <v>11856320</v>
      </c>
      <c r="O85" s="26">
        <v>20300502</v>
      </c>
      <c r="P85" s="26">
        <v>67801</v>
      </c>
      <c r="Q85" s="26">
        <v>769073</v>
      </c>
      <c r="R85" s="26">
        <v>5665878.7145085158</v>
      </c>
      <c r="S85" s="26">
        <v>8104242.8813901031</v>
      </c>
      <c r="T85" s="26">
        <v>4624516973646</v>
      </c>
      <c r="U85" s="26">
        <v>3984876050729</v>
      </c>
    </row>
    <row r="86" spans="1:21" x14ac:dyDescent="0.45">
      <c r="A86" s="24" t="s">
        <v>196</v>
      </c>
      <c r="B86" s="24">
        <v>11239</v>
      </c>
      <c r="C86" s="24" t="s">
        <v>32</v>
      </c>
      <c r="D86" s="37">
        <f t="shared" si="11"/>
        <v>1.3867625527560823</v>
      </c>
      <c r="E86" s="37">
        <f t="shared" si="12"/>
        <v>1.1596114433328661</v>
      </c>
      <c r="F86" s="37">
        <f t="shared" si="13"/>
        <v>1.4018255983113057</v>
      </c>
      <c r="G86" s="38">
        <f t="shared" si="14"/>
        <v>246884.67275100001</v>
      </c>
      <c r="H86" s="38">
        <f t="shared" si="15"/>
        <v>234103.975274</v>
      </c>
      <c r="I86" s="37">
        <f t="shared" si="16"/>
        <v>0</v>
      </c>
      <c r="J86" s="37">
        <f t="shared" si="17"/>
        <v>1.1098124935643067E-2</v>
      </c>
      <c r="K86" s="37">
        <f t="shared" si="18"/>
        <v>5.8094611331693059E-2</v>
      </c>
      <c r="L86" s="26">
        <v>1299736.2362219999</v>
      </c>
      <c r="M86" s="26">
        <v>0</v>
      </c>
      <c r="N86" s="26">
        <v>543420</v>
      </c>
      <c r="O86" s="26">
        <v>656927</v>
      </c>
      <c r="P86" s="26">
        <v>4360</v>
      </c>
      <c r="Q86" s="26">
        <v>22823</v>
      </c>
      <c r="R86" s="26">
        <v>392859.1564145484</v>
      </c>
      <c r="S86" s="26">
        <v>468622.48826912569</v>
      </c>
      <c r="T86" s="26">
        <v>246884672751</v>
      </c>
      <c r="U86" s="26">
        <v>234103975274</v>
      </c>
    </row>
    <row r="87" spans="1:21" x14ac:dyDescent="0.45">
      <c r="A87" s="24" t="s">
        <v>198</v>
      </c>
      <c r="B87" s="24">
        <v>11256</v>
      </c>
      <c r="C87" s="24" t="s">
        <v>19</v>
      </c>
      <c r="D87" s="37">
        <f t="shared" si="11"/>
        <v>0.14075265121402789</v>
      </c>
      <c r="E87" s="37">
        <f t="shared" si="12"/>
        <v>0.37444541545803134</v>
      </c>
      <c r="F87" s="37">
        <f t="shared" si="13"/>
        <v>5.4650267398399126E-4</v>
      </c>
      <c r="G87" s="38">
        <f t="shared" si="14"/>
        <v>9054.6162729999996</v>
      </c>
      <c r="H87" s="38">
        <f t="shared" si="15"/>
        <v>8992.2222070000007</v>
      </c>
      <c r="I87" s="37">
        <f t="shared" si="16"/>
        <v>1.6871120574523543E-2</v>
      </c>
      <c r="J87" s="37">
        <f t="shared" si="17"/>
        <v>8.3396177389546508E-2</v>
      </c>
      <c r="K87" s="37">
        <f t="shared" si="18"/>
        <v>3.0375588195063378E-5</v>
      </c>
      <c r="L87" s="26">
        <v>15453.097441</v>
      </c>
      <c r="M87" s="26">
        <v>2221.66833</v>
      </c>
      <c r="N87" s="26">
        <v>20555</v>
      </c>
      <c r="O87" s="26">
        <v>30</v>
      </c>
      <c r="P87" s="26">
        <v>5491</v>
      </c>
      <c r="Q87" s="26">
        <v>2</v>
      </c>
      <c r="R87" s="26">
        <v>65842.346398580645</v>
      </c>
      <c r="S87" s="26">
        <v>54894.516400625682</v>
      </c>
      <c r="T87" s="26">
        <v>9054616273</v>
      </c>
      <c r="U87" s="26">
        <v>8992222207</v>
      </c>
    </row>
    <row r="88" spans="1:21" x14ac:dyDescent="0.45">
      <c r="A88" s="24" t="s">
        <v>199</v>
      </c>
      <c r="B88" s="24">
        <v>11258</v>
      </c>
      <c r="C88" s="24" t="s">
        <v>32</v>
      </c>
      <c r="D88" s="37">
        <f t="shared" si="11"/>
        <v>0.44969410721837277</v>
      </c>
      <c r="E88" s="37">
        <f t="shared" si="12"/>
        <v>0.21246575779344792</v>
      </c>
      <c r="F88" s="37">
        <f t="shared" si="13"/>
        <v>0.26672912189146064</v>
      </c>
      <c r="G88" s="38">
        <f t="shared" si="14"/>
        <v>127103.032106</v>
      </c>
      <c r="H88" s="38">
        <f t="shared" si="15"/>
        <v>118644.31480599999</v>
      </c>
      <c r="I88" s="37">
        <f t="shared" si="16"/>
        <v>0</v>
      </c>
      <c r="J88" s="37">
        <f t="shared" si="17"/>
        <v>0</v>
      </c>
      <c r="K88" s="37">
        <f t="shared" si="18"/>
        <v>2.007658463999018E-2</v>
      </c>
      <c r="L88" s="26">
        <v>221137.00019300001</v>
      </c>
      <c r="M88" s="26">
        <v>0</v>
      </c>
      <c r="N88" s="26">
        <v>52240</v>
      </c>
      <c r="O88" s="26">
        <v>65582</v>
      </c>
      <c r="P88" s="26">
        <v>0</v>
      </c>
      <c r="Q88" s="26">
        <v>4277</v>
      </c>
      <c r="R88" s="26">
        <v>213034.24246177421</v>
      </c>
      <c r="S88" s="26">
        <v>245874.91435107379</v>
      </c>
      <c r="T88" s="26">
        <v>127103032106</v>
      </c>
      <c r="U88" s="26">
        <v>118644314806</v>
      </c>
    </row>
    <row r="89" spans="1:21" x14ac:dyDescent="0.45">
      <c r="A89" s="24" t="s">
        <v>201</v>
      </c>
      <c r="B89" s="24">
        <v>11268</v>
      </c>
      <c r="C89" s="24" t="s">
        <v>22</v>
      </c>
      <c r="D89" s="37">
        <f t="shared" si="11"/>
        <v>2.9905766609174158</v>
      </c>
      <c r="E89" s="37">
        <f t="shared" si="12"/>
        <v>0.45462754950548834</v>
      </c>
      <c r="F89" s="37">
        <f t="shared" si="13"/>
        <v>0.41072392775008693</v>
      </c>
      <c r="G89" s="38">
        <f t="shared" si="14"/>
        <v>1978202.426335</v>
      </c>
      <c r="H89" s="38">
        <f t="shared" si="15"/>
        <v>2006688.4135380001</v>
      </c>
      <c r="I89" s="37">
        <f t="shared" si="16"/>
        <v>0.21959723702119158</v>
      </c>
      <c r="J89" s="37">
        <f t="shared" si="17"/>
        <v>3.514577935249143E-4</v>
      </c>
      <c r="K89" s="37">
        <f t="shared" si="18"/>
        <v>7.7806824939969273E-3</v>
      </c>
      <c r="L89" s="26">
        <v>14882170.598986</v>
      </c>
      <c r="M89" s="26">
        <v>903487.16284799995</v>
      </c>
      <c r="N89" s="26">
        <v>1131194</v>
      </c>
      <c r="O89" s="26">
        <v>1021954</v>
      </c>
      <c r="P89" s="26">
        <v>723</v>
      </c>
      <c r="Q89" s="26">
        <v>16006</v>
      </c>
      <c r="R89" s="26">
        <v>2057146.0167342899</v>
      </c>
      <c r="S89" s="26">
        <v>2488177.4129843931</v>
      </c>
      <c r="T89" s="26">
        <v>1978202426335</v>
      </c>
      <c r="U89" s="26">
        <v>2006688413538</v>
      </c>
    </row>
    <row r="90" spans="1:21" x14ac:dyDescent="0.45">
      <c r="A90" s="24" t="s">
        <v>203</v>
      </c>
      <c r="B90" s="24">
        <v>11273</v>
      </c>
      <c r="C90" s="24" t="s">
        <v>22</v>
      </c>
      <c r="D90" s="37">
        <f t="shared" si="11"/>
        <v>3.8040359469022915</v>
      </c>
      <c r="E90" s="37">
        <f t="shared" si="12"/>
        <v>2.0085890356935585</v>
      </c>
      <c r="F90" s="37">
        <f t="shared" si="13"/>
        <v>1.3507346104934332</v>
      </c>
      <c r="G90" s="38">
        <f t="shared" si="14"/>
        <v>5143132.5494459998</v>
      </c>
      <c r="H90" s="38">
        <f t="shared" si="15"/>
        <v>4785488.0529650003</v>
      </c>
      <c r="I90" s="37">
        <f t="shared" si="16"/>
        <v>3.5309598793837861E-2</v>
      </c>
      <c r="J90" s="37">
        <f t="shared" si="17"/>
        <v>9.0121475118490751E-3</v>
      </c>
      <c r="K90" s="37">
        <f t="shared" si="18"/>
        <v>0.10867737276757139</v>
      </c>
      <c r="L90" s="26">
        <v>43022631.449234001</v>
      </c>
      <c r="M90" s="26">
        <v>371426.45093799999</v>
      </c>
      <c r="N90" s="26">
        <v>11358303</v>
      </c>
      <c r="O90" s="26">
        <v>7638224</v>
      </c>
      <c r="P90" s="26">
        <v>47400</v>
      </c>
      <c r="Q90" s="26">
        <v>571596</v>
      </c>
      <c r="R90" s="26">
        <v>5259567.7043322902</v>
      </c>
      <c r="S90" s="26">
        <v>5654866.5745743355</v>
      </c>
      <c r="T90" s="26">
        <v>5143132549446</v>
      </c>
      <c r="U90" s="26">
        <v>4785488052965</v>
      </c>
    </row>
    <row r="91" spans="1:21" x14ac:dyDescent="0.45">
      <c r="A91" s="24" t="s">
        <v>207</v>
      </c>
      <c r="B91" s="24">
        <v>11277</v>
      </c>
      <c r="C91" s="24" t="s">
        <v>19</v>
      </c>
      <c r="D91" s="37">
        <f t="shared" si="11"/>
        <v>6.3536155290523116E-2</v>
      </c>
      <c r="E91" s="37">
        <f t="shared" si="12"/>
        <v>2.9266072669351813</v>
      </c>
      <c r="F91" s="37">
        <f t="shared" si="13"/>
        <v>2.5559976184151196</v>
      </c>
      <c r="G91" s="38">
        <f t="shared" si="14"/>
        <v>7434885.0534709999</v>
      </c>
      <c r="H91" s="38">
        <f t="shared" si="15"/>
        <v>7243356.2141199997</v>
      </c>
      <c r="I91" s="37">
        <f t="shared" si="16"/>
        <v>1.7078394373287392E-5</v>
      </c>
      <c r="J91" s="37">
        <f t="shared" si="17"/>
        <v>0</v>
      </c>
      <c r="K91" s="37">
        <f t="shared" si="18"/>
        <v>0</v>
      </c>
      <c r="L91" s="26">
        <v>13776649.11294</v>
      </c>
      <c r="M91" s="26">
        <v>4520.5</v>
      </c>
      <c r="N91" s="26">
        <v>317290535</v>
      </c>
      <c r="O91" s="26">
        <v>277110585</v>
      </c>
      <c r="P91" s="26">
        <v>0</v>
      </c>
      <c r="Q91" s="26">
        <v>0</v>
      </c>
      <c r="R91" s="26">
        <v>132345579.4846438</v>
      </c>
      <c r="S91" s="26">
        <v>108415822.84878109</v>
      </c>
      <c r="T91" s="26">
        <v>7434885053471</v>
      </c>
      <c r="U91" s="26">
        <v>7243356214120</v>
      </c>
    </row>
    <row r="92" spans="1:21" x14ac:dyDescent="0.45">
      <c r="A92" s="24" t="s">
        <v>209</v>
      </c>
      <c r="B92" s="24">
        <v>11280</v>
      </c>
      <c r="C92" s="24" t="s">
        <v>22</v>
      </c>
      <c r="D92" s="37">
        <f t="shared" si="11"/>
        <v>0.70952790142907918</v>
      </c>
      <c r="E92" s="37">
        <f t="shared" si="12"/>
        <v>2.0265132570078128</v>
      </c>
      <c r="F92" s="37">
        <f t="shared" si="13"/>
        <v>1.1812988788571694</v>
      </c>
      <c r="G92" s="38">
        <f t="shared" si="14"/>
        <v>1775039.9509370001</v>
      </c>
      <c r="H92" s="38">
        <f t="shared" si="15"/>
        <v>1511294.908052</v>
      </c>
      <c r="I92" s="37">
        <f t="shared" si="16"/>
        <v>2.0929175260561206E-2</v>
      </c>
      <c r="J92" s="37">
        <f t="shared" si="17"/>
        <v>1.0372339469891445E-2</v>
      </c>
      <c r="K92" s="37">
        <f t="shared" si="18"/>
        <v>2.2479477487957079E-2</v>
      </c>
      <c r="L92" s="26">
        <v>2587449.440039</v>
      </c>
      <c r="M92" s="26">
        <v>81530.715228999994</v>
      </c>
      <c r="N92" s="26">
        <v>3695063</v>
      </c>
      <c r="O92" s="26">
        <v>2153933</v>
      </c>
      <c r="P92" s="26">
        <v>20203</v>
      </c>
      <c r="Q92" s="26">
        <v>43785</v>
      </c>
      <c r="R92" s="26">
        <v>1947776.5897119681</v>
      </c>
      <c r="S92" s="26">
        <v>1823359.8952398831</v>
      </c>
      <c r="T92" s="26">
        <v>1775039950937</v>
      </c>
      <c r="U92" s="26">
        <v>1511294908052</v>
      </c>
    </row>
    <row r="93" spans="1:21" x14ac:dyDescent="0.45">
      <c r="A93" s="24" t="s">
        <v>217</v>
      </c>
      <c r="B93" s="24">
        <v>11290</v>
      </c>
      <c r="C93" s="24" t="s">
        <v>19</v>
      </c>
      <c r="D93" s="37">
        <f t="shared" si="11"/>
        <v>0.28757367674285894</v>
      </c>
      <c r="E93" s="37">
        <f t="shared" si="12"/>
        <v>1.2224724472773502E-2</v>
      </c>
      <c r="F93" s="37">
        <f t="shared" si="13"/>
        <v>1.8363096761229984E-2</v>
      </c>
      <c r="G93" s="38">
        <f t="shared" si="14"/>
        <v>3934.7191379999999</v>
      </c>
      <c r="H93" s="38">
        <f t="shared" si="15"/>
        <v>3142.6954179999998</v>
      </c>
      <c r="I93" s="37">
        <f t="shared" si="16"/>
        <v>0</v>
      </c>
      <c r="J93" s="37">
        <f t="shared" si="17"/>
        <v>0</v>
      </c>
      <c r="K93" s="37">
        <f t="shared" si="18"/>
        <v>0</v>
      </c>
      <c r="L93" s="26">
        <v>33168.754445999999</v>
      </c>
      <c r="M93" s="26">
        <v>0</v>
      </c>
      <c r="N93" s="26">
        <v>705</v>
      </c>
      <c r="O93" s="26">
        <v>1059</v>
      </c>
      <c r="P93" s="26">
        <v>0</v>
      </c>
      <c r="Q93" s="26">
        <v>0</v>
      </c>
      <c r="R93" s="26">
        <v>52630.535360354843</v>
      </c>
      <c r="S93" s="26">
        <v>57670.011423991797</v>
      </c>
      <c r="T93" s="26">
        <v>3934719138</v>
      </c>
      <c r="U93" s="26">
        <v>3142695418</v>
      </c>
    </row>
    <row r="94" spans="1:21" x14ac:dyDescent="0.45">
      <c r="A94" s="24" t="s">
        <v>219</v>
      </c>
      <c r="B94" s="24">
        <v>11285</v>
      </c>
      <c r="C94" s="24" t="s">
        <v>22</v>
      </c>
      <c r="D94" s="37">
        <f t="shared" si="11"/>
        <v>1.6190829818428807</v>
      </c>
      <c r="E94" s="37">
        <f t="shared" si="12"/>
        <v>2.0561279061566786</v>
      </c>
      <c r="F94" s="37">
        <f t="shared" si="13"/>
        <v>1.4510133328158135</v>
      </c>
      <c r="G94" s="38">
        <f t="shared" si="14"/>
        <v>15492425.186240001</v>
      </c>
      <c r="H94" s="38">
        <f t="shared" si="15"/>
        <v>13942995.856996</v>
      </c>
      <c r="I94" s="37">
        <f t="shared" si="16"/>
        <v>4.7692544233876519E-3</v>
      </c>
      <c r="J94" s="37">
        <f t="shared" si="17"/>
        <v>4.6913674932623798E-3</v>
      </c>
      <c r="K94" s="37">
        <f t="shared" si="18"/>
        <v>3.1356720415073563E-2</v>
      </c>
      <c r="L94" s="26">
        <v>56723456.311164007</v>
      </c>
      <c r="M94" s="26">
        <v>139496.11801000001</v>
      </c>
      <c r="N94" s="26">
        <v>36017512</v>
      </c>
      <c r="O94" s="26">
        <v>25417626</v>
      </c>
      <c r="P94" s="26">
        <v>68609</v>
      </c>
      <c r="Q94" s="26">
        <v>458577</v>
      </c>
      <c r="R94" s="26">
        <v>14624520.483320581</v>
      </c>
      <c r="S94" s="26">
        <v>17517155.373531241</v>
      </c>
      <c r="T94" s="26">
        <v>15492425186240</v>
      </c>
      <c r="U94" s="26">
        <v>13942995856996</v>
      </c>
    </row>
    <row r="95" spans="1:21" x14ac:dyDescent="0.45">
      <c r="A95" s="24" t="s">
        <v>223</v>
      </c>
      <c r="B95" s="24">
        <v>11297</v>
      </c>
      <c r="C95" s="24" t="s">
        <v>22</v>
      </c>
      <c r="D95" s="37">
        <f t="shared" si="11"/>
        <v>3.3201211249245817</v>
      </c>
      <c r="E95" s="37">
        <f t="shared" si="12"/>
        <v>2.9011534673263029</v>
      </c>
      <c r="F95" s="37">
        <f t="shared" si="13"/>
        <v>1.8010447782955812</v>
      </c>
      <c r="G95" s="38">
        <f t="shared" si="14"/>
        <v>4742839.2709560003</v>
      </c>
      <c r="H95" s="38">
        <f t="shared" si="15"/>
        <v>4114993.6709909998</v>
      </c>
      <c r="I95" s="37">
        <f t="shared" si="16"/>
        <v>5.3320355376882664E-2</v>
      </c>
      <c r="J95" s="37">
        <f t="shared" si="17"/>
        <v>9.2827307726587385E-3</v>
      </c>
      <c r="K95" s="37">
        <f t="shared" si="18"/>
        <v>3.2419941237639693E-2</v>
      </c>
      <c r="L95" s="26">
        <v>28616767.439887002</v>
      </c>
      <c r="M95" s="26">
        <v>464910.92213999998</v>
      </c>
      <c r="N95" s="26">
        <v>12502802</v>
      </c>
      <c r="O95" s="26">
        <v>7761777</v>
      </c>
      <c r="P95" s="26">
        <v>40469</v>
      </c>
      <c r="Q95" s="26">
        <v>141338</v>
      </c>
      <c r="R95" s="26">
        <v>4359600.7458491614</v>
      </c>
      <c r="S95" s="26">
        <v>4309596.9037179397</v>
      </c>
      <c r="T95" s="26">
        <v>4742839270956</v>
      </c>
      <c r="U95" s="26">
        <v>4114993670991</v>
      </c>
    </row>
    <row r="96" spans="1:21" x14ac:dyDescent="0.45">
      <c r="A96" s="24" t="s">
        <v>225</v>
      </c>
      <c r="B96" s="24">
        <v>11302</v>
      </c>
      <c r="C96" s="24" t="s">
        <v>19</v>
      </c>
      <c r="D96" s="37">
        <f t="shared" si="11"/>
        <v>8.598420988613624E-2</v>
      </c>
      <c r="E96" s="37">
        <f t="shared" si="12"/>
        <v>2.1062932786240518</v>
      </c>
      <c r="F96" s="37">
        <f t="shared" si="13"/>
        <v>1.4825590731668303</v>
      </c>
      <c r="G96" s="38">
        <f t="shared" si="14"/>
        <v>1700147.9896239999</v>
      </c>
      <c r="H96" s="38">
        <f t="shared" si="15"/>
        <v>1664767.6386790001</v>
      </c>
      <c r="I96" s="37">
        <f t="shared" si="16"/>
        <v>3.2995559160812777E-4</v>
      </c>
      <c r="J96" s="37">
        <f t="shared" si="17"/>
        <v>6.2706596010353069E-2</v>
      </c>
      <c r="K96" s="37">
        <f t="shared" si="18"/>
        <v>4.3066807924418582E-2</v>
      </c>
      <c r="L96" s="26">
        <v>1847905.1533530001</v>
      </c>
      <c r="M96" s="26">
        <v>8858.16</v>
      </c>
      <c r="N96" s="26">
        <v>22633401</v>
      </c>
      <c r="O96" s="26">
        <v>15930998</v>
      </c>
      <c r="P96" s="26">
        <v>841727</v>
      </c>
      <c r="Q96" s="26">
        <v>578097</v>
      </c>
      <c r="R96" s="26">
        <v>13423260.925549651</v>
      </c>
      <c r="S96" s="26">
        <v>10745607.57027407</v>
      </c>
      <c r="T96" s="26">
        <v>1700147989624</v>
      </c>
      <c r="U96" s="26">
        <v>1664767638679</v>
      </c>
    </row>
    <row r="97" spans="1:21" x14ac:dyDescent="0.45">
      <c r="A97" s="24" t="s">
        <v>227</v>
      </c>
      <c r="B97" s="24">
        <v>11304</v>
      </c>
      <c r="C97" s="24" t="s">
        <v>32</v>
      </c>
      <c r="D97" s="37">
        <f t="shared" si="11"/>
        <v>0.18289711070247683</v>
      </c>
      <c r="E97" s="37">
        <f t="shared" si="12"/>
        <v>2.6527464061127634E-4</v>
      </c>
      <c r="F97" s="37">
        <f t="shared" si="13"/>
        <v>6.1146316774105013E-4</v>
      </c>
      <c r="G97" s="38">
        <f t="shared" si="14"/>
        <v>553983.44545300002</v>
      </c>
      <c r="H97" s="38">
        <f t="shared" si="15"/>
        <v>512492.50868299999</v>
      </c>
      <c r="I97" s="37">
        <f t="shared" si="16"/>
        <v>0</v>
      </c>
      <c r="J97" s="37">
        <f t="shared" si="17"/>
        <v>0</v>
      </c>
      <c r="K97" s="37">
        <f t="shared" si="18"/>
        <v>0</v>
      </c>
      <c r="L97" s="26">
        <v>357141.95343200001</v>
      </c>
      <c r="M97" s="26">
        <v>0</v>
      </c>
      <c r="N97" s="26">
        <v>259</v>
      </c>
      <c r="O97" s="26">
        <v>597</v>
      </c>
      <c r="P97" s="26">
        <v>0</v>
      </c>
      <c r="Q97" s="26">
        <v>0</v>
      </c>
      <c r="R97" s="26">
        <v>955113.05973793555</v>
      </c>
      <c r="S97" s="26">
        <v>976346.62477793731</v>
      </c>
      <c r="T97" s="26">
        <v>553983445453</v>
      </c>
      <c r="U97" s="26">
        <v>512492508683</v>
      </c>
    </row>
    <row r="98" spans="1:21" x14ac:dyDescent="0.45">
      <c r="A98" s="24" t="s">
        <v>231</v>
      </c>
      <c r="B98" s="24">
        <v>11305</v>
      </c>
      <c r="C98" s="24" t="s">
        <v>32</v>
      </c>
      <c r="D98" s="37">
        <f t="shared" si="11"/>
        <v>1.1217289304674012</v>
      </c>
      <c r="E98" s="37">
        <f t="shared" si="12"/>
        <v>1.0042519139189328</v>
      </c>
      <c r="F98" s="37">
        <f t="shared" si="13"/>
        <v>1.5482811441223556</v>
      </c>
      <c r="G98" s="38">
        <f t="shared" si="14"/>
        <v>140035.390266</v>
      </c>
      <c r="H98" s="38">
        <f t="shared" si="15"/>
        <v>118026.42095</v>
      </c>
      <c r="I98" s="37">
        <f t="shared" si="16"/>
        <v>2.3715772236788914E-2</v>
      </c>
      <c r="J98" s="37">
        <f t="shared" si="17"/>
        <v>0</v>
      </c>
      <c r="K98" s="37">
        <f t="shared" si="18"/>
        <v>3.0048220071459891E-2</v>
      </c>
      <c r="L98" s="26">
        <v>638452.15231500007</v>
      </c>
      <c r="M98" s="26">
        <v>11232.707617</v>
      </c>
      <c r="N98" s="26">
        <v>285794</v>
      </c>
      <c r="O98" s="26">
        <v>440616</v>
      </c>
      <c r="P98" s="26">
        <v>0</v>
      </c>
      <c r="Q98" s="26">
        <v>7116</v>
      </c>
      <c r="R98" s="26">
        <v>236819.3517977742</v>
      </c>
      <c r="S98" s="26">
        <v>284583.97344221582</v>
      </c>
      <c r="T98" s="26">
        <v>140035390266</v>
      </c>
      <c r="U98" s="26">
        <v>118026420950</v>
      </c>
    </row>
    <row r="99" spans="1:21" x14ac:dyDescent="0.45">
      <c r="A99" s="24" t="s">
        <v>237</v>
      </c>
      <c r="B99" s="24">
        <v>11314</v>
      </c>
      <c r="C99" s="24" t="s">
        <v>22</v>
      </c>
      <c r="D99" s="37">
        <f t="shared" si="11"/>
        <v>8.878218974481058</v>
      </c>
      <c r="E99" s="37">
        <f t="shared" si="12"/>
        <v>1.2009410599749166</v>
      </c>
      <c r="F99" s="37">
        <f t="shared" si="13"/>
        <v>1.1698189811995032</v>
      </c>
      <c r="G99" s="38">
        <f t="shared" si="14"/>
        <v>231700.27931099999</v>
      </c>
      <c r="H99" s="38">
        <f t="shared" si="15"/>
        <v>215141.15534</v>
      </c>
      <c r="I99" s="37">
        <f t="shared" si="16"/>
        <v>0.17051430357534822</v>
      </c>
      <c r="J99" s="37">
        <f t="shared" si="17"/>
        <v>0</v>
      </c>
      <c r="K99" s="37">
        <f t="shared" si="18"/>
        <v>0</v>
      </c>
      <c r="L99" s="26">
        <v>3731341.5027390001</v>
      </c>
      <c r="M99" s="26">
        <v>55285.960139000003</v>
      </c>
      <c r="N99" s="26">
        <v>252366</v>
      </c>
      <c r="O99" s="26">
        <v>245826</v>
      </c>
      <c r="P99" s="26">
        <v>0</v>
      </c>
      <c r="Q99" s="26">
        <v>0</v>
      </c>
      <c r="R99" s="26">
        <v>162115.31519574192</v>
      </c>
      <c r="S99" s="26">
        <v>210140.20455364481</v>
      </c>
      <c r="T99" s="26">
        <v>231700279311</v>
      </c>
      <c r="U99" s="26">
        <v>215141155340</v>
      </c>
    </row>
    <row r="100" spans="1:21" x14ac:dyDescent="0.45">
      <c r="A100" s="24" t="s">
        <v>241</v>
      </c>
      <c r="B100" s="24">
        <v>11309</v>
      </c>
      <c r="C100" s="24" t="s">
        <v>22</v>
      </c>
      <c r="D100" s="37">
        <f t="shared" si="11"/>
        <v>3.2014865313976957</v>
      </c>
      <c r="E100" s="37">
        <f t="shared" si="12"/>
        <v>1.7761883104117828</v>
      </c>
      <c r="F100" s="37">
        <f t="shared" si="13"/>
        <v>1.7527205086624527</v>
      </c>
      <c r="G100" s="38">
        <f t="shared" si="14"/>
        <v>2830768.1662019999</v>
      </c>
      <c r="H100" s="38">
        <f t="shared" si="15"/>
        <v>2503466.8627229999</v>
      </c>
      <c r="I100" s="37">
        <f t="shared" si="16"/>
        <v>2.1035549291247541E-2</v>
      </c>
      <c r="J100" s="37">
        <f t="shared" si="17"/>
        <v>1.037514508654281E-2</v>
      </c>
      <c r="K100" s="37">
        <f t="shared" si="18"/>
        <v>5.1462984288536233E-2</v>
      </c>
      <c r="L100" s="26">
        <v>27477248.107671998</v>
      </c>
      <c r="M100" s="26">
        <v>120380.456678</v>
      </c>
      <c r="N100" s="26">
        <v>7622204</v>
      </c>
      <c r="O100" s="26">
        <v>7521496</v>
      </c>
      <c r="P100" s="26">
        <v>29687</v>
      </c>
      <c r="Q100" s="26">
        <v>147254</v>
      </c>
      <c r="R100" s="26">
        <v>2861357.5764358062</v>
      </c>
      <c r="S100" s="26">
        <v>4291326.5194459623</v>
      </c>
      <c r="T100" s="26">
        <v>2830768166202</v>
      </c>
      <c r="U100" s="26">
        <v>2503466862723</v>
      </c>
    </row>
    <row r="101" spans="1:21" x14ac:dyDescent="0.45">
      <c r="A101" s="24" t="s">
        <v>243</v>
      </c>
      <c r="B101" s="24">
        <v>11310</v>
      </c>
      <c r="C101" s="24" t="s">
        <v>19</v>
      </c>
      <c r="D101" s="37">
        <f t="shared" si="11"/>
        <v>0.22768551679232799</v>
      </c>
      <c r="E101" s="37">
        <f t="shared" si="12"/>
        <v>2.0042296654590159</v>
      </c>
      <c r="F101" s="37">
        <f t="shared" si="13"/>
        <v>0.66128657580428152</v>
      </c>
      <c r="G101" s="38">
        <f t="shared" si="14"/>
        <v>27449090.815839</v>
      </c>
      <c r="H101" s="38">
        <f t="shared" si="15"/>
        <v>25880965.115518998</v>
      </c>
      <c r="I101" s="37">
        <f t="shared" si="16"/>
        <v>1.1664740333558066E-3</v>
      </c>
      <c r="J101" s="37">
        <f t="shared" si="17"/>
        <v>5.5475636313509886E-2</v>
      </c>
      <c r="K101" s="37">
        <f t="shared" si="18"/>
        <v>4.5880511126915893E-2</v>
      </c>
      <c r="L101" s="26">
        <v>53685882.027974002</v>
      </c>
      <c r="M101" s="26">
        <v>507854.40689899999</v>
      </c>
      <c r="N101" s="26">
        <v>236288278</v>
      </c>
      <c r="O101" s="26">
        <v>77962256</v>
      </c>
      <c r="P101" s="26">
        <v>12076371</v>
      </c>
      <c r="Q101" s="26">
        <v>9987629</v>
      </c>
      <c r="R101" s="26">
        <v>217687832.03770232</v>
      </c>
      <c r="S101" s="26">
        <v>117894811.1946464</v>
      </c>
      <c r="T101" s="26">
        <v>27449090815839</v>
      </c>
      <c r="U101" s="26">
        <v>25880965115519</v>
      </c>
    </row>
    <row r="102" spans="1:21" x14ac:dyDescent="0.45">
      <c r="A102" s="24" t="s">
        <v>251</v>
      </c>
      <c r="B102" s="24">
        <v>11334</v>
      </c>
      <c r="C102" s="24" t="s">
        <v>22</v>
      </c>
      <c r="D102" s="37">
        <f t="shared" si="11"/>
        <v>1.5014115778132013</v>
      </c>
      <c r="E102" s="37">
        <f t="shared" si="12"/>
        <v>1.3106279145614204</v>
      </c>
      <c r="F102" s="37">
        <f t="shared" si="13"/>
        <v>0.6287540953053482</v>
      </c>
      <c r="G102" s="38">
        <f t="shared" si="14"/>
        <v>1421477.5631319999</v>
      </c>
      <c r="H102" s="38">
        <f t="shared" si="15"/>
        <v>1275746.8432519999</v>
      </c>
      <c r="I102" s="37">
        <f t="shared" si="16"/>
        <v>8.9679126947666069E-3</v>
      </c>
      <c r="J102" s="37">
        <f t="shared" si="17"/>
        <v>6.3392152956142228E-3</v>
      </c>
      <c r="K102" s="37">
        <f t="shared" si="18"/>
        <v>1.4847605727085864E-2</v>
      </c>
      <c r="L102" s="26">
        <v>4136986.9919140004</v>
      </c>
      <c r="M102" s="26">
        <v>25681.962114999998</v>
      </c>
      <c r="N102" s="26">
        <v>1805651</v>
      </c>
      <c r="O102" s="26">
        <v>866234</v>
      </c>
      <c r="P102" s="26">
        <v>9077</v>
      </c>
      <c r="Q102" s="26">
        <v>21260</v>
      </c>
      <c r="R102" s="26">
        <v>1431880.694489097</v>
      </c>
      <c r="S102" s="26">
        <v>1377699.177576445</v>
      </c>
      <c r="T102" s="26">
        <v>1421477563132</v>
      </c>
      <c r="U102" s="26">
        <v>1275746843252</v>
      </c>
    </row>
    <row r="103" spans="1:21" x14ac:dyDescent="0.45">
      <c r="A103" s="24" t="s">
        <v>253</v>
      </c>
      <c r="B103" s="24">
        <v>11338</v>
      </c>
      <c r="C103" s="24" t="s">
        <v>19</v>
      </c>
      <c r="D103" s="37">
        <f t="shared" si="11"/>
        <v>0.27017231275656428</v>
      </c>
      <c r="E103" s="37">
        <f t="shared" si="12"/>
        <v>0.83226612299433467</v>
      </c>
      <c r="F103" s="37">
        <f t="shared" si="13"/>
        <v>0.57180534213041911</v>
      </c>
      <c r="G103" s="38">
        <f t="shared" si="14"/>
        <v>8574194.5563590005</v>
      </c>
      <c r="H103" s="38">
        <f t="shared" si="15"/>
        <v>7907429.2213369999</v>
      </c>
      <c r="I103" s="37">
        <f t="shared" si="16"/>
        <v>4.0961751497794785E-4</v>
      </c>
      <c r="J103" s="37">
        <f t="shared" si="17"/>
        <v>2.9014436406650825E-2</v>
      </c>
      <c r="K103" s="37">
        <f t="shared" si="18"/>
        <v>1.4691933003373089E-2</v>
      </c>
      <c r="L103" s="26">
        <v>19744974.869346999</v>
      </c>
      <c r="M103" s="26">
        <v>31760</v>
      </c>
      <c r="N103" s="26">
        <v>30412209</v>
      </c>
      <c r="O103" s="26">
        <v>20894595</v>
      </c>
      <c r="P103" s="26">
        <v>1124828</v>
      </c>
      <c r="Q103" s="26">
        <v>569575</v>
      </c>
      <c r="R103" s="26">
        <v>38767873.4901141</v>
      </c>
      <c r="S103" s="26">
        <v>36541447.692935854</v>
      </c>
      <c r="T103" s="26">
        <v>8574194556359</v>
      </c>
      <c r="U103" s="26">
        <v>7907429221337</v>
      </c>
    </row>
    <row r="104" spans="1:21" x14ac:dyDescent="0.45">
      <c r="A104" s="24" t="s">
        <v>255</v>
      </c>
      <c r="B104" s="24">
        <v>11343</v>
      </c>
      <c r="C104" s="24" t="s">
        <v>19</v>
      </c>
      <c r="D104" s="37">
        <f t="shared" si="11"/>
        <v>0.11514987868000488</v>
      </c>
      <c r="E104" s="37">
        <f t="shared" si="12"/>
        <v>0.92897364897500967</v>
      </c>
      <c r="F104" s="37">
        <f t="shared" si="13"/>
        <v>1.1958117573354199</v>
      </c>
      <c r="G104" s="38">
        <f t="shared" si="14"/>
        <v>3844681.2363280002</v>
      </c>
      <c r="H104" s="38">
        <f t="shared" si="15"/>
        <v>3598335.704934</v>
      </c>
      <c r="I104" s="37">
        <f t="shared" si="16"/>
        <v>0</v>
      </c>
      <c r="J104" s="37">
        <f t="shared" si="17"/>
        <v>2.6638799220983118E-2</v>
      </c>
      <c r="K104" s="37">
        <f t="shared" si="18"/>
        <v>4.1053965679139742E-2</v>
      </c>
      <c r="L104" s="26">
        <v>7633528.7555240002</v>
      </c>
      <c r="M104" s="26">
        <v>0</v>
      </c>
      <c r="N104" s="26">
        <v>30791813</v>
      </c>
      <c r="O104" s="26">
        <v>39636444</v>
      </c>
      <c r="P104" s="26">
        <v>682023</v>
      </c>
      <c r="Q104" s="26">
        <v>1051089</v>
      </c>
      <c r="R104" s="26">
        <v>25602617.983725678</v>
      </c>
      <c r="S104" s="26">
        <v>33146056.439786412</v>
      </c>
      <c r="T104" s="26">
        <v>3844681236328</v>
      </c>
      <c r="U104" s="26">
        <v>3598335704934</v>
      </c>
    </row>
    <row r="105" spans="1:21" x14ac:dyDescent="0.45">
      <c r="A105" s="24" t="s">
        <v>273</v>
      </c>
      <c r="B105" s="24">
        <v>11379</v>
      </c>
      <c r="C105" s="24" t="s">
        <v>19</v>
      </c>
      <c r="D105" s="37">
        <f t="shared" si="11"/>
        <v>0.88836742993341788</v>
      </c>
      <c r="E105" s="37">
        <f t="shared" si="12"/>
        <v>1.0651253819477331</v>
      </c>
      <c r="F105" s="37">
        <f t="shared" si="13"/>
        <v>1.7702331378507663</v>
      </c>
      <c r="G105" s="38">
        <f t="shared" si="14"/>
        <v>4934998.0270290002</v>
      </c>
      <c r="H105" s="38">
        <f t="shared" si="15"/>
        <v>4715975.545837</v>
      </c>
      <c r="I105" s="37">
        <f t="shared" si="16"/>
        <v>0</v>
      </c>
      <c r="J105" s="37">
        <f t="shared" si="17"/>
        <v>0</v>
      </c>
      <c r="K105" s="37">
        <f t="shared" si="18"/>
        <v>1.4360041615675076E-2</v>
      </c>
      <c r="L105" s="26">
        <v>37560023.850536995</v>
      </c>
      <c r="M105" s="26">
        <v>0</v>
      </c>
      <c r="N105" s="26">
        <v>22516660</v>
      </c>
      <c r="O105" s="26">
        <v>37422578</v>
      </c>
      <c r="P105" s="26">
        <v>0</v>
      </c>
      <c r="Q105" s="26">
        <v>311944</v>
      </c>
      <c r="R105" s="26">
        <v>21723056.82314245</v>
      </c>
      <c r="S105" s="26">
        <v>21139914.963649713</v>
      </c>
      <c r="T105" s="26">
        <v>4934998027029</v>
      </c>
      <c r="U105" s="26">
        <v>4715975545837</v>
      </c>
    </row>
    <row r="106" spans="1:21" x14ac:dyDescent="0.45">
      <c r="A106" s="24" t="s">
        <v>275</v>
      </c>
      <c r="B106" s="24">
        <v>11385</v>
      </c>
      <c r="C106" s="24" t="s">
        <v>19</v>
      </c>
      <c r="D106" s="37">
        <f t="shared" si="11"/>
        <v>0.15065978467365843</v>
      </c>
      <c r="E106" s="37">
        <f t="shared" si="12"/>
        <v>1.5710887521726034</v>
      </c>
      <c r="F106" s="37">
        <f t="shared" si="13"/>
        <v>0.93970964370934429</v>
      </c>
      <c r="G106" s="38">
        <f t="shared" si="14"/>
        <v>10061060.330033001</v>
      </c>
      <c r="H106" s="38">
        <f t="shared" si="15"/>
        <v>9331111.3084110003</v>
      </c>
      <c r="I106" s="37">
        <f t="shared" si="16"/>
        <v>2.0786688553648974E-5</v>
      </c>
      <c r="J106" s="37">
        <f t="shared" si="17"/>
        <v>5.4148961999902781E-2</v>
      </c>
      <c r="K106" s="37">
        <f t="shared" si="18"/>
        <v>6.101968090822335E-2</v>
      </c>
      <c r="L106" s="26">
        <v>23979534.168576002</v>
      </c>
      <c r="M106" s="26">
        <v>4138</v>
      </c>
      <c r="N106" s="26">
        <v>125029969</v>
      </c>
      <c r="O106" s="26">
        <v>74783724</v>
      </c>
      <c r="P106" s="26">
        <v>5389709</v>
      </c>
      <c r="Q106" s="26">
        <v>6073585</v>
      </c>
      <c r="R106" s="26">
        <v>99534853.503003001</v>
      </c>
      <c r="S106" s="26">
        <v>79581735.167475715</v>
      </c>
      <c r="T106" s="26">
        <v>10061060330033</v>
      </c>
      <c r="U106" s="26">
        <v>9331111308411</v>
      </c>
    </row>
    <row r="107" spans="1:21" x14ac:dyDescent="0.45">
      <c r="A107" s="24" t="s">
        <v>277</v>
      </c>
      <c r="B107" s="24">
        <v>11384</v>
      </c>
      <c r="C107" s="24" t="s">
        <v>22</v>
      </c>
      <c r="D107" s="37">
        <f t="shared" si="11"/>
        <v>1.8843545011834908</v>
      </c>
      <c r="E107" s="37">
        <f t="shared" si="12"/>
        <v>2.1049617958708309</v>
      </c>
      <c r="F107" s="37">
        <f t="shared" si="13"/>
        <v>1.9200626111339594</v>
      </c>
      <c r="G107" s="38">
        <f t="shared" si="14"/>
        <v>889682.26564600004</v>
      </c>
      <c r="H107" s="38">
        <f t="shared" si="15"/>
        <v>872698.75711600005</v>
      </c>
      <c r="I107" s="37">
        <f t="shared" si="16"/>
        <v>5.9757044814212547E-2</v>
      </c>
      <c r="J107" s="37">
        <f t="shared" si="17"/>
        <v>2.5597726380872858E-3</v>
      </c>
      <c r="K107" s="37">
        <f t="shared" si="18"/>
        <v>3.4506055275904626E-2</v>
      </c>
      <c r="L107" s="26">
        <v>4638956.7731970008</v>
      </c>
      <c r="M107" s="26">
        <v>104537.42754199999</v>
      </c>
      <c r="N107" s="26">
        <v>2591027</v>
      </c>
      <c r="O107" s="26">
        <v>2363432</v>
      </c>
      <c r="P107" s="26">
        <v>2239</v>
      </c>
      <c r="Q107" s="26">
        <v>30182</v>
      </c>
      <c r="R107" s="26">
        <v>874687.05879793549</v>
      </c>
      <c r="S107" s="26">
        <v>1230914.0266025979</v>
      </c>
      <c r="T107" s="26">
        <v>889682265646</v>
      </c>
      <c r="U107" s="26">
        <v>872698757116</v>
      </c>
    </row>
    <row r="108" spans="1:21" x14ac:dyDescent="0.45">
      <c r="A108" s="24" t="s">
        <v>283</v>
      </c>
      <c r="B108" s="24">
        <v>11383</v>
      </c>
      <c r="C108" s="24" t="s">
        <v>19</v>
      </c>
      <c r="D108" s="37">
        <f t="shared" si="11"/>
        <v>0.3134786241359297</v>
      </c>
      <c r="E108" s="37">
        <f t="shared" si="12"/>
        <v>0.80118059307629708</v>
      </c>
      <c r="F108" s="37">
        <f t="shared" si="13"/>
        <v>0.94107724826443706</v>
      </c>
      <c r="G108" s="38">
        <f t="shared" si="14"/>
        <v>9100514.3318220004</v>
      </c>
      <c r="H108" s="38">
        <f t="shared" si="15"/>
        <v>8763644.476063</v>
      </c>
      <c r="I108" s="37">
        <f t="shared" si="16"/>
        <v>0</v>
      </c>
      <c r="J108" s="37">
        <f t="shared" si="17"/>
        <v>0</v>
      </c>
      <c r="K108" s="37">
        <f t="shared" si="18"/>
        <v>2.246691412491628E-2</v>
      </c>
      <c r="L108" s="26">
        <v>24530685.442597002</v>
      </c>
      <c r="M108" s="26">
        <v>0</v>
      </c>
      <c r="N108" s="26">
        <v>31347447</v>
      </c>
      <c r="O108" s="26">
        <v>36821123</v>
      </c>
      <c r="P108" s="26">
        <v>0</v>
      </c>
      <c r="Q108" s="26">
        <v>783329</v>
      </c>
      <c r="R108" s="26">
        <v>34865891.935344681</v>
      </c>
      <c r="S108" s="26">
        <v>39126568.055817544</v>
      </c>
      <c r="T108" s="26">
        <v>9100514331822</v>
      </c>
      <c r="U108" s="26">
        <v>8763644476063</v>
      </c>
    </row>
    <row r="109" spans="1:21" x14ac:dyDescent="0.45">
      <c r="A109" s="24" t="s">
        <v>285</v>
      </c>
      <c r="B109" s="24">
        <v>11380</v>
      </c>
      <c r="C109" s="24" t="s">
        <v>19</v>
      </c>
      <c r="D109" s="37">
        <f t="shared" si="11"/>
        <v>0.34544911444220894</v>
      </c>
      <c r="E109" s="37">
        <f t="shared" si="12"/>
        <v>0.59611691275702361</v>
      </c>
      <c r="F109" s="37">
        <f t="shared" si="13"/>
        <v>0.63432575959553394</v>
      </c>
      <c r="G109" s="38">
        <f t="shared" si="14"/>
        <v>50211.830891999998</v>
      </c>
      <c r="H109" s="38">
        <f t="shared" si="15"/>
        <v>36839.712547000003</v>
      </c>
      <c r="I109" s="37">
        <f t="shared" si="16"/>
        <v>2.4466578772105205E-2</v>
      </c>
      <c r="J109" s="37">
        <f t="shared" si="17"/>
        <v>0</v>
      </c>
      <c r="K109" s="37">
        <f t="shared" si="18"/>
        <v>0</v>
      </c>
      <c r="L109" s="26">
        <v>222862.54036899999</v>
      </c>
      <c r="M109" s="26">
        <v>15614.323733000001</v>
      </c>
      <c r="N109" s="26">
        <v>192289</v>
      </c>
      <c r="O109" s="26">
        <v>204614</v>
      </c>
      <c r="P109" s="26">
        <v>0</v>
      </c>
      <c r="Q109" s="26">
        <v>0</v>
      </c>
      <c r="R109" s="26">
        <v>319094.95558083866</v>
      </c>
      <c r="S109" s="26">
        <v>322569.27439060382</v>
      </c>
      <c r="T109" s="26">
        <v>50211830892</v>
      </c>
      <c r="U109" s="26">
        <v>36839712547</v>
      </c>
    </row>
    <row r="110" spans="1:21" x14ac:dyDescent="0.45">
      <c r="A110" s="24" t="s">
        <v>287</v>
      </c>
      <c r="B110" s="24">
        <v>11391</v>
      </c>
      <c r="C110" s="24" t="s">
        <v>19</v>
      </c>
      <c r="D110" s="37">
        <f t="shared" si="11"/>
        <v>6.8913902641883976E-2</v>
      </c>
      <c r="E110" s="37">
        <f t="shared" si="12"/>
        <v>1.4091976525995962</v>
      </c>
      <c r="F110" s="37">
        <f t="shared" si="13"/>
        <v>0.98601104851858723</v>
      </c>
      <c r="G110" s="38">
        <f t="shared" si="14"/>
        <v>27422.528087999999</v>
      </c>
      <c r="H110" s="38">
        <f t="shared" si="15"/>
        <v>26466.288570000001</v>
      </c>
      <c r="I110" s="37">
        <f t="shared" si="16"/>
        <v>0</v>
      </c>
      <c r="J110" s="37">
        <f t="shared" si="17"/>
        <v>0.1072748267096451</v>
      </c>
      <c r="K110" s="37">
        <f t="shared" si="18"/>
        <v>6.3911888458403454E-2</v>
      </c>
      <c r="L110" s="26">
        <v>48253.309416000004</v>
      </c>
      <c r="M110" s="26">
        <v>0</v>
      </c>
      <c r="N110" s="26">
        <v>493358</v>
      </c>
      <c r="O110" s="26">
        <v>345201</v>
      </c>
      <c r="P110" s="26">
        <v>50487</v>
      </c>
      <c r="Q110" s="26">
        <v>30079</v>
      </c>
      <c r="R110" s="26">
        <v>470632.31466829026</v>
      </c>
      <c r="S110" s="26">
        <v>350098.51108528691</v>
      </c>
      <c r="T110" s="26">
        <v>27422528088</v>
      </c>
      <c r="U110" s="26">
        <v>26466288570</v>
      </c>
    </row>
    <row r="111" spans="1:21" x14ac:dyDescent="0.45">
      <c r="A111" s="24" t="s">
        <v>289</v>
      </c>
      <c r="B111" s="24">
        <v>11381</v>
      </c>
      <c r="C111" s="24" t="s">
        <v>32</v>
      </c>
      <c r="D111" s="37">
        <f t="shared" si="11"/>
        <v>1.0303474960544274</v>
      </c>
      <c r="E111" s="37">
        <f t="shared" si="12"/>
        <v>0</v>
      </c>
      <c r="F111" s="37">
        <f t="shared" si="13"/>
        <v>0</v>
      </c>
      <c r="G111" s="38">
        <f t="shared" si="14"/>
        <v>709041.58799100004</v>
      </c>
      <c r="H111" s="38">
        <f t="shared" si="15"/>
        <v>714725.90602400003</v>
      </c>
      <c r="I111" s="37">
        <f t="shared" si="16"/>
        <v>1.9397815762361575E-2</v>
      </c>
      <c r="J111" s="37">
        <f t="shared" si="17"/>
        <v>0</v>
      </c>
      <c r="K111" s="37">
        <f t="shared" si="18"/>
        <v>0</v>
      </c>
      <c r="L111" s="26">
        <v>2563910.2056780001</v>
      </c>
      <c r="M111" s="26">
        <v>47680</v>
      </c>
      <c r="N111" s="26">
        <v>0</v>
      </c>
      <c r="O111" s="26">
        <v>0</v>
      </c>
      <c r="P111" s="26">
        <v>0</v>
      </c>
      <c r="Q111" s="26">
        <v>0</v>
      </c>
      <c r="R111" s="26">
        <v>1229004.3524517738</v>
      </c>
      <c r="S111" s="26">
        <v>1244196.8440240491</v>
      </c>
      <c r="T111" s="26">
        <v>709041587991</v>
      </c>
      <c r="U111" s="26">
        <v>714725906024</v>
      </c>
    </row>
    <row r="112" spans="1:21" x14ac:dyDescent="0.45">
      <c r="A112" s="24" t="s">
        <v>291</v>
      </c>
      <c r="B112" s="24">
        <v>11394</v>
      </c>
      <c r="C112" s="24" t="s">
        <v>19</v>
      </c>
      <c r="D112" s="37">
        <f t="shared" si="11"/>
        <v>0.14980824856617636</v>
      </c>
      <c r="E112" s="37">
        <f t="shared" si="12"/>
        <v>1.2535374192943263</v>
      </c>
      <c r="F112" s="37">
        <f t="shared" si="13"/>
        <v>0.3915770775985225</v>
      </c>
      <c r="G112" s="38">
        <f t="shared" si="14"/>
        <v>657455.74497</v>
      </c>
      <c r="H112" s="38">
        <f t="shared" si="15"/>
        <v>623496.93197200005</v>
      </c>
      <c r="I112" s="37">
        <f t="shared" si="16"/>
        <v>0</v>
      </c>
      <c r="J112" s="37">
        <f t="shared" si="17"/>
        <v>0.1300493349304602</v>
      </c>
      <c r="K112" s="37">
        <f t="shared" si="18"/>
        <v>3.8347289244581723E-2</v>
      </c>
      <c r="L112" s="26">
        <v>1762762.4915539999</v>
      </c>
      <c r="M112" s="26">
        <v>0</v>
      </c>
      <c r="N112" s="26">
        <v>7375057</v>
      </c>
      <c r="O112" s="26">
        <v>2303803</v>
      </c>
      <c r="P112" s="26">
        <v>1206292</v>
      </c>
      <c r="Q112" s="26">
        <v>355696</v>
      </c>
      <c r="R112" s="26">
        <v>9275649.1268873215</v>
      </c>
      <c r="S112" s="26">
        <v>5883395.9692657264</v>
      </c>
      <c r="T112" s="26">
        <v>657455744970</v>
      </c>
      <c r="U112" s="26">
        <v>623496931972</v>
      </c>
    </row>
    <row r="113" spans="1:21" x14ac:dyDescent="0.45">
      <c r="A113" s="24" t="s">
        <v>293</v>
      </c>
      <c r="B113" s="24">
        <v>11405</v>
      </c>
      <c r="C113" s="24" t="s">
        <v>19</v>
      </c>
      <c r="D113" s="37">
        <f t="shared" si="11"/>
        <v>0.18508229338891685</v>
      </c>
      <c r="E113" s="37">
        <f t="shared" si="12"/>
        <v>2.5617169823694712</v>
      </c>
      <c r="F113" s="37">
        <f t="shared" si="13"/>
        <v>1.423299946963029</v>
      </c>
      <c r="G113" s="38">
        <f t="shared" si="14"/>
        <v>8587257.4487280007</v>
      </c>
      <c r="H113" s="38">
        <f t="shared" si="15"/>
        <v>8598503.8604899999</v>
      </c>
      <c r="I113" s="37">
        <f t="shared" si="16"/>
        <v>1.6364304102355644E-2</v>
      </c>
      <c r="J113" s="37">
        <f t="shared" si="17"/>
        <v>0.12098225794132503</v>
      </c>
      <c r="K113" s="37">
        <f t="shared" si="18"/>
        <v>6.6851232923900494E-2</v>
      </c>
      <c r="L113" s="26">
        <v>12404677.398089999</v>
      </c>
      <c r="M113" s="26">
        <v>1825140.6985749998</v>
      </c>
      <c r="N113" s="26">
        <v>85846334</v>
      </c>
      <c r="O113" s="26">
        <v>47696558</v>
      </c>
      <c r="P113" s="26">
        <v>6746686</v>
      </c>
      <c r="Q113" s="26">
        <v>3728020</v>
      </c>
      <c r="R113" s="26">
        <v>55765912.41396787</v>
      </c>
      <c r="S113" s="26">
        <v>33511248.3505481</v>
      </c>
      <c r="T113" s="26">
        <v>8587257448728</v>
      </c>
      <c r="U113" s="26">
        <v>8598503860490</v>
      </c>
    </row>
    <row r="114" spans="1:21" x14ac:dyDescent="0.45">
      <c r="A114" s="24" t="s">
        <v>298</v>
      </c>
      <c r="B114" s="24">
        <v>11411</v>
      </c>
      <c r="C114" s="24" t="s">
        <v>19</v>
      </c>
      <c r="D114" s="37">
        <f t="shared" ref="D114:D138" si="19">(L114/2)/S114</f>
        <v>1.8570045055289188</v>
      </c>
      <c r="E114" s="37">
        <f t="shared" ref="E114:E138" si="20">(N114)/S114</f>
        <v>0.93735486093686626</v>
      </c>
      <c r="F114" s="37">
        <f t="shared" ref="F114:F138" si="21">(O114)/S114</f>
        <v>1.164923960055074</v>
      </c>
      <c r="G114" s="38">
        <f t="shared" ref="G114:G138" si="22">T114/1000000</f>
        <v>147825.17548899999</v>
      </c>
      <c r="H114" s="38">
        <f t="shared" ref="H114:H138" si="23">U114/1000000</f>
        <v>122413.731598</v>
      </c>
      <c r="I114" s="37">
        <f t="shared" ref="I114:I138" si="24">(M114/2)/R114</f>
        <v>0.15022080275070768</v>
      </c>
      <c r="J114" s="37">
        <f t="shared" ref="J114:J138" si="25">(P114)/R114</f>
        <v>2.6719851561668208E-2</v>
      </c>
      <c r="K114" s="37">
        <f t="shared" ref="K114:K138" si="26">(Q114)/R114</f>
        <v>5.0148653200222243E-2</v>
      </c>
      <c r="L114" s="26">
        <v>3626301.7932120003</v>
      </c>
      <c r="M114" s="26">
        <v>231786.58914</v>
      </c>
      <c r="N114" s="26">
        <v>915219</v>
      </c>
      <c r="O114" s="26">
        <v>1137414</v>
      </c>
      <c r="P114" s="26">
        <v>20614</v>
      </c>
      <c r="Q114" s="26">
        <v>38689</v>
      </c>
      <c r="R114" s="26">
        <v>771486.32178677421</v>
      </c>
      <c r="S114" s="26">
        <v>976384.75900712574</v>
      </c>
      <c r="T114" s="26">
        <v>147825175489</v>
      </c>
      <c r="U114" s="26">
        <v>122413731598</v>
      </c>
    </row>
    <row r="115" spans="1:21" x14ac:dyDescent="0.45">
      <c r="A115" s="24" t="s">
        <v>301</v>
      </c>
      <c r="B115" s="24">
        <v>11420</v>
      </c>
      <c r="C115" s="24" t="s">
        <v>19</v>
      </c>
      <c r="D115" s="37">
        <f t="shared" si="19"/>
        <v>0.37788268337905734</v>
      </c>
      <c r="E115" s="37">
        <f t="shared" si="20"/>
        <v>2.278896315487446</v>
      </c>
      <c r="F115" s="37">
        <f t="shared" si="21"/>
        <v>1.7895101540842382</v>
      </c>
      <c r="G115" s="38">
        <f t="shared" si="22"/>
        <v>52469.906239000004</v>
      </c>
      <c r="H115" s="38">
        <f t="shared" si="23"/>
        <v>49147.279108000002</v>
      </c>
      <c r="I115" s="37">
        <f t="shared" si="24"/>
        <v>0</v>
      </c>
      <c r="J115" s="37">
        <f t="shared" si="25"/>
        <v>1.0380775804167086E-4</v>
      </c>
      <c r="K115" s="37">
        <f t="shared" si="26"/>
        <v>5.5425927954392117E-3</v>
      </c>
      <c r="L115" s="26">
        <v>196935.41515099999</v>
      </c>
      <c r="M115" s="26">
        <v>0</v>
      </c>
      <c r="N115" s="26">
        <v>593829</v>
      </c>
      <c r="O115" s="26">
        <v>466306</v>
      </c>
      <c r="P115" s="26">
        <v>28</v>
      </c>
      <c r="Q115" s="26">
        <v>1495</v>
      </c>
      <c r="R115" s="26">
        <v>269729.35865506454</v>
      </c>
      <c r="S115" s="26">
        <v>260577.45407911748</v>
      </c>
      <c r="T115" s="26">
        <v>52469906239</v>
      </c>
      <c r="U115" s="26">
        <v>49147279108</v>
      </c>
    </row>
    <row r="116" spans="1:21" x14ac:dyDescent="0.45">
      <c r="A116" s="24" t="s">
        <v>305</v>
      </c>
      <c r="B116" s="24">
        <v>11421</v>
      </c>
      <c r="C116" s="24" t="s">
        <v>19</v>
      </c>
      <c r="D116" s="37">
        <f t="shared" si="19"/>
        <v>0.40847122824020776</v>
      </c>
      <c r="E116" s="37">
        <f t="shared" si="20"/>
        <v>0.76125236786014061</v>
      </c>
      <c r="F116" s="37">
        <f t="shared" si="21"/>
        <v>0.75475910462542206</v>
      </c>
      <c r="G116" s="38">
        <f t="shared" si="22"/>
        <v>170168.82133999999</v>
      </c>
      <c r="H116" s="38">
        <f t="shared" si="23"/>
        <v>150527.493097</v>
      </c>
      <c r="I116" s="37">
        <f t="shared" si="24"/>
        <v>0</v>
      </c>
      <c r="J116" s="37">
        <f t="shared" si="25"/>
        <v>1.2578810469178567E-2</v>
      </c>
      <c r="K116" s="37">
        <f t="shared" si="26"/>
        <v>2.0766284351079415E-2</v>
      </c>
      <c r="L116" s="26">
        <v>1621614.7322160001</v>
      </c>
      <c r="M116" s="26">
        <v>0</v>
      </c>
      <c r="N116" s="26">
        <v>1511071</v>
      </c>
      <c r="O116" s="26">
        <v>1498182</v>
      </c>
      <c r="P116" s="26">
        <v>25276</v>
      </c>
      <c r="Q116" s="26">
        <v>41728</v>
      </c>
      <c r="R116" s="26">
        <v>2009410.9901673871</v>
      </c>
      <c r="S116" s="26">
        <v>1984980.3610431831</v>
      </c>
      <c r="T116" s="26">
        <v>170168821340</v>
      </c>
      <c r="U116" s="26">
        <v>150527493097</v>
      </c>
    </row>
    <row r="117" spans="1:21" x14ac:dyDescent="0.45">
      <c r="A117" s="24" t="s">
        <v>309</v>
      </c>
      <c r="B117" s="24">
        <v>11427</v>
      </c>
      <c r="C117" s="24" t="s">
        <v>19</v>
      </c>
      <c r="D117" s="37">
        <f t="shared" si="19"/>
        <v>0.47131152666045101</v>
      </c>
      <c r="E117" s="37">
        <f t="shared" si="20"/>
        <v>1.6806713914465969E-2</v>
      </c>
      <c r="F117" s="37">
        <f t="shared" si="21"/>
        <v>2.0624338145367598</v>
      </c>
      <c r="G117" s="38">
        <f t="shared" si="22"/>
        <v>1935.1950469999999</v>
      </c>
      <c r="H117" s="38">
        <f t="shared" si="23"/>
        <v>2787.8380520000001</v>
      </c>
      <c r="I117" s="37">
        <f t="shared" si="24"/>
        <v>0.12734400056957404</v>
      </c>
      <c r="J117" s="37">
        <f t="shared" si="25"/>
        <v>7.6513935938905209E-2</v>
      </c>
      <c r="K117" s="37">
        <f t="shared" si="26"/>
        <v>3.3855723866772216E-4</v>
      </c>
      <c r="L117" s="26">
        <v>40718.509292999996</v>
      </c>
      <c r="M117" s="26">
        <v>752.27457000000004</v>
      </c>
      <c r="N117" s="26">
        <v>726</v>
      </c>
      <c r="O117" s="26">
        <v>89091</v>
      </c>
      <c r="P117" s="26">
        <v>226</v>
      </c>
      <c r="Q117" s="26">
        <v>1</v>
      </c>
      <c r="R117" s="26">
        <v>2953.7102911612901</v>
      </c>
      <c r="S117" s="26">
        <v>43197.022552702183</v>
      </c>
      <c r="T117" s="26">
        <v>1935195047</v>
      </c>
      <c r="U117" s="26">
        <v>2787838052</v>
      </c>
    </row>
    <row r="118" spans="1:21" x14ac:dyDescent="0.45">
      <c r="A118" s="24" t="s">
        <v>313</v>
      </c>
      <c r="B118" s="24">
        <v>11442</v>
      </c>
      <c r="C118" s="24" t="s">
        <v>19</v>
      </c>
      <c r="D118" s="37">
        <f t="shared" si="19"/>
        <v>0.90806813491753491</v>
      </c>
      <c r="E118" s="37">
        <f t="shared" si="20"/>
        <v>3.0069393410269472</v>
      </c>
      <c r="F118" s="37">
        <f t="shared" si="21"/>
        <v>2.9673418138575278</v>
      </c>
      <c r="G118" s="38">
        <f t="shared" si="22"/>
        <v>139213.85036400001</v>
      </c>
      <c r="H118" s="38">
        <f t="shared" si="23"/>
        <v>123808.294104</v>
      </c>
      <c r="I118" s="37">
        <f t="shared" si="24"/>
        <v>0</v>
      </c>
      <c r="J118" s="37">
        <f t="shared" si="25"/>
        <v>0.75140653182650963</v>
      </c>
      <c r="K118" s="37">
        <f t="shared" si="26"/>
        <v>0.23508410967834251</v>
      </c>
      <c r="L118" s="26">
        <v>3424089.3069080003</v>
      </c>
      <c r="M118" s="26">
        <v>0</v>
      </c>
      <c r="N118" s="26">
        <v>5669194</v>
      </c>
      <c r="O118" s="26">
        <v>5594538</v>
      </c>
      <c r="P118" s="26">
        <v>736930</v>
      </c>
      <c r="Q118" s="26">
        <v>230555</v>
      </c>
      <c r="R118" s="26">
        <v>980734.08838845161</v>
      </c>
      <c r="S118" s="26">
        <v>1885370.2576068011</v>
      </c>
      <c r="T118" s="26">
        <v>139213850364</v>
      </c>
      <c r="U118" s="26">
        <v>123808294104</v>
      </c>
    </row>
    <row r="119" spans="1:21" x14ac:dyDescent="0.45">
      <c r="A119" s="24" t="s">
        <v>322</v>
      </c>
      <c r="B119" s="24">
        <v>11449</v>
      </c>
      <c r="C119" s="24" t="s">
        <v>19</v>
      </c>
      <c r="D119" s="37">
        <f t="shared" si="19"/>
        <v>7.5748600300908436E-2</v>
      </c>
      <c r="E119" s="37">
        <f t="shared" si="20"/>
        <v>1.4176608919370763</v>
      </c>
      <c r="F119" s="37">
        <f t="shared" si="21"/>
        <v>1.176219304202011</v>
      </c>
      <c r="G119" s="38">
        <f t="shared" si="22"/>
        <v>201053.74144700001</v>
      </c>
      <c r="H119" s="38">
        <f t="shared" si="23"/>
        <v>188849.84645800001</v>
      </c>
      <c r="I119" s="37">
        <f t="shared" si="24"/>
        <v>0</v>
      </c>
      <c r="J119" s="37">
        <f t="shared" si="25"/>
        <v>2.4356897220918491E-2</v>
      </c>
      <c r="K119" s="37">
        <f t="shared" si="26"/>
        <v>9.0584651526938592E-2</v>
      </c>
      <c r="L119" s="26">
        <v>594394.83068000001</v>
      </c>
      <c r="M119" s="26">
        <v>0</v>
      </c>
      <c r="N119" s="26">
        <v>5562151</v>
      </c>
      <c r="O119" s="26">
        <v>4614862</v>
      </c>
      <c r="P119" s="26">
        <v>78980</v>
      </c>
      <c r="Q119" s="26">
        <v>293731</v>
      </c>
      <c r="R119" s="26">
        <v>3242613.3461765163</v>
      </c>
      <c r="S119" s="26">
        <v>3923470.71971488</v>
      </c>
      <c r="T119" s="26">
        <v>201053741447</v>
      </c>
      <c r="U119" s="26">
        <v>188849846458</v>
      </c>
    </row>
    <row r="120" spans="1:21" x14ac:dyDescent="0.45">
      <c r="A120" s="24" t="s">
        <v>326</v>
      </c>
      <c r="B120" s="24">
        <v>11463</v>
      </c>
      <c r="C120" s="24" t="s">
        <v>22</v>
      </c>
      <c r="D120" s="37">
        <f t="shared" si="19"/>
        <v>8.5197445088726962</v>
      </c>
      <c r="E120" s="37">
        <f t="shared" si="20"/>
        <v>1.0518916424300728</v>
      </c>
      <c r="F120" s="37">
        <f t="shared" si="21"/>
        <v>1.4667692340670389</v>
      </c>
      <c r="G120" s="38">
        <f t="shared" si="22"/>
        <v>171260.49352600001</v>
      </c>
      <c r="H120" s="38">
        <f t="shared" si="23"/>
        <v>177912.90699600001</v>
      </c>
      <c r="I120" s="37">
        <f t="shared" si="24"/>
        <v>0.58583447322801285</v>
      </c>
      <c r="J120" s="37">
        <f t="shared" si="25"/>
        <v>3.2277181229663353E-2</v>
      </c>
      <c r="K120" s="37">
        <f t="shared" si="26"/>
        <v>1.0441662717608157E-3</v>
      </c>
      <c r="L120" s="26">
        <v>6600663.5540469997</v>
      </c>
      <c r="M120" s="26">
        <v>216567.143358</v>
      </c>
      <c r="N120" s="26">
        <v>407476</v>
      </c>
      <c r="O120" s="26">
        <v>568189</v>
      </c>
      <c r="P120" s="26">
        <v>5966</v>
      </c>
      <c r="Q120" s="26">
        <v>193</v>
      </c>
      <c r="R120" s="26">
        <v>184836.462563129</v>
      </c>
      <c r="S120" s="26">
        <v>387374.50091213931</v>
      </c>
      <c r="T120" s="26">
        <v>171260493526</v>
      </c>
      <c r="U120" s="26">
        <v>177912906996</v>
      </c>
    </row>
    <row r="121" spans="1:21" x14ac:dyDescent="0.45">
      <c r="A121" s="24" t="s">
        <v>328</v>
      </c>
      <c r="B121" s="24">
        <v>11461</v>
      </c>
      <c r="C121" s="24" t="s">
        <v>22</v>
      </c>
      <c r="D121" s="37">
        <f t="shared" si="19"/>
        <v>2.3049575263435553</v>
      </c>
      <c r="E121" s="37">
        <f t="shared" si="20"/>
        <v>1.5987407382691943</v>
      </c>
      <c r="F121" s="37">
        <f t="shared" si="21"/>
        <v>1.3031130804000797</v>
      </c>
      <c r="G121" s="38">
        <f t="shared" si="22"/>
        <v>3103482.363742</v>
      </c>
      <c r="H121" s="38">
        <f t="shared" si="23"/>
        <v>2919289.2176100002</v>
      </c>
      <c r="I121" s="37">
        <f t="shared" si="24"/>
        <v>2.6670117062591984E-2</v>
      </c>
      <c r="J121" s="37">
        <f t="shared" si="25"/>
        <v>4.0363351523390505E-3</v>
      </c>
      <c r="K121" s="37">
        <f t="shared" si="26"/>
        <v>1.2962163293784456E-2</v>
      </c>
      <c r="L121" s="26">
        <v>18797368.758785002</v>
      </c>
      <c r="M121" s="26">
        <v>160866.39129299999</v>
      </c>
      <c r="N121" s="26">
        <v>6519018</v>
      </c>
      <c r="O121" s="26">
        <v>5313568</v>
      </c>
      <c r="P121" s="26">
        <v>12173</v>
      </c>
      <c r="Q121" s="26">
        <v>39092</v>
      </c>
      <c r="R121" s="26">
        <v>3015854.615775839</v>
      </c>
      <c r="S121" s="26">
        <v>4077595.474959577</v>
      </c>
      <c r="T121" s="26">
        <v>3103482363742</v>
      </c>
      <c r="U121" s="26">
        <v>2919289217610</v>
      </c>
    </row>
    <row r="122" spans="1:21" x14ac:dyDescent="0.45">
      <c r="A122" s="24" t="s">
        <v>330</v>
      </c>
      <c r="B122" s="24">
        <v>11470</v>
      </c>
      <c r="C122" s="24" t="s">
        <v>22</v>
      </c>
      <c r="D122" s="37">
        <f t="shared" si="19"/>
        <v>2.2108501274373311</v>
      </c>
      <c r="E122" s="37">
        <f t="shared" si="20"/>
        <v>1.1389847416516339</v>
      </c>
      <c r="F122" s="37">
        <f t="shared" si="21"/>
        <v>1.0136899169633389</v>
      </c>
      <c r="G122" s="38">
        <f t="shared" si="22"/>
        <v>1041134.230662</v>
      </c>
      <c r="H122" s="38">
        <f t="shared" si="23"/>
        <v>987718.91439599998</v>
      </c>
      <c r="I122" s="37">
        <f t="shared" si="24"/>
        <v>0</v>
      </c>
      <c r="J122" s="37">
        <f t="shared" si="25"/>
        <v>2.7554047417353394E-4</v>
      </c>
      <c r="K122" s="37">
        <f t="shared" si="26"/>
        <v>6.5389455811331191E-3</v>
      </c>
      <c r="L122" s="26">
        <v>4501180.346527</v>
      </c>
      <c r="M122" s="26">
        <v>0</v>
      </c>
      <c r="N122" s="26">
        <v>1159458</v>
      </c>
      <c r="O122" s="26">
        <v>1031911</v>
      </c>
      <c r="P122" s="26">
        <v>268</v>
      </c>
      <c r="Q122" s="26">
        <v>6360</v>
      </c>
      <c r="R122" s="26">
        <v>972633.87821280654</v>
      </c>
      <c r="S122" s="26">
        <v>1017975.0066876911</v>
      </c>
      <c r="T122" s="26">
        <v>1041134230662</v>
      </c>
      <c r="U122" s="26">
        <v>987718914396</v>
      </c>
    </row>
    <row r="123" spans="1:21" x14ac:dyDescent="0.45">
      <c r="A123" s="24" t="s">
        <v>336</v>
      </c>
      <c r="B123" s="24">
        <v>11454</v>
      </c>
      <c r="C123" s="24" t="s">
        <v>22</v>
      </c>
      <c r="D123" s="37">
        <f t="shared" si="19"/>
        <v>2.29632646490934</v>
      </c>
      <c r="E123" s="37">
        <f t="shared" si="20"/>
        <v>0.79949188188243747</v>
      </c>
      <c r="F123" s="37">
        <f t="shared" si="21"/>
        <v>1.0745454452309018</v>
      </c>
      <c r="G123" s="38">
        <f t="shared" si="22"/>
        <v>2038581.6878770001</v>
      </c>
      <c r="H123" s="38">
        <f t="shared" si="23"/>
        <v>1976550.8988109999</v>
      </c>
      <c r="I123" s="37">
        <f t="shared" si="24"/>
        <v>3.9245231300929703E-2</v>
      </c>
      <c r="J123" s="37">
        <f t="shared" si="25"/>
        <v>9.797481122500588E-3</v>
      </c>
      <c r="K123" s="37">
        <f t="shared" si="26"/>
        <v>1.6183624131020358E-2</v>
      </c>
      <c r="L123" s="26">
        <v>11721023.100193001</v>
      </c>
      <c r="M123" s="26">
        <v>164880.359616</v>
      </c>
      <c r="N123" s="26">
        <v>2040403</v>
      </c>
      <c r="O123" s="26">
        <v>2742374</v>
      </c>
      <c r="P123" s="26">
        <v>20581</v>
      </c>
      <c r="Q123" s="26">
        <v>33996</v>
      </c>
      <c r="R123" s="26">
        <v>2100641.9652837422</v>
      </c>
      <c r="S123" s="26">
        <v>2552124.726014459</v>
      </c>
      <c r="T123" s="26">
        <v>2038581687877</v>
      </c>
      <c r="U123" s="26">
        <v>1976550898811</v>
      </c>
    </row>
    <row r="124" spans="1:21" x14ac:dyDescent="0.45">
      <c r="A124" s="24" t="s">
        <v>338</v>
      </c>
      <c r="B124" s="24">
        <v>11477</v>
      </c>
      <c r="C124" s="24" t="s">
        <v>22</v>
      </c>
      <c r="D124" s="37">
        <f t="shared" si="19"/>
        <v>0.47277160333503465</v>
      </c>
      <c r="E124" s="37">
        <f t="shared" si="20"/>
        <v>0.41668974490735156</v>
      </c>
      <c r="F124" s="37">
        <f t="shared" si="21"/>
        <v>1.037196798901066</v>
      </c>
      <c r="G124" s="38">
        <f t="shared" si="22"/>
        <v>4294244.3368859999</v>
      </c>
      <c r="H124" s="38">
        <f t="shared" si="23"/>
        <v>3942066.8010479999</v>
      </c>
      <c r="I124" s="37">
        <f t="shared" si="24"/>
        <v>5.5707147900930917E-3</v>
      </c>
      <c r="J124" s="37">
        <f t="shared" si="25"/>
        <v>2.515920391227811E-3</v>
      </c>
      <c r="K124" s="37">
        <f t="shared" si="26"/>
        <v>1.8398561473573161E-2</v>
      </c>
      <c r="L124" s="26">
        <v>5191069.1932610003</v>
      </c>
      <c r="M124" s="26">
        <v>45195.957190000001</v>
      </c>
      <c r="N124" s="26">
        <v>2287643</v>
      </c>
      <c r="O124" s="26">
        <v>5694251</v>
      </c>
      <c r="P124" s="26">
        <v>10206</v>
      </c>
      <c r="Q124" s="26">
        <v>74635</v>
      </c>
      <c r="R124" s="26">
        <v>4056567.1456000651</v>
      </c>
      <c r="S124" s="26">
        <v>5490039.1189340251</v>
      </c>
      <c r="T124" s="26">
        <v>4294244336886</v>
      </c>
      <c r="U124" s="26">
        <v>3942066801048</v>
      </c>
    </row>
    <row r="125" spans="1:21" x14ac:dyDescent="0.45">
      <c r="A125" s="24" t="s">
        <v>340</v>
      </c>
      <c r="B125" s="24">
        <v>11476</v>
      </c>
      <c r="C125" s="24" t="s">
        <v>19</v>
      </c>
      <c r="D125" s="37">
        <f t="shared" si="19"/>
        <v>0.10119335322932795</v>
      </c>
      <c r="E125" s="37">
        <f t="shared" si="20"/>
        <v>1.1323329238810895</v>
      </c>
      <c r="F125" s="37">
        <f t="shared" si="21"/>
        <v>0.59135229575534476</v>
      </c>
      <c r="G125" s="38">
        <f t="shared" si="22"/>
        <v>5747.63483</v>
      </c>
      <c r="H125" s="38">
        <f t="shared" si="23"/>
        <v>5088.4434039999996</v>
      </c>
      <c r="I125" s="37">
        <f t="shared" si="24"/>
        <v>0</v>
      </c>
      <c r="J125" s="37">
        <f t="shared" si="25"/>
        <v>4.2063889099060378E-2</v>
      </c>
      <c r="K125" s="37">
        <f t="shared" si="26"/>
        <v>9.29315986307334E-2</v>
      </c>
      <c r="L125" s="26">
        <v>54056.394732000001</v>
      </c>
      <c r="M125" s="26">
        <v>0</v>
      </c>
      <c r="N125" s="26">
        <v>302440</v>
      </c>
      <c r="O125" s="26">
        <v>157947</v>
      </c>
      <c r="P125" s="26">
        <v>11768</v>
      </c>
      <c r="Q125" s="26">
        <v>25999</v>
      </c>
      <c r="R125" s="26">
        <v>279764.90648038709</v>
      </c>
      <c r="S125" s="26">
        <v>267094.59172429779</v>
      </c>
      <c r="T125" s="26">
        <v>5747634830</v>
      </c>
      <c r="U125" s="26">
        <v>5088443404</v>
      </c>
    </row>
    <row r="126" spans="1:21" x14ac:dyDescent="0.45">
      <c r="A126" s="24" t="s">
        <v>346</v>
      </c>
      <c r="B126" s="24">
        <v>11495</v>
      </c>
      <c r="C126" s="24" t="s">
        <v>19</v>
      </c>
      <c r="D126" s="37">
        <f t="shared" si="19"/>
        <v>9.8182780024925878E-2</v>
      </c>
      <c r="E126" s="37">
        <f t="shared" si="20"/>
        <v>1.9658815401423775</v>
      </c>
      <c r="F126" s="37">
        <f t="shared" si="21"/>
        <v>1.2591230639948776</v>
      </c>
      <c r="G126" s="38">
        <f t="shared" si="22"/>
        <v>8413475.1562830005</v>
      </c>
      <c r="H126" s="38">
        <f t="shared" si="23"/>
        <v>8049490.7543339999</v>
      </c>
      <c r="I126" s="37">
        <f t="shared" si="24"/>
        <v>8.5237890322052625E-4</v>
      </c>
      <c r="J126" s="37">
        <f t="shared" si="25"/>
        <v>6.947371859407471E-2</v>
      </c>
      <c r="K126" s="37">
        <f t="shared" si="26"/>
        <v>4.5387469196155883E-2</v>
      </c>
      <c r="L126" s="26">
        <v>8463516.4178800005</v>
      </c>
      <c r="M126" s="26">
        <v>84844.618822000004</v>
      </c>
      <c r="N126" s="26">
        <v>84731104</v>
      </c>
      <c r="O126" s="26">
        <v>54269235</v>
      </c>
      <c r="P126" s="26">
        <v>3457659</v>
      </c>
      <c r="Q126" s="26">
        <v>2258903</v>
      </c>
      <c r="R126" s="26">
        <v>49769309.459345646</v>
      </c>
      <c r="S126" s="26">
        <v>43100818.77764792</v>
      </c>
      <c r="T126" s="26">
        <v>8413475156283</v>
      </c>
      <c r="U126" s="26">
        <v>8049490754334</v>
      </c>
    </row>
    <row r="127" spans="1:21" x14ac:dyDescent="0.45">
      <c r="A127" s="24" t="s">
        <v>351</v>
      </c>
      <c r="B127" s="24">
        <v>11517</v>
      </c>
      <c r="C127" s="24" t="s">
        <v>19</v>
      </c>
      <c r="D127" s="37">
        <f t="shared" si="19"/>
        <v>5.3721554459216912E-2</v>
      </c>
      <c r="E127" s="37">
        <f t="shared" si="20"/>
        <v>1.0945223264788868</v>
      </c>
      <c r="F127" s="37">
        <f t="shared" si="21"/>
        <v>0.74669550578589983</v>
      </c>
      <c r="G127" s="38">
        <f t="shared" si="22"/>
        <v>11718880.494929999</v>
      </c>
      <c r="H127" s="38">
        <f t="shared" si="23"/>
        <v>10906608.504841</v>
      </c>
      <c r="I127" s="37">
        <f t="shared" si="24"/>
        <v>1.4975759524111271E-3</v>
      </c>
      <c r="J127" s="37">
        <f t="shared" si="25"/>
        <v>5.6429361770448501E-2</v>
      </c>
      <c r="K127" s="37">
        <f t="shared" si="26"/>
        <v>4.4649932808591343E-2</v>
      </c>
      <c r="L127" s="26">
        <v>8945017.2726310007</v>
      </c>
      <c r="M127" s="26">
        <v>295073.88797500002</v>
      </c>
      <c r="N127" s="26">
        <v>91122839</v>
      </c>
      <c r="O127" s="26">
        <v>62165031</v>
      </c>
      <c r="P127" s="26">
        <v>5559261</v>
      </c>
      <c r="Q127" s="26">
        <v>4398785</v>
      </c>
      <c r="R127" s="26">
        <v>98517169.529840931</v>
      </c>
      <c r="S127" s="26">
        <v>83253522.377332479</v>
      </c>
      <c r="T127" s="26">
        <v>11718880494930</v>
      </c>
      <c r="U127" s="26">
        <v>10906608504841</v>
      </c>
    </row>
    <row r="128" spans="1:21" x14ac:dyDescent="0.45">
      <c r="A128" s="24" t="s">
        <v>357</v>
      </c>
      <c r="B128" s="24">
        <v>11521</v>
      </c>
      <c r="C128" s="24" t="s">
        <v>19</v>
      </c>
      <c r="D128" s="37">
        <f t="shared" si="19"/>
        <v>0.25669680650472765</v>
      </c>
      <c r="E128" s="37">
        <f t="shared" si="20"/>
        <v>0.71595985411595742</v>
      </c>
      <c r="F128" s="37">
        <f t="shared" si="21"/>
        <v>0.71226404846878777</v>
      </c>
      <c r="G128" s="38">
        <f t="shared" si="22"/>
        <v>230192.20395900001</v>
      </c>
      <c r="H128" s="38">
        <f t="shared" si="23"/>
        <v>205521.74682999999</v>
      </c>
      <c r="I128" s="37">
        <f t="shared" si="24"/>
        <v>9.6874347195193445E-4</v>
      </c>
      <c r="J128" s="37">
        <f t="shared" si="25"/>
        <v>9.6728883314897124E-2</v>
      </c>
      <c r="K128" s="37">
        <f t="shared" si="26"/>
        <v>2.9784212075363626E-2</v>
      </c>
      <c r="L128" s="26">
        <v>1499004.8197550001</v>
      </c>
      <c r="M128" s="26">
        <v>5558.0057500000003</v>
      </c>
      <c r="N128" s="26">
        <v>2090457</v>
      </c>
      <c r="O128" s="26">
        <v>2079666</v>
      </c>
      <c r="P128" s="26">
        <v>277483</v>
      </c>
      <c r="Q128" s="26">
        <v>85441</v>
      </c>
      <c r="R128" s="26">
        <v>2868667.4599216129</v>
      </c>
      <c r="S128" s="26">
        <v>2919796.393585817</v>
      </c>
      <c r="T128" s="26">
        <v>230192203959</v>
      </c>
      <c r="U128" s="26">
        <v>205521746830</v>
      </c>
    </row>
    <row r="129" spans="1:21" x14ac:dyDescent="0.45">
      <c r="A129" s="24" t="s">
        <v>366</v>
      </c>
      <c r="B129" s="24">
        <v>11551</v>
      </c>
      <c r="C129" s="24" t="s">
        <v>19</v>
      </c>
      <c r="D129" s="37">
        <f t="shared" si="19"/>
        <v>0.6139081577529053</v>
      </c>
      <c r="E129" s="37">
        <f t="shared" si="20"/>
        <v>6.4412457697261303</v>
      </c>
      <c r="F129" s="37">
        <f t="shared" si="21"/>
        <v>5.4150891431740122</v>
      </c>
      <c r="G129" s="38">
        <f t="shared" si="22"/>
        <v>811592.734818</v>
      </c>
      <c r="H129" s="38">
        <f t="shared" si="23"/>
        <v>561709.046952</v>
      </c>
      <c r="I129" s="37">
        <f t="shared" si="24"/>
        <v>3.5430606502791576E-4</v>
      </c>
      <c r="J129" s="37">
        <f t="shared" si="25"/>
        <v>0.24957309009231993</v>
      </c>
      <c r="K129" s="37">
        <f t="shared" si="26"/>
        <v>0.21824107549772456</v>
      </c>
      <c r="L129" s="26">
        <v>11753140.891431</v>
      </c>
      <c r="M129" s="26">
        <v>8792.3318199999994</v>
      </c>
      <c r="N129" s="26">
        <v>61658139</v>
      </c>
      <c r="O129" s="26">
        <v>51835364</v>
      </c>
      <c r="P129" s="26">
        <v>3096658</v>
      </c>
      <c r="Q129" s="26">
        <v>2707896</v>
      </c>
      <c r="R129" s="26">
        <v>12407820.08530852</v>
      </c>
      <c r="S129" s="26">
        <v>9572393.4785710853</v>
      </c>
      <c r="T129" s="26">
        <v>811592734818</v>
      </c>
      <c r="U129" s="26">
        <v>561709046952</v>
      </c>
    </row>
    <row r="130" spans="1:21" x14ac:dyDescent="0.45">
      <c r="A130" s="24" t="s">
        <v>368</v>
      </c>
      <c r="B130" s="24">
        <v>11562</v>
      </c>
      <c r="C130" s="24" t="s">
        <v>19</v>
      </c>
      <c r="D130" s="37">
        <f t="shared" si="19"/>
        <v>7.6561768747730977E-2</v>
      </c>
      <c r="E130" s="37">
        <f t="shared" si="20"/>
        <v>3.6584137581208314</v>
      </c>
      <c r="F130" s="37">
        <f t="shared" si="21"/>
        <v>2.7175904184396051</v>
      </c>
      <c r="G130" s="38">
        <f t="shared" si="22"/>
        <v>115686.093263</v>
      </c>
      <c r="H130" s="38">
        <f t="shared" si="23"/>
        <v>106360.476616</v>
      </c>
      <c r="I130" s="37">
        <f t="shared" si="24"/>
        <v>0</v>
      </c>
      <c r="J130" s="37">
        <f t="shared" si="25"/>
        <v>7.7748956997754651E-2</v>
      </c>
      <c r="K130" s="37">
        <f t="shared" si="26"/>
        <v>5.6446712880976503E-2</v>
      </c>
      <c r="L130" s="26">
        <v>327082.34878399997</v>
      </c>
      <c r="M130" s="26">
        <v>0</v>
      </c>
      <c r="N130" s="26">
        <v>7814622</v>
      </c>
      <c r="O130" s="26">
        <v>5804959</v>
      </c>
      <c r="P130" s="26">
        <v>229536</v>
      </c>
      <c r="Q130" s="26">
        <v>166646</v>
      </c>
      <c r="R130" s="26">
        <v>2952271.1154392576</v>
      </c>
      <c r="S130" s="26">
        <v>2136068.3937549023</v>
      </c>
      <c r="T130" s="26">
        <v>115686093263</v>
      </c>
      <c r="U130" s="26">
        <v>106360476616</v>
      </c>
    </row>
    <row r="131" spans="1:21" x14ac:dyDescent="0.45">
      <c r="A131" s="24" t="s">
        <v>386</v>
      </c>
      <c r="B131" s="24">
        <v>11621</v>
      </c>
      <c r="C131" s="24" t="s">
        <v>19</v>
      </c>
      <c r="D131" s="37">
        <f t="shared" si="19"/>
        <v>1.4962710421287608</v>
      </c>
      <c r="E131" s="37">
        <f t="shared" si="20"/>
        <v>1.0671035087154777</v>
      </c>
      <c r="F131" s="37">
        <f t="shared" si="21"/>
        <v>1.5804392816377484</v>
      </c>
      <c r="G131" s="38">
        <f t="shared" si="22"/>
        <v>220503.279175</v>
      </c>
      <c r="H131" s="38">
        <f t="shared" si="23"/>
        <v>220404.72660200001</v>
      </c>
      <c r="I131" s="37">
        <f t="shared" si="24"/>
        <v>0.11897048585424325</v>
      </c>
      <c r="J131" s="37">
        <f t="shared" si="25"/>
        <v>1.6184631965173009E-2</v>
      </c>
      <c r="K131" s="37">
        <f t="shared" si="26"/>
        <v>3.9951287632734027E-2</v>
      </c>
      <c r="L131" s="26">
        <v>5384981.9900470003</v>
      </c>
      <c r="M131" s="26">
        <v>315674.06385999999</v>
      </c>
      <c r="N131" s="26">
        <v>1920218</v>
      </c>
      <c r="O131" s="26">
        <v>2843949</v>
      </c>
      <c r="P131" s="26">
        <v>21472</v>
      </c>
      <c r="Q131" s="26">
        <v>53003</v>
      </c>
      <c r="R131" s="26">
        <v>1326690.6560621609</v>
      </c>
      <c r="S131" s="26">
        <v>1799467.4221542538</v>
      </c>
      <c r="T131" s="26">
        <v>220503279175</v>
      </c>
      <c r="U131" s="26">
        <v>220404726602</v>
      </c>
    </row>
    <row r="132" spans="1:21" x14ac:dyDescent="0.45">
      <c r="A132" s="24" t="s">
        <v>396</v>
      </c>
      <c r="B132" s="24">
        <v>11661</v>
      </c>
      <c r="C132" s="24" t="s">
        <v>19</v>
      </c>
      <c r="D132" s="37">
        <f t="shared" si="19"/>
        <v>1.1804008004113855</v>
      </c>
      <c r="E132" s="37">
        <f t="shared" si="20"/>
        <v>2.0428736878982083</v>
      </c>
      <c r="F132" s="37">
        <f t="shared" si="21"/>
        <v>2.108848708364274</v>
      </c>
      <c r="G132" s="38">
        <f t="shared" si="22"/>
        <v>132977.33407400001</v>
      </c>
      <c r="H132" s="38">
        <f t="shared" si="23"/>
        <v>129561.171613</v>
      </c>
      <c r="I132" s="37">
        <f t="shared" si="24"/>
        <v>1.0199010406212062E-2</v>
      </c>
      <c r="J132" s="37">
        <f t="shared" si="25"/>
        <v>0.33331521435858147</v>
      </c>
      <c r="K132" s="37">
        <f t="shared" si="26"/>
        <v>0.35702366421123566</v>
      </c>
      <c r="L132" s="26">
        <v>1900127.1226550001</v>
      </c>
      <c r="M132" s="26">
        <v>10425.954364000001</v>
      </c>
      <c r="N132" s="26">
        <v>1644238</v>
      </c>
      <c r="O132" s="26">
        <v>1697339</v>
      </c>
      <c r="P132" s="26">
        <v>170366</v>
      </c>
      <c r="Q132" s="26">
        <v>182484</v>
      </c>
      <c r="R132" s="26">
        <v>511125.7832254839</v>
      </c>
      <c r="S132" s="26">
        <v>804865.22967147268</v>
      </c>
      <c r="T132" s="26">
        <v>132977334074</v>
      </c>
      <c r="U132" s="26">
        <v>129561171613</v>
      </c>
    </row>
    <row r="133" spans="1:21" x14ac:dyDescent="0.45">
      <c r="A133" s="24" t="s">
        <v>404</v>
      </c>
      <c r="B133" s="24">
        <v>11665</v>
      </c>
      <c r="C133" s="24" t="s">
        <v>19</v>
      </c>
      <c r="D133" s="37">
        <f t="shared" si="19"/>
        <v>0.30288500669168383</v>
      </c>
      <c r="E133" s="37">
        <f t="shared" si="20"/>
        <v>2.8590266050280948</v>
      </c>
      <c r="F133" s="37">
        <f t="shared" si="21"/>
        <v>2.4259247232065126</v>
      </c>
      <c r="G133" s="38">
        <f t="shared" si="22"/>
        <v>12774.993812999999</v>
      </c>
      <c r="H133" s="38">
        <f t="shared" si="23"/>
        <v>6765.5042999999996</v>
      </c>
      <c r="I133" s="37">
        <f t="shared" si="24"/>
        <v>1.5832175082474895E-2</v>
      </c>
      <c r="J133" s="37">
        <f t="shared" si="25"/>
        <v>0.15058924894211495</v>
      </c>
      <c r="K133" s="37">
        <f t="shared" si="26"/>
        <v>1.5263286336408605E-2</v>
      </c>
      <c r="L133" s="26">
        <v>586548.14884200005</v>
      </c>
      <c r="M133" s="26">
        <v>24062.629074</v>
      </c>
      <c r="N133" s="26">
        <v>2768306</v>
      </c>
      <c r="O133" s="26">
        <v>2348947</v>
      </c>
      <c r="P133" s="26">
        <v>114437</v>
      </c>
      <c r="Q133" s="26">
        <v>11599</v>
      </c>
      <c r="R133" s="26">
        <v>759928.08785432263</v>
      </c>
      <c r="S133" s="26">
        <v>968268.70905344258</v>
      </c>
      <c r="T133" s="26">
        <v>12774993813</v>
      </c>
      <c r="U133" s="26">
        <v>6765504300</v>
      </c>
    </row>
    <row r="134" spans="1:21" x14ac:dyDescent="0.45">
      <c r="A134" s="24" t="s">
        <v>422</v>
      </c>
      <c r="B134" s="24">
        <v>11706</v>
      </c>
      <c r="C134" s="24" t="s">
        <v>22</v>
      </c>
      <c r="D134" s="37">
        <f t="shared" si="19"/>
        <v>1.8103359593761739</v>
      </c>
      <c r="E134" s="37">
        <f t="shared" si="20"/>
        <v>3.0039904650353986</v>
      </c>
      <c r="F134" s="37">
        <f t="shared" si="21"/>
        <v>2.1950199597294455</v>
      </c>
      <c r="G134" s="38">
        <f t="shared" si="22"/>
        <v>843429.68514299998</v>
      </c>
      <c r="H134" s="38">
        <f t="shared" si="23"/>
        <v>686059.43880600005</v>
      </c>
      <c r="I134" s="37">
        <f t="shared" si="24"/>
        <v>6.2079699335852383E-2</v>
      </c>
      <c r="J134" s="37">
        <f t="shared" si="25"/>
        <v>2.5822225301238896E-2</v>
      </c>
      <c r="K134" s="37">
        <f t="shared" si="26"/>
        <v>0.15994950900880839</v>
      </c>
      <c r="L134" s="26">
        <v>3589326.6535939998</v>
      </c>
      <c r="M134" s="26">
        <v>94948.270994000006</v>
      </c>
      <c r="N134" s="26">
        <v>2977984</v>
      </c>
      <c r="O134" s="26">
        <v>2176017</v>
      </c>
      <c r="P134" s="26">
        <v>19747</v>
      </c>
      <c r="Q134" s="26">
        <v>122318</v>
      </c>
      <c r="R134" s="26">
        <v>764728.82447712903</v>
      </c>
      <c r="S134" s="26">
        <v>991342.69388065708</v>
      </c>
      <c r="T134" s="26">
        <v>843429685143</v>
      </c>
      <c r="U134" s="26">
        <v>686059438806</v>
      </c>
    </row>
    <row r="135" spans="1:21" x14ac:dyDescent="0.45">
      <c r="A135" s="24" t="s">
        <v>429</v>
      </c>
      <c r="B135" s="24">
        <v>11691</v>
      </c>
      <c r="C135" s="24" t="s">
        <v>32</v>
      </c>
      <c r="D135" s="37">
        <f t="shared" si="19"/>
        <v>1.7987628163678173</v>
      </c>
      <c r="E135" s="37">
        <f t="shared" si="20"/>
        <v>0.85278886741816073</v>
      </c>
      <c r="F135" s="37">
        <f t="shared" si="21"/>
        <v>5.2730875055922123E-3</v>
      </c>
      <c r="G135" s="38">
        <f t="shared" si="22"/>
        <v>27756.943166000001</v>
      </c>
      <c r="H135" s="38">
        <f t="shared" si="23"/>
        <v>21665.534517</v>
      </c>
      <c r="I135" s="37">
        <f t="shared" si="24"/>
        <v>0.12353548264530703</v>
      </c>
      <c r="J135" s="37">
        <f t="shared" si="25"/>
        <v>0</v>
      </c>
      <c r="K135" s="37">
        <f t="shared" si="26"/>
        <v>0</v>
      </c>
      <c r="L135" s="26">
        <v>148728.915859</v>
      </c>
      <c r="M135" s="26">
        <v>9496.3433700000005</v>
      </c>
      <c r="N135" s="26">
        <v>35256</v>
      </c>
      <c r="O135" s="26">
        <v>218</v>
      </c>
      <c r="P135" s="26">
        <v>0</v>
      </c>
      <c r="Q135" s="26">
        <v>0</v>
      </c>
      <c r="R135" s="26">
        <v>38435.691376483868</v>
      </c>
      <c r="S135" s="26">
        <v>41342.003099475733</v>
      </c>
      <c r="T135" s="26">
        <v>27756943166</v>
      </c>
      <c r="U135" s="26">
        <v>21665534517</v>
      </c>
    </row>
    <row r="136" spans="1:21" x14ac:dyDescent="0.45">
      <c r="A136" s="24" t="s">
        <v>437</v>
      </c>
      <c r="B136" s="24">
        <v>11701</v>
      </c>
      <c r="C136" s="24" t="s">
        <v>19</v>
      </c>
      <c r="D136" s="37">
        <f t="shared" si="19"/>
        <v>1.3232084554264936</v>
      </c>
      <c r="E136" s="37">
        <f t="shared" si="20"/>
        <v>2.6591127240786188</v>
      </c>
      <c r="F136" s="37">
        <f t="shared" si="21"/>
        <v>1.577862807648353</v>
      </c>
      <c r="G136" s="38">
        <f t="shared" si="22"/>
        <v>12855.085711</v>
      </c>
      <c r="H136" s="38">
        <f t="shared" si="23"/>
        <v>12775.13509</v>
      </c>
      <c r="I136" s="37">
        <f t="shared" si="24"/>
        <v>0</v>
      </c>
      <c r="J136" s="37">
        <f t="shared" si="25"/>
        <v>6.5656376637086247E-2</v>
      </c>
      <c r="K136" s="37">
        <f t="shared" si="26"/>
        <v>7.6742475428897533E-2</v>
      </c>
      <c r="L136" s="26">
        <v>449015.90927599999</v>
      </c>
      <c r="M136" s="26">
        <v>0</v>
      </c>
      <c r="N136" s="26">
        <v>451170</v>
      </c>
      <c r="O136" s="26">
        <v>267715</v>
      </c>
      <c r="P136" s="26">
        <v>12899</v>
      </c>
      <c r="Q136" s="26">
        <v>15077</v>
      </c>
      <c r="R136" s="26">
        <v>196462.2579052581</v>
      </c>
      <c r="S136" s="26">
        <v>169669.3772755836</v>
      </c>
      <c r="T136" s="26">
        <v>12855085711</v>
      </c>
      <c r="U136" s="26">
        <v>12775135090</v>
      </c>
    </row>
    <row r="137" spans="1:21" x14ac:dyDescent="0.45">
      <c r="A137" s="24" t="s">
        <v>443</v>
      </c>
      <c r="B137" s="24">
        <v>11738</v>
      </c>
      <c r="C137" s="24" t="s">
        <v>19</v>
      </c>
      <c r="D137" s="37">
        <f t="shared" si="19"/>
        <v>0.13202252948782067</v>
      </c>
      <c r="E137" s="37">
        <f t="shared" si="20"/>
        <v>2.5969749789947789</v>
      </c>
      <c r="F137" s="37">
        <f t="shared" si="21"/>
        <v>1.2620506701646528</v>
      </c>
      <c r="G137" s="38">
        <f t="shared" si="22"/>
        <v>144050.085421</v>
      </c>
      <c r="H137" s="38">
        <f t="shared" si="23"/>
        <v>133300.055727</v>
      </c>
      <c r="I137" s="37">
        <f t="shared" si="24"/>
        <v>4.1213362836092714E-5</v>
      </c>
      <c r="J137" s="37">
        <f t="shared" si="25"/>
        <v>0.10174130458676592</v>
      </c>
      <c r="K137" s="37">
        <f t="shared" si="26"/>
        <v>4.2374415301859536E-2</v>
      </c>
      <c r="L137" s="26">
        <v>552792.95998300007</v>
      </c>
      <c r="M137" s="26">
        <v>222.72349</v>
      </c>
      <c r="N137" s="26">
        <v>5436911</v>
      </c>
      <c r="O137" s="26">
        <v>2642173</v>
      </c>
      <c r="P137" s="26">
        <v>274913</v>
      </c>
      <c r="Q137" s="26">
        <v>114499</v>
      </c>
      <c r="R137" s="26">
        <v>2702078.5817185161</v>
      </c>
      <c r="S137" s="26">
        <v>2093555.4034889031</v>
      </c>
      <c r="T137" s="26">
        <v>144050085421</v>
      </c>
      <c r="U137" s="26">
        <v>133300055727</v>
      </c>
    </row>
    <row r="138" spans="1:21" x14ac:dyDescent="0.45">
      <c r="A138" s="24" t="s">
        <v>446</v>
      </c>
      <c r="B138" s="24">
        <v>11741</v>
      </c>
      <c r="C138" s="24" t="s">
        <v>19</v>
      </c>
      <c r="D138" s="37">
        <f t="shared" si="19"/>
        <v>0.6417230737892442</v>
      </c>
      <c r="E138" s="37">
        <f t="shared" si="20"/>
        <v>2.1608754106515851</v>
      </c>
      <c r="F138" s="37">
        <f t="shared" si="21"/>
        <v>0.64417699251647265</v>
      </c>
      <c r="G138" s="38">
        <f t="shared" si="22"/>
        <v>232092.91551799999</v>
      </c>
      <c r="H138" s="38">
        <f t="shared" si="23"/>
        <v>268791.22720299999</v>
      </c>
      <c r="I138" s="37">
        <f t="shared" si="24"/>
        <v>5.3271889064989496E-2</v>
      </c>
      <c r="J138" s="37">
        <f t="shared" si="25"/>
        <v>0.11008045443542458</v>
      </c>
      <c r="K138" s="37">
        <f t="shared" si="26"/>
        <v>1.7815868769521653E-2</v>
      </c>
      <c r="L138" s="26">
        <v>1498400.188445</v>
      </c>
      <c r="M138" s="26">
        <v>181495.33790899999</v>
      </c>
      <c r="N138" s="26">
        <v>2522783</v>
      </c>
      <c r="O138" s="26">
        <v>752065</v>
      </c>
      <c r="P138" s="26">
        <v>187520</v>
      </c>
      <c r="Q138" s="26">
        <v>30349</v>
      </c>
      <c r="R138" s="26">
        <v>1703481.3397323231</v>
      </c>
      <c r="S138" s="26">
        <v>1167481.9323522619</v>
      </c>
      <c r="T138" s="26">
        <v>232092915518</v>
      </c>
      <c r="U138" s="26">
        <v>268791227203</v>
      </c>
    </row>
    <row r="139" spans="1:21" x14ac:dyDescent="0.45">
      <c r="A139" s="24" t="s">
        <v>441</v>
      </c>
      <c r="B139" s="24">
        <v>11736</v>
      </c>
      <c r="C139" s="24" t="s">
        <v>22</v>
      </c>
      <c r="D139" s="37">
        <f t="shared" ref="D139:D184" si="27">(L139/2)/S139</f>
        <v>1.2672059380374692</v>
      </c>
      <c r="E139" s="37">
        <f t="shared" ref="E139:E184" si="28">(N139)/S139</f>
        <v>0</v>
      </c>
      <c r="F139" s="37">
        <f t="shared" ref="F139:F184" si="29">(O139)/S139</f>
        <v>0</v>
      </c>
      <c r="G139" s="38">
        <f t="shared" ref="G139:G184" si="30">T139/1000000</f>
        <v>4188656.8617369998</v>
      </c>
      <c r="H139" s="38">
        <f t="shared" ref="H139:H184" si="31">U139/1000000</f>
        <v>3814458.6204829998</v>
      </c>
      <c r="I139" s="37">
        <f t="shared" ref="I139:I184" si="32">(M139/2)/R139</f>
        <v>1.2581556359402411E-13</v>
      </c>
      <c r="J139" s="37">
        <f t="shared" ref="J139:J184" si="33">(P139)/R139</f>
        <v>0</v>
      </c>
      <c r="K139" s="37">
        <f t="shared" ref="K139:K184" si="34">(Q139)/R139</f>
        <v>0</v>
      </c>
      <c r="L139" s="26">
        <v>10578647.524959</v>
      </c>
      <c r="M139" s="26">
        <v>9.9999999999999995E-7</v>
      </c>
      <c r="N139" s="26">
        <v>0</v>
      </c>
      <c r="O139" s="26">
        <v>0</v>
      </c>
      <c r="P139" s="26">
        <v>0</v>
      </c>
      <c r="Q139" s="26">
        <v>0</v>
      </c>
      <c r="R139" s="26">
        <v>3974071.1380777741</v>
      </c>
      <c r="S139" s="26">
        <v>4174004.8745913492</v>
      </c>
      <c r="T139" s="26">
        <v>4188656861737</v>
      </c>
      <c r="U139" s="26">
        <v>3814458620483</v>
      </c>
    </row>
    <row r="140" spans="1:21" x14ac:dyDescent="0.45">
      <c r="A140" s="24" t="s">
        <v>112</v>
      </c>
      <c r="B140" s="24">
        <v>10920</v>
      </c>
      <c r="C140" s="24" t="s">
        <v>19</v>
      </c>
      <c r="D140" s="37">
        <f t="shared" si="27"/>
        <v>8.1216920644203869E-2</v>
      </c>
      <c r="E140" s="37">
        <f t="shared" si="28"/>
        <v>2.2041468728834701</v>
      </c>
      <c r="F140" s="37">
        <f t="shared" si="29"/>
        <v>0</v>
      </c>
      <c r="G140" s="38">
        <f t="shared" si="30"/>
        <v>107605.957511</v>
      </c>
      <c r="H140" s="38">
        <f t="shared" si="31"/>
        <v>128479.493911</v>
      </c>
      <c r="I140" s="37">
        <f t="shared" si="32"/>
        <v>3.6439420046379305E-3</v>
      </c>
      <c r="J140" s="37">
        <f t="shared" si="33"/>
        <v>7.2893536688064559E-2</v>
      </c>
      <c r="K140" s="37">
        <f t="shared" si="34"/>
        <v>0</v>
      </c>
      <c r="L140" s="26">
        <v>286118.02048399998</v>
      </c>
      <c r="M140" s="26">
        <v>30149.820049999998</v>
      </c>
      <c r="N140" s="26">
        <v>3882480</v>
      </c>
      <c r="O140" s="26">
        <v>0</v>
      </c>
      <c r="P140" s="26">
        <v>301559</v>
      </c>
      <c r="Q140" s="26">
        <v>0</v>
      </c>
      <c r="R140" s="26">
        <v>4136978.581386032</v>
      </c>
      <c r="S140" s="26">
        <v>1761443.4172986532</v>
      </c>
      <c r="T140" s="26">
        <v>107605957511</v>
      </c>
      <c r="U140" s="26">
        <v>128479493911</v>
      </c>
    </row>
    <row r="141" spans="1:21" x14ac:dyDescent="0.45">
      <c r="A141" s="24" t="s">
        <v>167</v>
      </c>
      <c r="B141" s="24">
        <v>11172</v>
      </c>
      <c r="C141" s="24" t="s">
        <v>32</v>
      </c>
      <c r="D141" s="37">
        <f t="shared" si="27"/>
        <v>1.6900349830594155</v>
      </c>
      <c r="E141" s="37">
        <f t="shared" si="28"/>
        <v>1.0105735197487526</v>
      </c>
      <c r="F141" s="37">
        <f t="shared" si="29"/>
        <v>0.23244546199071919</v>
      </c>
      <c r="G141" s="38">
        <f t="shared" si="30"/>
        <v>1445945.5251740001</v>
      </c>
      <c r="H141" s="38">
        <f t="shared" si="31"/>
        <v>1353996.6053230001</v>
      </c>
      <c r="I141" s="37">
        <f t="shared" si="32"/>
        <v>0</v>
      </c>
      <c r="J141" s="37">
        <f t="shared" si="33"/>
        <v>0</v>
      </c>
      <c r="K141" s="37">
        <f t="shared" si="34"/>
        <v>4.1944670711222317E-3</v>
      </c>
      <c r="L141" s="26">
        <v>8220441.2016989999</v>
      </c>
      <c r="M141" s="26">
        <v>0</v>
      </c>
      <c r="N141" s="26">
        <v>2457748</v>
      </c>
      <c r="O141" s="26">
        <v>565315</v>
      </c>
      <c r="P141" s="26">
        <v>0</v>
      </c>
      <c r="Q141" s="26">
        <v>10570</v>
      </c>
      <c r="R141" s="26">
        <v>2519986.4060851936</v>
      </c>
      <c r="S141" s="26">
        <v>2432032.8526033829</v>
      </c>
      <c r="T141" s="26">
        <v>1445945525174</v>
      </c>
      <c r="U141" s="26">
        <v>1353996605323</v>
      </c>
    </row>
    <row r="142" spans="1:21" x14ac:dyDescent="0.45">
      <c r="A142" s="24" t="s">
        <v>171</v>
      </c>
      <c r="B142" s="24">
        <v>11183</v>
      </c>
      <c r="C142" s="24" t="s">
        <v>22</v>
      </c>
      <c r="D142" s="37">
        <f t="shared" si="27"/>
        <v>0.71220001353662976</v>
      </c>
      <c r="E142" s="37">
        <f t="shared" si="28"/>
        <v>0.38588819955494214</v>
      </c>
      <c r="F142" s="37">
        <f t="shared" si="29"/>
        <v>0.16173144406141374</v>
      </c>
      <c r="G142" s="38">
        <f t="shared" si="30"/>
        <v>8666002.8174510002</v>
      </c>
      <c r="H142" s="38">
        <f t="shared" si="31"/>
        <v>8281034.4224309996</v>
      </c>
      <c r="I142" s="37">
        <f t="shared" si="32"/>
        <v>1.0350585278750617E-2</v>
      </c>
      <c r="J142" s="37">
        <f t="shared" si="33"/>
        <v>0</v>
      </c>
      <c r="K142" s="37">
        <f t="shared" si="34"/>
        <v>0</v>
      </c>
      <c r="L142" s="26">
        <v>12151275.24742</v>
      </c>
      <c r="M142" s="26">
        <v>174061.14081999997</v>
      </c>
      <c r="N142" s="26">
        <v>3291936</v>
      </c>
      <c r="O142" s="26">
        <v>1379699</v>
      </c>
      <c r="P142" s="26">
        <v>0</v>
      </c>
      <c r="Q142" s="26">
        <v>0</v>
      </c>
      <c r="R142" s="26">
        <v>8408275.2874536142</v>
      </c>
      <c r="S142" s="26">
        <v>8530802.4546920601</v>
      </c>
      <c r="T142" s="26">
        <v>8666002817451</v>
      </c>
      <c r="U142" s="26">
        <v>8281034422431</v>
      </c>
    </row>
    <row r="143" spans="1:21" x14ac:dyDescent="0.45">
      <c r="A143" s="24" t="s">
        <v>176</v>
      </c>
      <c r="B143" s="24">
        <v>11197</v>
      </c>
      <c r="C143" s="24" t="s">
        <v>22</v>
      </c>
      <c r="D143" s="37">
        <f t="shared" si="27"/>
        <v>1.9501228473002501</v>
      </c>
      <c r="E143" s="37">
        <f t="shared" si="28"/>
        <v>1.0380803914944177</v>
      </c>
      <c r="F143" s="37">
        <f t="shared" si="29"/>
        <v>1.1220804432707188</v>
      </c>
      <c r="G143" s="38">
        <f t="shared" si="30"/>
        <v>3006147.0434929999</v>
      </c>
      <c r="H143" s="38">
        <f t="shared" si="31"/>
        <v>2804762.5275719999</v>
      </c>
      <c r="I143" s="37">
        <f t="shared" si="32"/>
        <v>1.3138764505547428E-2</v>
      </c>
      <c r="J143" s="37">
        <f t="shared" si="33"/>
        <v>0</v>
      </c>
      <c r="K143" s="37">
        <f t="shared" si="34"/>
        <v>0</v>
      </c>
      <c r="L143" s="26">
        <v>16631148.137054</v>
      </c>
      <c r="M143" s="26">
        <v>76018.290034999998</v>
      </c>
      <c r="N143" s="26">
        <v>4426508</v>
      </c>
      <c r="O143" s="26">
        <v>4784695</v>
      </c>
      <c r="P143" s="26">
        <v>0</v>
      </c>
      <c r="Q143" s="26">
        <v>0</v>
      </c>
      <c r="R143" s="26">
        <v>2892901.0030929348</v>
      </c>
      <c r="S143" s="26">
        <v>4264128.3240381908</v>
      </c>
      <c r="T143" s="26">
        <v>3006147043493</v>
      </c>
      <c r="U143" s="26">
        <v>2804762527572</v>
      </c>
    </row>
    <row r="144" spans="1:21" x14ac:dyDescent="0.45">
      <c r="A144" s="24" t="s">
        <v>178</v>
      </c>
      <c r="B144" s="24">
        <v>11195</v>
      </c>
      <c r="C144" s="24" t="s">
        <v>22</v>
      </c>
      <c r="D144" s="37">
        <f t="shared" si="27"/>
        <v>3.2161156254841368</v>
      </c>
      <c r="E144" s="37">
        <f t="shared" si="28"/>
        <v>0.65370099657912251</v>
      </c>
      <c r="F144" s="37">
        <f t="shared" si="29"/>
        <v>0.57977664045529198</v>
      </c>
      <c r="G144" s="38">
        <f t="shared" si="30"/>
        <v>3376530.6010889998</v>
      </c>
      <c r="H144" s="38">
        <f t="shared" si="31"/>
        <v>3054937.4468009998</v>
      </c>
      <c r="I144" s="37">
        <f t="shared" si="32"/>
        <v>4.8028234282864832E-2</v>
      </c>
      <c r="J144" s="37">
        <f t="shared" si="33"/>
        <v>5.4613248037853187E-3</v>
      </c>
      <c r="K144" s="37">
        <f t="shared" si="34"/>
        <v>4.9643815016025182E-2</v>
      </c>
      <c r="L144" s="26">
        <v>18148664.830416001</v>
      </c>
      <c r="M144" s="26">
        <v>304245.737609</v>
      </c>
      <c r="N144" s="26">
        <v>1844430</v>
      </c>
      <c r="O144" s="26">
        <v>1635851</v>
      </c>
      <c r="P144" s="26">
        <v>17298</v>
      </c>
      <c r="Q144" s="26">
        <v>157240</v>
      </c>
      <c r="R144" s="26">
        <v>3167363.3452473874</v>
      </c>
      <c r="S144" s="26">
        <v>2821519.33323044</v>
      </c>
      <c r="T144" s="26">
        <v>3376530601089</v>
      </c>
      <c r="U144" s="26">
        <v>3054937446801</v>
      </c>
    </row>
    <row r="145" spans="1:21" x14ac:dyDescent="0.45">
      <c r="A145" s="24" t="s">
        <v>180</v>
      </c>
      <c r="B145" s="24">
        <v>11215</v>
      </c>
      <c r="C145" s="24" t="s">
        <v>22</v>
      </c>
      <c r="D145" s="37">
        <f t="shared" si="27"/>
        <v>0.82274403714033106</v>
      </c>
      <c r="E145" s="37">
        <f t="shared" si="28"/>
        <v>0.86581623673048214</v>
      </c>
      <c r="F145" s="37">
        <f t="shared" si="29"/>
        <v>0.83588303962631771</v>
      </c>
      <c r="G145" s="38">
        <f t="shared" si="30"/>
        <v>7092081.9522709996</v>
      </c>
      <c r="H145" s="38">
        <f t="shared" si="31"/>
        <v>6661455.8107409999</v>
      </c>
      <c r="I145" s="37">
        <f t="shared" si="32"/>
        <v>1.9296926694849979E-2</v>
      </c>
      <c r="J145" s="37">
        <f t="shared" si="33"/>
        <v>2.1281836021637816E-3</v>
      </c>
      <c r="K145" s="37">
        <f t="shared" si="34"/>
        <v>2.7439354368578351E-2</v>
      </c>
      <c r="L145" s="26">
        <v>11986207.46871</v>
      </c>
      <c r="M145" s="26">
        <v>314146.44939000002</v>
      </c>
      <c r="N145" s="26">
        <v>6306854</v>
      </c>
      <c r="O145" s="26">
        <v>6088812</v>
      </c>
      <c r="P145" s="26">
        <v>17323</v>
      </c>
      <c r="Q145" s="26">
        <v>223351</v>
      </c>
      <c r="R145" s="26">
        <v>8139805.2228140654</v>
      </c>
      <c r="S145" s="26">
        <v>7284287.0489656171</v>
      </c>
      <c r="T145" s="26">
        <v>7092081952271</v>
      </c>
      <c r="U145" s="26">
        <v>6661455810741</v>
      </c>
    </row>
    <row r="146" spans="1:21" x14ac:dyDescent="0.45">
      <c r="A146" s="24" t="s">
        <v>184</v>
      </c>
      <c r="B146" s="24">
        <v>11196</v>
      </c>
      <c r="C146" s="24" t="s">
        <v>32</v>
      </c>
      <c r="D146" s="37">
        <f t="shared" si="27"/>
        <v>0.63494415821315231</v>
      </c>
      <c r="E146" s="37">
        <f t="shared" si="28"/>
        <v>0.14084338553028344</v>
      </c>
      <c r="F146" s="37">
        <f t="shared" si="29"/>
        <v>0</v>
      </c>
      <c r="G146" s="38">
        <f t="shared" si="30"/>
        <v>759697.78865500004</v>
      </c>
      <c r="H146" s="38">
        <f t="shared" si="31"/>
        <v>679164.89789699996</v>
      </c>
      <c r="I146" s="37">
        <f t="shared" si="32"/>
        <v>8.0965486736282993E-3</v>
      </c>
      <c r="J146" s="37">
        <f t="shared" si="33"/>
        <v>0</v>
      </c>
      <c r="K146" s="37">
        <f t="shared" si="34"/>
        <v>0</v>
      </c>
      <c r="L146" s="26">
        <v>2114686.4981500003</v>
      </c>
      <c r="M146" s="26">
        <v>28895.61924</v>
      </c>
      <c r="N146" s="26">
        <v>234540</v>
      </c>
      <c r="O146" s="26">
        <v>0</v>
      </c>
      <c r="P146" s="26">
        <v>0</v>
      </c>
      <c r="Q146" s="26">
        <v>0</v>
      </c>
      <c r="R146" s="26">
        <v>1784440.5316871288</v>
      </c>
      <c r="S146" s="26">
        <v>1665253.9209913439</v>
      </c>
      <c r="T146" s="26">
        <v>759697788655</v>
      </c>
      <c r="U146" s="26">
        <v>679164897897</v>
      </c>
    </row>
    <row r="147" spans="1:21" x14ac:dyDescent="0.45">
      <c r="A147" s="24" t="s">
        <v>205</v>
      </c>
      <c r="B147" s="24">
        <v>11260</v>
      </c>
      <c r="C147" s="24" t="s">
        <v>22</v>
      </c>
      <c r="D147" s="37">
        <f t="shared" si="27"/>
        <v>3.8136375896094652</v>
      </c>
      <c r="E147" s="37">
        <f t="shared" si="28"/>
        <v>0.23186312229036771</v>
      </c>
      <c r="F147" s="37">
        <f t="shared" si="29"/>
        <v>0.1704068139149417</v>
      </c>
      <c r="G147" s="38">
        <f t="shared" si="30"/>
        <v>1322345.6171039999</v>
      </c>
      <c r="H147" s="38">
        <f t="shared" si="31"/>
        <v>1234680.044923</v>
      </c>
      <c r="I147" s="37">
        <f t="shared" si="32"/>
        <v>6.1969643613821949E-2</v>
      </c>
      <c r="J147" s="37">
        <f t="shared" si="33"/>
        <v>0</v>
      </c>
      <c r="K147" s="37">
        <f t="shared" si="34"/>
        <v>0</v>
      </c>
      <c r="L147" s="26">
        <v>10072927.002287999</v>
      </c>
      <c r="M147" s="26">
        <v>159941.646461</v>
      </c>
      <c r="N147" s="26">
        <v>306209</v>
      </c>
      <c r="O147" s="26">
        <v>225047</v>
      </c>
      <c r="P147" s="26">
        <v>0</v>
      </c>
      <c r="Q147" s="26">
        <v>0</v>
      </c>
      <c r="R147" s="26">
        <v>1290483.8331628391</v>
      </c>
      <c r="S147" s="26">
        <v>1320645.5471453851</v>
      </c>
      <c r="T147" s="26">
        <v>1322345617104</v>
      </c>
      <c r="U147" s="26">
        <v>1234680044923</v>
      </c>
    </row>
    <row r="148" spans="1:21" x14ac:dyDescent="0.45">
      <c r="A148" s="24" t="s">
        <v>233</v>
      </c>
      <c r="B148" s="24">
        <v>11308</v>
      </c>
      <c r="C148" s="24" t="s">
        <v>22</v>
      </c>
      <c r="D148" s="37">
        <f t="shared" si="27"/>
        <v>0.8933224203089728</v>
      </c>
      <c r="E148" s="37">
        <f t="shared" si="28"/>
        <v>0.88971936076315827</v>
      </c>
      <c r="F148" s="37">
        <f t="shared" si="29"/>
        <v>0.60480800047984407</v>
      </c>
      <c r="G148" s="38">
        <f t="shared" si="30"/>
        <v>2341806.4896260002</v>
      </c>
      <c r="H148" s="38">
        <f t="shared" si="31"/>
        <v>2154211.0909719998</v>
      </c>
      <c r="I148" s="37">
        <f t="shared" si="32"/>
        <v>1.5730013599021004E-2</v>
      </c>
      <c r="J148" s="37">
        <f t="shared" si="33"/>
        <v>0</v>
      </c>
      <c r="K148" s="37">
        <f t="shared" si="34"/>
        <v>1.184886764608982E-2</v>
      </c>
      <c r="L148" s="26">
        <v>5149847.0060700001</v>
      </c>
      <c r="M148" s="26">
        <v>79565.631349999996</v>
      </c>
      <c r="N148" s="26">
        <v>2564538</v>
      </c>
      <c r="O148" s="26">
        <v>1743306</v>
      </c>
      <c r="P148" s="26">
        <v>0</v>
      </c>
      <c r="Q148" s="26">
        <v>29967</v>
      </c>
      <c r="R148" s="26">
        <v>2529102.4336734191</v>
      </c>
      <c r="S148" s="26">
        <v>2882412.2673921171</v>
      </c>
      <c r="T148" s="26">
        <v>2341806489626</v>
      </c>
      <c r="U148" s="26">
        <v>2154211090972</v>
      </c>
    </row>
    <row r="149" spans="1:21" x14ac:dyDescent="0.45">
      <c r="A149" s="24" t="s">
        <v>242</v>
      </c>
      <c r="B149" s="24">
        <v>11312</v>
      </c>
      <c r="C149" s="24" t="s">
        <v>22</v>
      </c>
      <c r="D149" s="37">
        <f t="shared" si="27"/>
        <v>1.9973380289189957</v>
      </c>
      <c r="E149" s="37">
        <f t="shared" si="28"/>
        <v>0.89097884034625896</v>
      </c>
      <c r="F149" s="37">
        <f t="shared" si="29"/>
        <v>0.50623539995205724</v>
      </c>
      <c r="G149" s="38">
        <f t="shared" si="30"/>
        <v>3870857.284467</v>
      </c>
      <c r="H149" s="38">
        <f t="shared" si="31"/>
        <v>3592742.8117900002</v>
      </c>
      <c r="I149" s="37">
        <f t="shared" si="32"/>
        <v>1.2928272684555448E-2</v>
      </c>
      <c r="J149" s="37">
        <f t="shared" si="33"/>
        <v>0</v>
      </c>
      <c r="K149" s="37">
        <f t="shared" si="34"/>
        <v>4.0820593509525764E-2</v>
      </c>
      <c r="L149" s="26">
        <v>16237838.155436002</v>
      </c>
      <c r="M149" s="26">
        <v>102822.29611000001</v>
      </c>
      <c r="N149" s="26">
        <v>3621713</v>
      </c>
      <c r="O149" s="26">
        <v>2057781</v>
      </c>
      <c r="P149" s="26">
        <v>0</v>
      </c>
      <c r="Q149" s="26">
        <v>162329</v>
      </c>
      <c r="R149" s="26">
        <v>3976644.777644387</v>
      </c>
      <c r="S149" s="26">
        <v>4064869.8218158609</v>
      </c>
      <c r="T149" s="26">
        <v>3870857284467</v>
      </c>
      <c r="U149" s="26">
        <v>3592742811790</v>
      </c>
    </row>
    <row r="150" spans="1:21" x14ac:dyDescent="0.45">
      <c r="A150" s="24" t="s">
        <v>244</v>
      </c>
      <c r="B150" s="24">
        <v>11315</v>
      </c>
      <c r="C150" s="24" t="s">
        <v>246</v>
      </c>
      <c r="D150" s="37">
        <f t="shared" si="27"/>
        <v>5.6692175661658045E-2</v>
      </c>
      <c r="E150" s="37">
        <f t="shared" si="28"/>
        <v>1.6702256665318527</v>
      </c>
      <c r="F150" s="37">
        <f t="shared" si="29"/>
        <v>0.52903758347871699</v>
      </c>
      <c r="G150" s="38">
        <f t="shared" si="30"/>
        <v>4330953.9603270004</v>
      </c>
      <c r="H150" s="38">
        <f t="shared" si="31"/>
        <v>4102480.8747959998</v>
      </c>
      <c r="I150" s="37">
        <f t="shared" si="32"/>
        <v>1.4879979522420281E-3</v>
      </c>
      <c r="J150" s="37">
        <f t="shared" si="33"/>
        <v>7.9390253257860269E-2</v>
      </c>
      <c r="K150" s="37">
        <f t="shared" si="34"/>
        <v>0</v>
      </c>
      <c r="L150" s="26">
        <v>6098809.5316380002</v>
      </c>
      <c r="M150" s="26">
        <v>241327.569965</v>
      </c>
      <c r="N150" s="26">
        <v>89839454</v>
      </c>
      <c r="O150" s="26">
        <v>28456303</v>
      </c>
      <c r="P150" s="26">
        <v>6437864</v>
      </c>
      <c r="Q150" s="26">
        <v>0</v>
      </c>
      <c r="R150" s="26">
        <v>81091364.94488509</v>
      </c>
      <c r="S150" s="26">
        <v>53788811.775685094</v>
      </c>
      <c r="T150" s="26">
        <v>4330953960327</v>
      </c>
      <c r="U150" s="26">
        <v>4102480874796</v>
      </c>
    </row>
    <row r="151" spans="1:21" x14ac:dyDescent="0.45">
      <c r="A151" s="24" t="s">
        <v>259</v>
      </c>
      <c r="B151" s="24">
        <v>11323</v>
      </c>
      <c r="C151" s="24" t="s">
        <v>19</v>
      </c>
      <c r="D151" s="37">
        <f t="shared" si="27"/>
        <v>0.14756207841478688</v>
      </c>
      <c r="E151" s="37">
        <f t="shared" si="28"/>
        <v>1.3460034549684814</v>
      </c>
      <c r="F151" s="37">
        <f t="shared" si="29"/>
        <v>0.780358822691818</v>
      </c>
      <c r="G151" s="38">
        <f t="shared" si="30"/>
        <v>83285.617329000001</v>
      </c>
      <c r="H151" s="38">
        <f t="shared" si="31"/>
        <v>75083.448787000001</v>
      </c>
      <c r="I151" s="37">
        <f t="shared" si="32"/>
        <v>1.530050889066194E-3</v>
      </c>
      <c r="J151" s="37">
        <f t="shared" si="33"/>
        <v>0</v>
      </c>
      <c r="K151" s="37">
        <f t="shared" si="34"/>
        <v>0</v>
      </c>
      <c r="L151" s="26">
        <v>627924.14614600001</v>
      </c>
      <c r="M151" s="26">
        <v>5122.0794900000001</v>
      </c>
      <c r="N151" s="26">
        <v>2863839</v>
      </c>
      <c r="O151" s="26">
        <v>1660339</v>
      </c>
      <c r="P151" s="26">
        <v>0</v>
      </c>
      <c r="Q151" s="26">
        <v>0</v>
      </c>
      <c r="R151" s="26">
        <v>1673826.5134194519</v>
      </c>
      <c r="S151" s="26">
        <v>2127660.9576511532</v>
      </c>
      <c r="T151" s="26">
        <v>83285617329</v>
      </c>
      <c r="U151" s="26">
        <v>75083448787</v>
      </c>
    </row>
    <row r="152" spans="1:21" x14ac:dyDescent="0.45">
      <c r="A152" s="24" t="s">
        <v>263</v>
      </c>
      <c r="B152" s="24">
        <v>11340</v>
      </c>
      <c r="C152" s="24" t="s">
        <v>19</v>
      </c>
      <c r="D152" s="37">
        <f t="shared" si="27"/>
        <v>7.3210975312155965E-2</v>
      </c>
      <c r="E152" s="37">
        <f t="shared" si="28"/>
        <v>1.2540684335332291</v>
      </c>
      <c r="F152" s="37">
        <f t="shared" si="29"/>
        <v>0.63735980896600342</v>
      </c>
      <c r="G152" s="38">
        <f t="shared" si="30"/>
        <v>220327.11222899999</v>
      </c>
      <c r="H152" s="38">
        <f t="shared" si="31"/>
        <v>198381.99944499999</v>
      </c>
      <c r="I152" s="37">
        <f t="shared" si="32"/>
        <v>1.4870383604841822E-6</v>
      </c>
      <c r="J152" s="37">
        <f t="shared" si="33"/>
        <v>0</v>
      </c>
      <c r="K152" s="37">
        <f t="shared" si="34"/>
        <v>3.7885678778891679E-2</v>
      </c>
      <c r="L152" s="26">
        <v>404732.43791199999</v>
      </c>
      <c r="M152" s="26">
        <v>7.88232</v>
      </c>
      <c r="N152" s="26">
        <v>3466435</v>
      </c>
      <c r="O152" s="26">
        <v>1761759</v>
      </c>
      <c r="P152" s="26">
        <v>0</v>
      </c>
      <c r="Q152" s="26">
        <v>100410</v>
      </c>
      <c r="R152" s="26">
        <v>2650341.8504393874</v>
      </c>
      <c r="S152" s="26">
        <v>2764151.38704482</v>
      </c>
      <c r="T152" s="26">
        <v>220327112229</v>
      </c>
      <c r="U152" s="26">
        <v>198381999445</v>
      </c>
    </row>
    <row r="153" spans="1:21" x14ac:dyDescent="0.45">
      <c r="A153" s="24" t="s">
        <v>270</v>
      </c>
      <c r="B153" s="24">
        <v>11327</v>
      </c>
      <c r="C153" s="24" t="s">
        <v>22</v>
      </c>
      <c r="D153" s="37">
        <f t="shared" si="27"/>
        <v>1.1056562223388089</v>
      </c>
      <c r="E153" s="37">
        <f t="shared" si="28"/>
        <v>9.4154011595280473E-2</v>
      </c>
      <c r="F153" s="37">
        <f t="shared" si="29"/>
        <v>0.17653563434696348</v>
      </c>
      <c r="G153" s="38">
        <f t="shared" si="30"/>
        <v>2811850.1798430001</v>
      </c>
      <c r="H153" s="38">
        <f t="shared" si="31"/>
        <v>2565787.3514780002</v>
      </c>
      <c r="I153" s="37">
        <f t="shared" si="32"/>
        <v>4.9281229621781619E-3</v>
      </c>
      <c r="J153" s="37">
        <f t="shared" si="33"/>
        <v>0</v>
      </c>
      <c r="K153" s="37">
        <f t="shared" si="34"/>
        <v>0</v>
      </c>
      <c r="L153" s="26">
        <v>7488760.8382350001</v>
      </c>
      <c r="M153" s="26">
        <v>29039.445019999999</v>
      </c>
      <c r="N153" s="26">
        <v>318859</v>
      </c>
      <c r="O153" s="26">
        <v>597850</v>
      </c>
      <c r="P153" s="26">
        <v>0</v>
      </c>
      <c r="Q153" s="26">
        <v>0</v>
      </c>
      <c r="R153" s="26">
        <v>2946298.747298806</v>
      </c>
      <c r="S153" s="26">
        <v>3386568.395732413</v>
      </c>
      <c r="T153" s="26">
        <v>2811850179843</v>
      </c>
      <c r="U153" s="26">
        <v>2565787351478</v>
      </c>
    </row>
    <row r="154" spans="1:21" x14ac:dyDescent="0.45">
      <c r="A154" s="24" t="s">
        <v>271</v>
      </c>
      <c r="B154" s="24">
        <v>11367</v>
      </c>
      <c r="C154" s="24" t="s">
        <v>19</v>
      </c>
      <c r="D154" s="37">
        <f t="shared" si="27"/>
        <v>0.1769935963208645</v>
      </c>
      <c r="E154" s="37">
        <f t="shared" si="28"/>
        <v>0.22963168411797213</v>
      </c>
      <c r="F154" s="37">
        <f t="shared" si="29"/>
        <v>6.8755642078421594E-2</v>
      </c>
      <c r="G154" s="38">
        <f t="shared" si="30"/>
        <v>473067.86290399998</v>
      </c>
      <c r="H154" s="38">
        <f t="shared" si="31"/>
        <v>632451.53204900003</v>
      </c>
      <c r="I154" s="37">
        <f t="shared" si="32"/>
        <v>1.4538550268805682E-2</v>
      </c>
      <c r="J154" s="37">
        <f t="shared" si="33"/>
        <v>0</v>
      </c>
      <c r="K154" s="37">
        <f t="shared" si="34"/>
        <v>4.8996733788366845E-2</v>
      </c>
      <c r="L154" s="26">
        <v>2012649.7717360002</v>
      </c>
      <c r="M154" s="26">
        <v>178212.96679000001</v>
      </c>
      <c r="N154" s="26">
        <v>1305607</v>
      </c>
      <c r="O154" s="26">
        <v>390921</v>
      </c>
      <c r="P154" s="26">
        <v>0</v>
      </c>
      <c r="Q154" s="26">
        <v>300300</v>
      </c>
      <c r="R154" s="26">
        <v>6128979.9703199677</v>
      </c>
      <c r="S154" s="26">
        <v>5685657.0338492617</v>
      </c>
      <c r="T154" s="26">
        <v>473067862904</v>
      </c>
      <c r="U154" s="26">
        <v>632451532049</v>
      </c>
    </row>
    <row r="155" spans="1:21" x14ac:dyDescent="0.45">
      <c r="A155" s="24" t="s">
        <v>279</v>
      </c>
      <c r="B155" s="24">
        <v>11341</v>
      </c>
      <c r="C155" s="24" t="s">
        <v>22</v>
      </c>
      <c r="D155" s="37">
        <f t="shared" si="27"/>
        <v>1.2962145878420142</v>
      </c>
      <c r="E155" s="37">
        <f t="shared" si="28"/>
        <v>1.3026482742635592</v>
      </c>
      <c r="F155" s="37">
        <f t="shared" si="29"/>
        <v>1.5499211665755879</v>
      </c>
      <c r="G155" s="38">
        <f t="shared" si="30"/>
        <v>10310243.207125001</v>
      </c>
      <c r="H155" s="38">
        <f t="shared" si="31"/>
        <v>8650071.3717250004</v>
      </c>
      <c r="I155" s="37">
        <f t="shared" si="32"/>
        <v>5.4256758599757579E-2</v>
      </c>
      <c r="J155" s="37">
        <f t="shared" si="33"/>
        <v>0</v>
      </c>
      <c r="K155" s="37">
        <f t="shared" si="34"/>
        <v>8.750187521257885E-2</v>
      </c>
      <c r="L155" s="26">
        <v>27914569.641961999</v>
      </c>
      <c r="M155" s="26">
        <v>1033739.618492</v>
      </c>
      <c r="N155" s="26">
        <v>14026561</v>
      </c>
      <c r="O155" s="26">
        <v>16689128</v>
      </c>
      <c r="P155" s="26">
        <v>0</v>
      </c>
      <c r="Q155" s="26">
        <v>833575</v>
      </c>
      <c r="R155" s="26">
        <v>9526367.2689859029</v>
      </c>
      <c r="S155" s="26">
        <v>10767727.00438251</v>
      </c>
      <c r="T155" s="26">
        <v>10310243207125</v>
      </c>
      <c r="U155" s="26">
        <v>8650071371725</v>
      </c>
    </row>
    <row r="156" spans="1:21" x14ac:dyDescent="0.45">
      <c r="A156" s="24" t="s">
        <v>300</v>
      </c>
      <c r="B156" s="24">
        <v>11409</v>
      </c>
      <c r="C156" s="24" t="s">
        <v>19</v>
      </c>
      <c r="D156" s="37">
        <f t="shared" si="27"/>
        <v>0.19490082654829985</v>
      </c>
      <c r="E156" s="37">
        <f t="shared" si="28"/>
        <v>0.86710498840322492</v>
      </c>
      <c r="F156" s="37">
        <f t="shared" si="29"/>
        <v>0.85299467252758487</v>
      </c>
      <c r="G156" s="38">
        <f t="shared" si="30"/>
        <v>797795.33262200002</v>
      </c>
      <c r="H156" s="38">
        <f t="shared" si="31"/>
        <v>767759.83442600002</v>
      </c>
      <c r="I156" s="37">
        <f t="shared" si="32"/>
        <v>2.2707943506872341E-3</v>
      </c>
      <c r="J156" s="37">
        <f t="shared" si="33"/>
        <v>7.2487670028512141E-2</v>
      </c>
      <c r="K156" s="37">
        <f t="shared" si="34"/>
        <v>7.5760978261968745E-2</v>
      </c>
      <c r="L156" s="26">
        <v>5072473.9805580005</v>
      </c>
      <c r="M156" s="26">
        <v>63778.823909999999</v>
      </c>
      <c r="N156" s="26">
        <v>11283604</v>
      </c>
      <c r="O156" s="26">
        <v>11099987</v>
      </c>
      <c r="P156" s="26">
        <v>1017965</v>
      </c>
      <c r="Q156" s="26">
        <v>1063933</v>
      </c>
      <c r="R156" s="26">
        <v>14043284.87313216</v>
      </c>
      <c r="S156" s="26">
        <v>13012961.69542142</v>
      </c>
      <c r="T156" s="26">
        <v>797795332622</v>
      </c>
      <c r="U156" s="26">
        <v>767759834426</v>
      </c>
    </row>
    <row r="157" spans="1:21" x14ac:dyDescent="0.45">
      <c r="A157" s="24" t="s">
        <v>315</v>
      </c>
      <c r="B157" s="24">
        <v>11378</v>
      </c>
      <c r="C157" s="24" t="s">
        <v>22</v>
      </c>
      <c r="D157" s="37">
        <f t="shared" si="27"/>
        <v>1.2914129630000519</v>
      </c>
      <c r="E157" s="37">
        <f t="shared" si="28"/>
        <v>0.52796471870505168</v>
      </c>
      <c r="F157" s="37">
        <f t="shared" si="29"/>
        <v>0.21514700579197904</v>
      </c>
      <c r="G157" s="38">
        <f t="shared" si="30"/>
        <v>3137152.1652230001</v>
      </c>
      <c r="H157" s="38">
        <f t="shared" si="31"/>
        <v>2968975.6555829998</v>
      </c>
      <c r="I157" s="37">
        <f t="shared" si="32"/>
        <v>6.6526766406448029E-2</v>
      </c>
      <c r="J157" s="37">
        <f t="shared" si="33"/>
        <v>0</v>
      </c>
      <c r="K157" s="37">
        <f t="shared" si="34"/>
        <v>0</v>
      </c>
      <c r="L157" s="26">
        <v>8049621.3762400001</v>
      </c>
      <c r="M157" s="26">
        <v>414719.61365999997</v>
      </c>
      <c r="N157" s="26">
        <v>1645452</v>
      </c>
      <c r="O157" s="26">
        <v>670526</v>
      </c>
      <c r="P157" s="26">
        <v>0</v>
      </c>
      <c r="Q157" s="26">
        <v>0</v>
      </c>
      <c r="R157" s="26">
        <v>3116938.0090282261</v>
      </c>
      <c r="S157" s="26">
        <v>3116594.6164657157</v>
      </c>
      <c r="T157" s="26">
        <v>3137152165223</v>
      </c>
      <c r="U157" s="26">
        <v>2968975655583</v>
      </c>
    </row>
    <row r="158" spans="1:21" x14ac:dyDescent="0.45">
      <c r="A158" s="24" t="s">
        <v>316</v>
      </c>
      <c r="B158" s="24">
        <v>11416</v>
      </c>
      <c r="C158" s="24" t="s">
        <v>19</v>
      </c>
      <c r="D158" s="37">
        <f t="shared" si="27"/>
        <v>0.2964119919484649</v>
      </c>
      <c r="E158" s="37">
        <f t="shared" si="28"/>
        <v>0.24476391870851785</v>
      </c>
      <c r="F158" s="37">
        <f t="shared" si="29"/>
        <v>0.42851194509708473</v>
      </c>
      <c r="G158" s="38">
        <f t="shared" si="30"/>
        <v>4643884.479417</v>
      </c>
      <c r="H158" s="38">
        <f t="shared" si="31"/>
        <v>4159974.4345300002</v>
      </c>
      <c r="I158" s="37">
        <f t="shared" si="32"/>
        <v>0</v>
      </c>
      <c r="J158" s="37">
        <f t="shared" si="33"/>
        <v>0</v>
      </c>
      <c r="K158" s="37">
        <f t="shared" si="34"/>
        <v>1.0559828106076766E-2</v>
      </c>
      <c r="L158" s="26">
        <v>27341790.710129</v>
      </c>
      <c r="M158" s="26">
        <v>0</v>
      </c>
      <c r="N158" s="26">
        <v>11288821</v>
      </c>
      <c r="O158" s="26">
        <v>19763512</v>
      </c>
      <c r="P158" s="26">
        <v>0</v>
      </c>
      <c r="Q158" s="26">
        <v>389942</v>
      </c>
      <c r="R158" s="26">
        <v>36926926.847947814</v>
      </c>
      <c r="S158" s="26">
        <v>46121262.723545149</v>
      </c>
      <c r="T158" s="26">
        <v>4643884479417</v>
      </c>
      <c r="U158" s="26">
        <v>4159974434530</v>
      </c>
    </row>
    <row r="159" spans="1:21" x14ac:dyDescent="0.45">
      <c r="A159" s="24" t="s">
        <v>332</v>
      </c>
      <c r="B159" s="24">
        <v>11459</v>
      </c>
      <c r="C159" s="24" t="s">
        <v>19</v>
      </c>
      <c r="D159" s="37">
        <f t="shared" si="27"/>
        <v>3.8907586725995348E-2</v>
      </c>
      <c r="E159" s="37">
        <f t="shared" si="28"/>
        <v>2.2877024127993328</v>
      </c>
      <c r="F159" s="37">
        <f t="shared" si="29"/>
        <v>1.1762331376875144</v>
      </c>
      <c r="G159" s="38">
        <f t="shared" si="30"/>
        <v>1127531.830179</v>
      </c>
      <c r="H159" s="38">
        <f t="shared" si="31"/>
        <v>1027507.882888</v>
      </c>
      <c r="I159" s="37">
        <f t="shared" si="32"/>
        <v>0</v>
      </c>
      <c r="J159" s="37">
        <f t="shared" si="33"/>
        <v>0.22625895949987188</v>
      </c>
      <c r="K159" s="37">
        <f t="shared" si="34"/>
        <v>0.15196013228829652</v>
      </c>
      <c r="L159" s="26">
        <v>1309264.3383749998</v>
      </c>
      <c r="M159" s="26">
        <v>0</v>
      </c>
      <c r="N159" s="26">
        <v>38491300</v>
      </c>
      <c r="O159" s="26">
        <v>19790486</v>
      </c>
      <c r="P159" s="26">
        <v>6433064</v>
      </c>
      <c r="Q159" s="26">
        <v>4320577</v>
      </c>
      <c r="R159" s="26">
        <v>28432306.124892451</v>
      </c>
      <c r="S159" s="26">
        <v>16825309.002013229</v>
      </c>
      <c r="T159" s="26">
        <v>1127531830179</v>
      </c>
      <c r="U159" s="26">
        <v>1027507882888</v>
      </c>
    </row>
    <row r="160" spans="1:21" x14ac:dyDescent="0.45">
      <c r="A160" s="24" t="s">
        <v>334</v>
      </c>
      <c r="B160" s="24">
        <v>11460</v>
      </c>
      <c r="C160" s="24" t="s">
        <v>19</v>
      </c>
      <c r="D160" s="37">
        <f t="shared" si="27"/>
        <v>0.12322288875519402</v>
      </c>
      <c r="E160" s="37">
        <f t="shared" si="28"/>
        <v>1.5787073240083689</v>
      </c>
      <c r="F160" s="37">
        <f t="shared" si="29"/>
        <v>0.21779350489893681</v>
      </c>
      <c r="G160" s="38">
        <f t="shared" si="30"/>
        <v>5409914.7227189997</v>
      </c>
      <c r="H160" s="38">
        <f t="shared" si="31"/>
        <v>5646139.7454159996</v>
      </c>
      <c r="I160" s="37">
        <f t="shared" si="32"/>
        <v>3.7069366744001109E-3</v>
      </c>
      <c r="J160" s="37">
        <f t="shared" si="33"/>
        <v>5.364825802118247E-2</v>
      </c>
      <c r="K160" s="37">
        <f t="shared" si="34"/>
        <v>2.7389940703202921E-2</v>
      </c>
      <c r="L160" s="26">
        <v>10987597.812750001</v>
      </c>
      <c r="M160" s="26">
        <v>594093.44491099997</v>
      </c>
      <c r="N160" s="26">
        <v>70385467</v>
      </c>
      <c r="O160" s="26">
        <v>9710158</v>
      </c>
      <c r="P160" s="26">
        <v>4298978</v>
      </c>
      <c r="Q160" s="26">
        <v>2194829</v>
      </c>
      <c r="R160" s="26">
        <v>80132667.090562239</v>
      </c>
      <c r="S160" s="26">
        <v>44584240.491955101</v>
      </c>
      <c r="T160" s="26">
        <v>5409914722719</v>
      </c>
      <c r="U160" s="26">
        <v>5646139745416</v>
      </c>
    </row>
    <row r="161" spans="1:21" x14ac:dyDescent="0.45">
      <c r="A161" s="24" t="s">
        <v>342</v>
      </c>
      <c r="B161" s="24">
        <v>11500</v>
      </c>
      <c r="C161" s="24" t="s">
        <v>246</v>
      </c>
      <c r="D161" s="37">
        <f t="shared" si="27"/>
        <v>0.30431078422506019</v>
      </c>
      <c r="E161" s="37">
        <f t="shared" si="28"/>
        <v>1.0686709876027629</v>
      </c>
      <c r="F161" s="37">
        <f t="shared" si="29"/>
        <v>0.70061090431375128</v>
      </c>
      <c r="G161" s="38">
        <f t="shared" si="30"/>
        <v>279187.51698199997</v>
      </c>
      <c r="H161" s="38">
        <f t="shared" si="31"/>
        <v>253880.50127400001</v>
      </c>
      <c r="I161" s="37">
        <f t="shared" si="32"/>
        <v>3.8588849441964328E-4</v>
      </c>
      <c r="J161" s="37">
        <f t="shared" si="33"/>
        <v>0.12216141811636425</v>
      </c>
      <c r="K161" s="37">
        <f t="shared" si="34"/>
        <v>0</v>
      </c>
      <c r="L161" s="26">
        <v>3056094.4728530003</v>
      </c>
      <c r="M161" s="26">
        <v>5096.6004000000003</v>
      </c>
      <c r="N161" s="26">
        <v>5366158</v>
      </c>
      <c r="O161" s="26">
        <v>3518004</v>
      </c>
      <c r="P161" s="26">
        <v>806720</v>
      </c>
      <c r="Q161" s="26">
        <v>0</v>
      </c>
      <c r="R161" s="26">
        <v>6603721.6368228709</v>
      </c>
      <c r="S161" s="26">
        <v>5021337.7758456198</v>
      </c>
      <c r="T161" s="26">
        <v>279187516982</v>
      </c>
      <c r="U161" s="26">
        <v>253880501274</v>
      </c>
    </row>
    <row r="162" spans="1:21" x14ac:dyDescent="0.45">
      <c r="A162" s="24" t="s">
        <v>344</v>
      </c>
      <c r="B162" s="24">
        <v>11499</v>
      </c>
      <c r="C162" s="24" t="s">
        <v>19</v>
      </c>
      <c r="D162" s="37">
        <f t="shared" si="27"/>
        <v>0.18326532205137674</v>
      </c>
      <c r="E162" s="37">
        <f t="shared" si="28"/>
        <v>1.5568291865924375</v>
      </c>
      <c r="F162" s="37">
        <f t="shared" si="29"/>
        <v>0.22435482231928228</v>
      </c>
      <c r="G162" s="38">
        <f t="shared" si="30"/>
        <v>709035.10930400004</v>
      </c>
      <c r="H162" s="38">
        <f t="shared" si="31"/>
        <v>730856.72617200005</v>
      </c>
      <c r="I162" s="37">
        <f t="shared" si="32"/>
        <v>2.9600041853120314E-3</v>
      </c>
      <c r="J162" s="37">
        <f t="shared" si="33"/>
        <v>0</v>
      </c>
      <c r="K162" s="37">
        <f t="shared" si="34"/>
        <v>0</v>
      </c>
      <c r="L162" s="26">
        <v>931078.91747400002</v>
      </c>
      <c r="M162" s="26">
        <v>23609.901665000001</v>
      </c>
      <c r="N162" s="26">
        <v>3954733</v>
      </c>
      <c r="O162" s="26">
        <v>569917</v>
      </c>
      <c r="P162" s="26">
        <v>0</v>
      </c>
      <c r="Q162" s="26">
        <v>0</v>
      </c>
      <c r="R162" s="26">
        <v>3988153.4259572579</v>
      </c>
      <c r="S162" s="26">
        <v>2540248.4961475162</v>
      </c>
      <c r="T162" s="26">
        <v>709035109304</v>
      </c>
      <c r="U162" s="26">
        <v>730856726172</v>
      </c>
    </row>
    <row r="163" spans="1:21" x14ac:dyDescent="0.45">
      <c r="A163" s="24" t="s">
        <v>353</v>
      </c>
      <c r="B163" s="24">
        <v>11513</v>
      </c>
      <c r="C163" s="24" t="s">
        <v>19</v>
      </c>
      <c r="D163" s="37">
        <f t="shared" si="27"/>
        <v>0.101495030734725</v>
      </c>
      <c r="E163" s="37">
        <f t="shared" si="28"/>
        <v>1.8716931700259869</v>
      </c>
      <c r="F163" s="37">
        <f t="shared" si="29"/>
        <v>0.48780296796948641</v>
      </c>
      <c r="G163" s="38">
        <f t="shared" si="30"/>
        <v>14787065.096519001</v>
      </c>
      <c r="H163" s="38">
        <f t="shared" si="31"/>
        <v>14346662.870472001</v>
      </c>
      <c r="I163" s="37">
        <f t="shared" si="32"/>
        <v>2.7401664084497446E-3</v>
      </c>
      <c r="J163" s="37">
        <f t="shared" si="33"/>
        <v>0.13441922944169818</v>
      </c>
      <c r="K163" s="37">
        <f t="shared" si="34"/>
        <v>2.7253661085297799E-2</v>
      </c>
      <c r="L163" s="26">
        <v>13430516.007456001</v>
      </c>
      <c r="M163" s="26">
        <v>587971.97852200002</v>
      </c>
      <c r="N163" s="26">
        <v>123837615</v>
      </c>
      <c r="O163" s="26">
        <v>32274711</v>
      </c>
      <c r="P163" s="26">
        <v>14421522</v>
      </c>
      <c r="Q163" s="26">
        <v>2923981</v>
      </c>
      <c r="R163" s="26">
        <v>107287640.7631474</v>
      </c>
      <c r="S163" s="26">
        <v>66163416.623612843</v>
      </c>
      <c r="T163" s="26">
        <v>14787065096519</v>
      </c>
      <c r="U163" s="26">
        <v>14346662870472</v>
      </c>
    </row>
    <row r="164" spans="1:21" x14ac:dyDescent="0.45">
      <c r="A164" s="24" t="s">
        <v>362</v>
      </c>
      <c r="B164" s="24">
        <v>11518</v>
      </c>
      <c r="C164" s="24" t="s">
        <v>19</v>
      </c>
      <c r="D164" s="37">
        <f t="shared" si="27"/>
        <v>0.19709715826498522</v>
      </c>
      <c r="E164" s="37">
        <f t="shared" si="28"/>
        <v>0</v>
      </c>
      <c r="F164" s="37">
        <f t="shared" si="29"/>
        <v>0</v>
      </c>
      <c r="G164" s="38">
        <f t="shared" si="30"/>
        <v>108965.02475700001</v>
      </c>
      <c r="H164" s="38">
        <f t="shared" si="31"/>
        <v>122390.16051099999</v>
      </c>
      <c r="I164" s="37">
        <f t="shared" si="32"/>
        <v>1.5851665688819353E-2</v>
      </c>
      <c r="J164" s="37">
        <f t="shared" si="33"/>
        <v>0</v>
      </c>
      <c r="K164" s="37">
        <f t="shared" si="34"/>
        <v>0</v>
      </c>
      <c r="L164" s="26">
        <v>770732.65656400006</v>
      </c>
      <c r="M164" s="26">
        <v>66979.636056999996</v>
      </c>
      <c r="N164" s="26">
        <v>0</v>
      </c>
      <c r="O164" s="26">
        <v>0</v>
      </c>
      <c r="P164" s="26">
        <v>0</v>
      </c>
      <c r="Q164" s="26">
        <v>0</v>
      </c>
      <c r="R164" s="26">
        <v>2112700.2477803552</v>
      </c>
      <c r="S164" s="26">
        <v>1955209.9668727759</v>
      </c>
      <c r="T164" s="26">
        <v>108965024757</v>
      </c>
      <c r="U164" s="26">
        <v>122390160511</v>
      </c>
    </row>
    <row r="165" spans="1:21" x14ac:dyDescent="0.45">
      <c r="A165" s="24" t="s">
        <v>370</v>
      </c>
      <c r="B165" s="24">
        <v>11233</v>
      </c>
      <c r="C165" s="24" t="s">
        <v>22</v>
      </c>
      <c r="D165" s="37">
        <f t="shared" si="27"/>
        <v>1.0112698999079115</v>
      </c>
      <c r="E165" s="37">
        <f t="shared" si="28"/>
        <v>0.3123447127381116</v>
      </c>
      <c r="F165" s="37">
        <f t="shared" si="29"/>
        <v>2.5059703888465783E-2</v>
      </c>
      <c r="G165" s="38">
        <f t="shared" si="30"/>
        <v>3303010.6951009999</v>
      </c>
      <c r="H165" s="38">
        <f t="shared" si="31"/>
        <v>3135110.4210330001</v>
      </c>
      <c r="I165" s="37">
        <f t="shared" si="32"/>
        <v>1.2079371980624662E-2</v>
      </c>
      <c r="J165" s="37">
        <f t="shared" si="33"/>
        <v>3.8548847333281934E-2</v>
      </c>
      <c r="K165" s="37">
        <f t="shared" si="34"/>
        <v>0</v>
      </c>
      <c r="L165" s="26">
        <v>6690682.6836890001</v>
      </c>
      <c r="M165" s="26">
        <v>82345.237890000004</v>
      </c>
      <c r="N165" s="26">
        <v>1033255</v>
      </c>
      <c r="O165" s="26">
        <v>82899</v>
      </c>
      <c r="P165" s="26">
        <v>131394</v>
      </c>
      <c r="Q165" s="26">
        <v>0</v>
      </c>
      <c r="R165" s="26">
        <v>3408506.5855278713</v>
      </c>
      <c r="S165" s="26">
        <v>3308059.8385743848</v>
      </c>
      <c r="T165" s="26">
        <v>3303010695101</v>
      </c>
      <c r="U165" s="26">
        <v>3135110421033</v>
      </c>
    </row>
    <row r="166" spans="1:21" x14ac:dyDescent="0.45">
      <c r="A166" s="24" t="s">
        <v>372</v>
      </c>
      <c r="B166" s="24">
        <v>11569</v>
      </c>
      <c r="C166" s="24" t="s">
        <v>19</v>
      </c>
      <c r="D166" s="37">
        <f t="shared" si="27"/>
        <v>0.42606205540894099</v>
      </c>
      <c r="E166" s="37">
        <f t="shared" si="28"/>
        <v>0.39239933718484155</v>
      </c>
      <c r="F166" s="37">
        <f t="shared" si="29"/>
        <v>0.77823409459870041</v>
      </c>
      <c r="G166" s="38">
        <f t="shared" si="30"/>
        <v>818844.09331300005</v>
      </c>
      <c r="H166" s="38">
        <f t="shared" si="31"/>
        <v>830570.73698499997</v>
      </c>
      <c r="I166" s="37">
        <f t="shared" si="32"/>
        <v>4.0523280208407666E-3</v>
      </c>
      <c r="J166" s="37">
        <f t="shared" si="33"/>
        <v>7.5021628949204819E-2</v>
      </c>
      <c r="K166" s="37">
        <f t="shared" si="34"/>
        <v>3.7667120688558453E-3</v>
      </c>
      <c r="L166" s="26">
        <v>3974021.2721620002</v>
      </c>
      <c r="M166" s="26">
        <v>34818.043340999997</v>
      </c>
      <c r="N166" s="26">
        <v>1830019</v>
      </c>
      <c r="O166" s="26">
        <v>3629423</v>
      </c>
      <c r="P166" s="26">
        <v>322297</v>
      </c>
      <c r="Q166" s="26">
        <v>16182</v>
      </c>
      <c r="R166" s="26">
        <v>4296054.4114313871</v>
      </c>
      <c r="S166" s="26">
        <v>4663664.8602134641</v>
      </c>
      <c r="T166" s="26">
        <v>818844093313</v>
      </c>
      <c r="U166" s="26">
        <v>830570736985</v>
      </c>
    </row>
    <row r="167" spans="1:21" x14ac:dyDescent="0.45">
      <c r="A167" s="24" t="s">
        <v>376</v>
      </c>
      <c r="B167" s="24">
        <v>11588</v>
      </c>
      <c r="C167" s="24" t="s">
        <v>19</v>
      </c>
      <c r="D167" s="37">
        <f t="shared" si="27"/>
        <v>0.22344783933737686</v>
      </c>
      <c r="E167" s="37">
        <f t="shared" si="28"/>
        <v>0.91188368070652981</v>
      </c>
      <c r="F167" s="37">
        <f t="shared" si="29"/>
        <v>0.78972041558322092</v>
      </c>
      <c r="G167" s="38">
        <f t="shared" si="30"/>
        <v>2277171.5017960002</v>
      </c>
      <c r="H167" s="38">
        <f t="shared" si="31"/>
        <v>2159117.7612600001</v>
      </c>
      <c r="I167" s="37">
        <f t="shared" si="32"/>
        <v>1.4180758563331595E-3</v>
      </c>
      <c r="J167" s="37">
        <f t="shared" si="33"/>
        <v>0</v>
      </c>
      <c r="K167" s="37">
        <f t="shared" si="34"/>
        <v>0.14883141966849522</v>
      </c>
      <c r="L167" s="26">
        <v>7716730.2311310004</v>
      </c>
      <c r="M167" s="26">
        <v>50140.503954</v>
      </c>
      <c r="N167" s="26">
        <v>15745868</v>
      </c>
      <c r="O167" s="26">
        <v>13636425</v>
      </c>
      <c r="P167" s="26">
        <v>0</v>
      </c>
      <c r="Q167" s="26">
        <v>2631200</v>
      </c>
      <c r="R167" s="26">
        <v>17679062.699668482</v>
      </c>
      <c r="S167" s="26">
        <v>17267408.478897288</v>
      </c>
      <c r="T167" s="26">
        <v>2277171501796</v>
      </c>
      <c r="U167" s="26">
        <v>2159117761260</v>
      </c>
    </row>
    <row r="168" spans="1:21" x14ac:dyDescent="0.45">
      <c r="A168" s="24" t="s">
        <v>388</v>
      </c>
      <c r="B168" s="24">
        <v>11626</v>
      </c>
      <c r="C168" s="24" t="s">
        <v>19</v>
      </c>
      <c r="D168" s="37">
        <f t="shared" si="27"/>
        <v>0.18499830631409123</v>
      </c>
      <c r="E168" s="37">
        <f t="shared" si="28"/>
        <v>0.94207148703987431</v>
      </c>
      <c r="F168" s="37">
        <f t="shared" si="29"/>
        <v>0.53142444934788891</v>
      </c>
      <c r="G168" s="38">
        <f t="shared" si="30"/>
        <v>2020335.2500400001</v>
      </c>
      <c r="H168" s="38">
        <f t="shared" si="31"/>
        <v>2118989.0780790001</v>
      </c>
      <c r="I168" s="37">
        <f t="shared" si="32"/>
        <v>7.5143957283673127E-3</v>
      </c>
      <c r="J168" s="37">
        <f t="shared" si="33"/>
        <v>8.5851432297928507E-2</v>
      </c>
      <c r="K168" s="37">
        <f t="shared" si="34"/>
        <v>2.9212827859347267E-2</v>
      </c>
      <c r="L168" s="26">
        <v>2892058.186731</v>
      </c>
      <c r="M168" s="26">
        <v>122749.82958999999</v>
      </c>
      <c r="N168" s="26">
        <v>7363650</v>
      </c>
      <c r="O168" s="26">
        <v>4153850</v>
      </c>
      <c r="P168" s="26">
        <v>701204</v>
      </c>
      <c r="Q168" s="26">
        <v>238600</v>
      </c>
      <c r="R168" s="26">
        <v>8167644.7466435479</v>
      </c>
      <c r="S168" s="26">
        <v>7816445.0376665788</v>
      </c>
      <c r="T168" s="26">
        <v>2020335250040</v>
      </c>
      <c r="U168" s="26">
        <v>2118989078079</v>
      </c>
    </row>
    <row r="169" spans="1:21" x14ac:dyDescent="0.45">
      <c r="A169" s="24" t="s">
        <v>392</v>
      </c>
      <c r="B169" s="24">
        <v>11649</v>
      </c>
      <c r="C169" s="24" t="s">
        <v>22</v>
      </c>
      <c r="D169" s="37">
        <f t="shared" si="27"/>
        <v>2.7416891503452079</v>
      </c>
      <c r="E169" s="37">
        <f t="shared" si="28"/>
        <v>1.2777364979891952</v>
      </c>
      <c r="F169" s="37">
        <f t="shared" si="29"/>
        <v>0.98765160701808097</v>
      </c>
      <c r="G169" s="38">
        <f t="shared" si="30"/>
        <v>6658293.8519900003</v>
      </c>
      <c r="H169" s="38">
        <f t="shared" si="31"/>
        <v>5833589.4368270002</v>
      </c>
      <c r="I169" s="37">
        <f t="shared" si="32"/>
        <v>6.1975594450995306E-2</v>
      </c>
      <c r="J169" s="37">
        <f t="shared" si="33"/>
        <v>4.1322360587691233E-3</v>
      </c>
      <c r="K169" s="37">
        <f t="shared" si="34"/>
        <v>2.5964433032670868E-2</v>
      </c>
      <c r="L169" s="26">
        <v>30495806.129499</v>
      </c>
      <c r="M169" s="26">
        <v>820754.76388600003</v>
      </c>
      <c r="N169" s="26">
        <v>7106131</v>
      </c>
      <c r="O169" s="26">
        <v>5492824</v>
      </c>
      <c r="P169" s="26">
        <v>27362</v>
      </c>
      <c r="Q169" s="26">
        <v>171926</v>
      </c>
      <c r="R169" s="26">
        <v>6621596.5426114518</v>
      </c>
      <c r="S169" s="26">
        <v>5561499.5824124068</v>
      </c>
      <c r="T169" s="26">
        <v>6658293851990</v>
      </c>
      <c r="U169" s="26">
        <v>5833589436827</v>
      </c>
    </row>
    <row r="170" spans="1:21" x14ac:dyDescent="0.45">
      <c r="A170" s="24" t="s">
        <v>400</v>
      </c>
      <c r="B170" s="24">
        <v>11660</v>
      </c>
      <c r="C170" s="24" t="s">
        <v>19</v>
      </c>
      <c r="D170" s="37">
        <f t="shared" si="27"/>
        <v>0.1723874643548404</v>
      </c>
      <c r="E170" s="37">
        <f t="shared" si="28"/>
        <v>1.0868246997263957</v>
      </c>
      <c r="F170" s="37">
        <f t="shared" si="29"/>
        <v>0.45335832902627754</v>
      </c>
      <c r="G170" s="38">
        <f t="shared" si="30"/>
        <v>630493.42288299999</v>
      </c>
      <c r="H170" s="38">
        <f t="shared" si="31"/>
        <v>519807.81315399997</v>
      </c>
      <c r="I170" s="37">
        <f t="shared" si="32"/>
        <v>0</v>
      </c>
      <c r="J170" s="37">
        <f t="shared" si="33"/>
        <v>0</v>
      </c>
      <c r="K170" s="37">
        <f t="shared" si="34"/>
        <v>4.7709913805605415E-2</v>
      </c>
      <c r="L170" s="26">
        <v>1544005.8637270001</v>
      </c>
      <c r="M170" s="26">
        <v>0</v>
      </c>
      <c r="N170" s="26">
        <v>4867128</v>
      </c>
      <c r="O170" s="26">
        <v>2030275</v>
      </c>
      <c r="P170" s="26">
        <v>0</v>
      </c>
      <c r="Q170" s="26">
        <v>211913</v>
      </c>
      <c r="R170" s="26">
        <v>4441697.3978079678</v>
      </c>
      <c r="S170" s="26">
        <v>4478300.8715437567</v>
      </c>
      <c r="T170" s="26">
        <v>630493422883</v>
      </c>
      <c r="U170" s="26">
        <v>519807813154</v>
      </c>
    </row>
    <row r="171" spans="1:21" x14ac:dyDescent="0.45">
      <c r="A171" s="24" t="s">
        <v>408</v>
      </c>
      <c r="B171" s="24">
        <v>11673</v>
      </c>
      <c r="C171" s="24" t="s">
        <v>19</v>
      </c>
      <c r="D171" s="37">
        <f t="shared" si="27"/>
        <v>0.13393369566782767</v>
      </c>
      <c r="E171" s="37">
        <f t="shared" si="28"/>
        <v>1.5731973010335005</v>
      </c>
      <c r="F171" s="37">
        <f t="shared" si="29"/>
        <v>1.2544169604106363</v>
      </c>
      <c r="G171" s="38">
        <f t="shared" si="30"/>
        <v>219417.59012199999</v>
      </c>
      <c r="H171" s="38">
        <f t="shared" si="31"/>
        <v>162227.24241800001</v>
      </c>
      <c r="I171" s="37">
        <f t="shared" si="32"/>
        <v>9.5424545286716435E-3</v>
      </c>
      <c r="J171" s="37">
        <f t="shared" si="33"/>
        <v>0</v>
      </c>
      <c r="K171" s="37">
        <f t="shared" si="34"/>
        <v>0</v>
      </c>
      <c r="L171" s="26">
        <v>925304.471655</v>
      </c>
      <c r="M171" s="26">
        <v>40291.196034000001</v>
      </c>
      <c r="N171" s="26">
        <v>5434355</v>
      </c>
      <c r="O171" s="26">
        <v>4333180</v>
      </c>
      <c r="P171" s="26">
        <v>0</v>
      </c>
      <c r="Q171" s="26">
        <v>0</v>
      </c>
      <c r="R171" s="26">
        <v>2111154.7303128061</v>
      </c>
      <c r="S171" s="26">
        <v>3454337.8611379131</v>
      </c>
      <c r="T171" s="26">
        <v>219417590122</v>
      </c>
      <c r="U171" s="26">
        <v>162227242418</v>
      </c>
    </row>
    <row r="172" spans="1:21" x14ac:dyDescent="0.45">
      <c r="A172" s="24" t="s">
        <v>416</v>
      </c>
      <c r="B172" s="24">
        <v>11692</v>
      </c>
      <c r="C172" s="24" t="s">
        <v>19</v>
      </c>
      <c r="D172" s="37">
        <f t="shared" si="27"/>
        <v>0.1241798609840965</v>
      </c>
      <c r="E172" s="37">
        <f t="shared" si="28"/>
        <v>3.2911185704355108</v>
      </c>
      <c r="F172" s="37">
        <f t="shared" si="29"/>
        <v>1.2849347016817738</v>
      </c>
      <c r="G172" s="38">
        <f t="shared" si="30"/>
        <v>148617.53171000001</v>
      </c>
      <c r="H172" s="38">
        <f t="shared" si="31"/>
        <v>203595.69250899999</v>
      </c>
      <c r="I172" s="37">
        <f t="shared" si="32"/>
        <v>3.5884387440310579E-3</v>
      </c>
      <c r="J172" s="37">
        <f t="shared" si="33"/>
        <v>0.23306381182962146</v>
      </c>
      <c r="K172" s="37">
        <f t="shared" si="34"/>
        <v>5.3937694212431636E-2</v>
      </c>
      <c r="L172" s="26">
        <v>437040.61397399998</v>
      </c>
      <c r="M172" s="26">
        <v>28451.268659000001</v>
      </c>
      <c r="N172" s="26">
        <v>5791408</v>
      </c>
      <c r="O172" s="26">
        <v>2261110</v>
      </c>
      <c r="P172" s="26">
        <v>923934</v>
      </c>
      <c r="Q172" s="26">
        <v>213825</v>
      </c>
      <c r="R172" s="26">
        <v>3964296.2703940971</v>
      </c>
      <c r="S172" s="26">
        <v>1759708.098038421</v>
      </c>
      <c r="T172" s="26">
        <v>148617531710</v>
      </c>
      <c r="U172" s="26">
        <v>203595692509</v>
      </c>
    </row>
    <row r="173" spans="1:21" x14ac:dyDescent="0.45">
      <c r="A173" s="24" t="s">
        <v>418</v>
      </c>
      <c r="B173" s="24">
        <v>11698</v>
      </c>
      <c r="C173" s="24" t="s">
        <v>19</v>
      </c>
      <c r="D173" s="37">
        <f t="shared" si="27"/>
        <v>0.43065985653100936</v>
      </c>
      <c r="E173" s="37">
        <f t="shared" si="28"/>
        <v>2.0350920538898629</v>
      </c>
      <c r="F173" s="37">
        <f t="shared" si="29"/>
        <v>0.53979404269173048</v>
      </c>
      <c r="G173" s="38">
        <f t="shared" si="30"/>
        <v>3691550.8419360002</v>
      </c>
      <c r="H173" s="38">
        <f t="shared" si="31"/>
        <v>4198552.1331860004</v>
      </c>
      <c r="I173" s="37">
        <f t="shared" si="32"/>
        <v>2.2139861352228025E-2</v>
      </c>
      <c r="J173" s="37">
        <f t="shared" si="33"/>
        <v>0.16534108417460552</v>
      </c>
      <c r="K173" s="37">
        <f t="shared" si="34"/>
        <v>2.1859283876990735E-3</v>
      </c>
      <c r="L173" s="26">
        <v>15667023.205694001</v>
      </c>
      <c r="M173" s="26">
        <v>1305160.237465</v>
      </c>
      <c r="N173" s="26">
        <v>37017421</v>
      </c>
      <c r="O173" s="26">
        <v>9818614</v>
      </c>
      <c r="P173" s="26">
        <v>4873486</v>
      </c>
      <c r="Q173" s="26">
        <v>64431</v>
      </c>
      <c r="R173" s="26">
        <v>29475348.0317901</v>
      </c>
      <c r="S173" s="26">
        <v>18189556.059267748</v>
      </c>
      <c r="T173" s="26">
        <v>3691550841936</v>
      </c>
      <c r="U173" s="26">
        <v>4198552133186</v>
      </c>
    </row>
    <row r="174" spans="1:21" x14ac:dyDescent="0.45">
      <c r="A174" s="24" t="s">
        <v>431</v>
      </c>
      <c r="B174" s="24">
        <v>11709</v>
      </c>
      <c r="C174" s="24" t="s">
        <v>22</v>
      </c>
      <c r="D174" s="37">
        <f t="shared" si="27"/>
        <v>0.20438924350129908</v>
      </c>
      <c r="E174" s="37">
        <f t="shared" si="28"/>
        <v>3.9635657185696228E-4</v>
      </c>
      <c r="F174" s="37">
        <f t="shared" si="29"/>
        <v>2.3364636549583678E-2</v>
      </c>
      <c r="G174" s="38">
        <f t="shared" si="30"/>
        <v>117207184.190865</v>
      </c>
      <c r="H174" s="38">
        <f t="shared" si="31"/>
        <v>108478203.338293</v>
      </c>
      <c r="I174" s="37">
        <f t="shared" si="32"/>
        <v>0</v>
      </c>
      <c r="J174" s="37">
        <f t="shared" si="33"/>
        <v>0</v>
      </c>
      <c r="K174" s="37">
        <f t="shared" si="34"/>
        <v>0</v>
      </c>
      <c r="L174" s="26">
        <v>55883171.595876001</v>
      </c>
      <c r="M174" s="26">
        <v>0</v>
      </c>
      <c r="N174" s="26">
        <v>54185</v>
      </c>
      <c r="O174" s="26">
        <v>3194126</v>
      </c>
      <c r="P174" s="26">
        <v>0</v>
      </c>
      <c r="Q174" s="26">
        <v>0</v>
      </c>
      <c r="R174" s="26">
        <v>111452301.3521627</v>
      </c>
      <c r="S174" s="26">
        <v>136707711.81146041</v>
      </c>
      <c r="T174" s="26">
        <v>117207184190865</v>
      </c>
      <c r="U174" s="26">
        <v>108478203338293</v>
      </c>
    </row>
    <row r="175" spans="1:21" x14ac:dyDescent="0.45">
      <c r="A175" s="24" t="s">
        <v>433</v>
      </c>
      <c r="B175" s="24">
        <v>11712</v>
      </c>
      <c r="C175" s="24" t="s">
        <v>22</v>
      </c>
      <c r="D175" s="37">
        <f t="shared" si="27"/>
        <v>3.1288483106257554</v>
      </c>
      <c r="E175" s="37">
        <f t="shared" si="28"/>
        <v>3.5942096819660693E-2</v>
      </c>
      <c r="F175" s="37">
        <f t="shared" si="29"/>
        <v>6.8520054682678008E-2</v>
      </c>
      <c r="G175" s="38">
        <f t="shared" si="30"/>
        <v>4261497.5290879998</v>
      </c>
      <c r="H175" s="38">
        <f t="shared" si="31"/>
        <v>4291076.1478310004</v>
      </c>
      <c r="I175" s="37">
        <f t="shared" si="32"/>
        <v>3.5550063589760414E-2</v>
      </c>
      <c r="J175" s="37">
        <f t="shared" si="33"/>
        <v>0</v>
      </c>
      <c r="K175" s="37">
        <f t="shared" si="34"/>
        <v>0</v>
      </c>
      <c r="L175" s="26">
        <v>26421121.111163002</v>
      </c>
      <c r="M175" s="26">
        <v>296398.36845899996</v>
      </c>
      <c r="N175" s="26">
        <v>151754</v>
      </c>
      <c r="O175" s="26">
        <v>289304</v>
      </c>
      <c r="P175" s="26">
        <v>0</v>
      </c>
      <c r="Q175" s="26">
        <v>0</v>
      </c>
      <c r="R175" s="26">
        <v>4168745.9673682898</v>
      </c>
      <c r="S175" s="26">
        <v>4222179.9346160851</v>
      </c>
      <c r="T175" s="26">
        <v>4261497529088</v>
      </c>
      <c r="U175" s="26">
        <v>4291076147831</v>
      </c>
    </row>
    <row r="176" spans="1:21" x14ac:dyDescent="0.45">
      <c r="A176" s="24" t="s">
        <v>435</v>
      </c>
      <c r="B176" s="24">
        <v>11725</v>
      </c>
      <c r="C176" s="24" t="s">
        <v>19</v>
      </c>
      <c r="D176" s="37">
        <f t="shared" si="27"/>
        <v>0.37579306165167914</v>
      </c>
      <c r="E176" s="37">
        <f t="shared" si="28"/>
        <v>0</v>
      </c>
      <c r="F176" s="37">
        <f t="shared" si="29"/>
        <v>0.1903972881578283</v>
      </c>
      <c r="G176" s="38">
        <f t="shared" si="30"/>
        <v>136890.56954</v>
      </c>
      <c r="H176" s="38">
        <f t="shared" si="31"/>
        <v>118567.940905</v>
      </c>
      <c r="I176" s="37">
        <f t="shared" si="32"/>
        <v>0</v>
      </c>
      <c r="J176" s="37">
        <f t="shared" si="33"/>
        <v>0</v>
      </c>
      <c r="K176" s="37">
        <f t="shared" si="34"/>
        <v>0</v>
      </c>
      <c r="L176" s="26">
        <v>713373.55042800005</v>
      </c>
      <c r="M176" s="26">
        <v>0</v>
      </c>
      <c r="N176" s="26">
        <v>0</v>
      </c>
      <c r="O176" s="26">
        <v>180717</v>
      </c>
      <c r="P176" s="26">
        <v>0</v>
      </c>
      <c r="Q176" s="26">
        <v>0</v>
      </c>
      <c r="R176" s="26">
        <v>867659.84483270976</v>
      </c>
      <c r="S176" s="26">
        <v>949157.42628747993</v>
      </c>
      <c r="T176" s="26">
        <v>136890569540</v>
      </c>
      <c r="U176" s="26">
        <v>118567940905</v>
      </c>
    </row>
    <row r="177" spans="1:21" x14ac:dyDescent="0.45">
      <c r="A177" s="24" t="s">
        <v>439</v>
      </c>
      <c r="B177" s="24">
        <v>11729</v>
      </c>
      <c r="C177" s="24" t="s">
        <v>22</v>
      </c>
      <c r="D177" s="37">
        <f t="shared" si="27"/>
        <v>2.6846194003325268</v>
      </c>
      <c r="E177" s="37">
        <f t="shared" si="28"/>
        <v>1.7153108778884099</v>
      </c>
      <c r="F177" s="37">
        <f t="shared" si="29"/>
        <v>0.10331204234749435</v>
      </c>
      <c r="G177" s="38">
        <f t="shared" si="30"/>
        <v>3660971.258647</v>
      </c>
      <c r="H177" s="38">
        <f t="shared" si="31"/>
        <v>2996118.86785</v>
      </c>
      <c r="I177" s="37">
        <f t="shared" si="32"/>
        <v>3.9931660985258861E-2</v>
      </c>
      <c r="J177" s="37">
        <f t="shared" si="33"/>
        <v>0</v>
      </c>
      <c r="K177" s="37">
        <f t="shared" si="34"/>
        <v>5.11403499412608E-2</v>
      </c>
      <c r="L177" s="26">
        <v>9175442.8571860008</v>
      </c>
      <c r="M177" s="26">
        <v>275707.72681000002</v>
      </c>
      <c r="N177" s="26">
        <v>2931279</v>
      </c>
      <c r="O177" s="26">
        <v>176549</v>
      </c>
      <c r="P177" s="26">
        <v>0</v>
      </c>
      <c r="Q177" s="26">
        <v>176549</v>
      </c>
      <c r="R177" s="26">
        <v>3452244.6600929028</v>
      </c>
      <c r="S177" s="26">
        <v>1708890.8126137911</v>
      </c>
      <c r="T177" s="26">
        <v>3660971258647</v>
      </c>
      <c r="U177" s="26">
        <v>2996118867850</v>
      </c>
    </row>
    <row r="178" spans="1:21" x14ac:dyDescent="0.45">
      <c r="A178" s="24" t="s">
        <v>445</v>
      </c>
      <c r="B178" s="24">
        <v>11722</v>
      </c>
      <c r="C178" s="24" t="s">
        <v>19</v>
      </c>
      <c r="D178" s="37">
        <f t="shared" si="27"/>
        <v>3.5143023439188572</v>
      </c>
      <c r="E178" s="37">
        <f t="shared" si="28"/>
        <v>1.2644956729911414</v>
      </c>
      <c r="F178" s="37">
        <f t="shared" si="29"/>
        <v>0.53316966407841448</v>
      </c>
      <c r="G178" s="38">
        <f t="shared" si="30"/>
        <v>64586.787085999997</v>
      </c>
      <c r="H178" s="38">
        <f t="shared" si="31"/>
        <v>127136.86893900001</v>
      </c>
      <c r="I178" s="37">
        <f t="shared" si="32"/>
        <v>0.46807239496633168</v>
      </c>
      <c r="J178" s="37">
        <f t="shared" si="33"/>
        <v>0.11921141969276695</v>
      </c>
      <c r="K178" s="37">
        <f t="shared" si="34"/>
        <v>0</v>
      </c>
      <c r="L178" s="26">
        <v>2293206.1582889999</v>
      </c>
      <c r="M178" s="26">
        <v>459303.08320700005</v>
      </c>
      <c r="N178" s="26">
        <v>412564</v>
      </c>
      <c r="O178" s="26">
        <v>173956</v>
      </c>
      <c r="P178" s="26">
        <v>58489</v>
      </c>
      <c r="Q178" s="26">
        <v>0</v>
      </c>
      <c r="R178" s="26">
        <v>490632.52623564523</v>
      </c>
      <c r="S178" s="26">
        <v>326267.62496077776</v>
      </c>
      <c r="T178" s="26">
        <v>64586787086</v>
      </c>
      <c r="U178" s="26">
        <v>127136868939</v>
      </c>
    </row>
    <row r="179" spans="1:21" x14ac:dyDescent="0.45">
      <c r="A179" s="24" t="s">
        <v>456</v>
      </c>
      <c r="B179" s="24">
        <v>11745</v>
      </c>
      <c r="C179" s="24" t="s">
        <v>22</v>
      </c>
      <c r="D179" s="37">
        <f t="shared" si="27"/>
        <v>0.61625438102897523</v>
      </c>
      <c r="E179" s="37">
        <f t="shared" si="28"/>
        <v>2.5582371643139237E-4</v>
      </c>
      <c r="F179" s="37">
        <f t="shared" si="29"/>
        <v>6.4445160614577487E-2</v>
      </c>
      <c r="G179" s="38">
        <f t="shared" si="30"/>
        <v>109187052.23960701</v>
      </c>
      <c r="H179" s="38">
        <f t="shared" si="31"/>
        <v>90878458.397297993</v>
      </c>
      <c r="I179" s="37">
        <f t="shared" si="32"/>
        <v>0</v>
      </c>
      <c r="J179" s="37">
        <f t="shared" si="33"/>
        <v>0</v>
      </c>
      <c r="K179" s="37">
        <f t="shared" si="34"/>
        <v>0</v>
      </c>
      <c r="L179" s="26">
        <v>125802522.314182</v>
      </c>
      <c r="M179" s="26">
        <v>0</v>
      </c>
      <c r="N179" s="26">
        <v>26112</v>
      </c>
      <c r="O179" s="26">
        <v>6577936</v>
      </c>
      <c r="P179" s="26">
        <v>0</v>
      </c>
      <c r="Q179" s="26">
        <v>0</v>
      </c>
      <c r="R179" s="26">
        <v>102189638.1058502</v>
      </c>
      <c r="S179" s="26">
        <v>102070286.3841117</v>
      </c>
      <c r="T179" s="26">
        <v>109187052239607</v>
      </c>
      <c r="U179" s="26">
        <v>90878458397298</v>
      </c>
    </row>
    <row r="180" spans="1:21" x14ac:dyDescent="0.45">
      <c r="A180" s="24" t="s">
        <v>460</v>
      </c>
      <c r="B180" s="24">
        <v>11753</v>
      </c>
      <c r="C180" s="24" t="s">
        <v>19</v>
      </c>
      <c r="D180" s="37">
        <f t="shared" si="27"/>
        <v>7.8272144493434115E-2</v>
      </c>
      <c r="E180" s="37">
        <f t="shared" si="28"/>
        <v>1.4696042413991608</v>
      </c>
      <c r="F180" s="37">
        <f t="shared" si="29"/>
        <v>0.12354653609718542</v>
      </c>
      <c r="G180" s="38">
        <f t="shared" si="30"/>
        <v>31984.730834999998</v>
      </c>
      <c r="H180" s="38">
        <f t="shared" si="31"/>
        <v>28882.574685</v>
      </c>
      <c r="I180" s="37">
        <f t="shared" si="32"/>
        <v>4.09098253510927E-2</v>
      </c>
      <c r="J180" s="37">
        <f t="shared" si="33"/>
        <v>0.18113197545227208</v>
      </c>
      <c r="K180" s="37">
        <f t="shared" si="34"/>
        <v>0</v>
      </c>
      <c r="L180" s="26">
        <v>121702.50083800001</v>
      </c>
      <c r="M180" s="26">
        <v>82285.829507999995</v>
      </c>
      <c r="N180" s="26">
        <v>1142517</v>
      </c>
      <c r="O180" s="26">
        <v>96049</v>
      </c>
      <c r="P180" s="26">
        <v>182164</v>
      </c>
      <c r="Q180" s="26">
        <v>0</v>
      </c>
      <c r="R180" s="26">
        <v>1005697.638670097</v>
      </c>
      <c r="S180" s="26">
        <v>777431.75190638262</v>
      </c>
      <c r="T180" s="26">
        <v>31984730835</v>
      </c>
      <c r="U180" s="26">
        <v>28882574685</v>
      </c>
    </row>
    <row r="181" spans="1:21" x14ac:dyDescent="0.45">
      <c r="A181" s="24" t="s">
        <v>468</v>
      </c>
      <c r="B181" s="24">
        <v>11776</v>
      </c>
      <c r="C181" s="24" t="s">
        <v>19</v>
      </c>
      <c r="D181" s="37">
        <f t="shared" si="27"/>
        <v>1.6109762959207831E-2</v>
      </c>
      <c r="E181" s="37">
        <f t="shared" si="28"/>
        <v>1.0371225402320239</v>
      </c>
      <c r="F181" s="37">
        <f t="shared" si="29"/>
        <v>6.5669794883546143E-2</v>
      </c>
      <c r="G181" s="38">
        <f t="shared" si="30"/>
        <v>130693.50481100001</v>
      </c>
      <c r="H181" s="38">
        <f t="shared" si="31"/>
        <v>124853.542073</v>
      </c>
      <c r="I181" s="37">
        <f t="shared" si="32"/>
        <v>1.1781491951930411E-3</v>
      </c>
      <c r="J181" s="37">
        <f t="shared" si="33"/>
        <v>1.2781822093446584E-2</v>
      </c>
      <c r="K181" s="37">
        <f t="shared" si="34"/>
        <v>2.5311594604466463E-2</v>
      </c>
      <c r="L181" s="26">
        <v>131827.18835000001</v>
      </c>
      <c r="M181" s="26">
        <v>9722.4930999999997</v>
      </c>
      <c r="N181" s="26">
        <v>4243419</v>
      </c>
      <c r="O181" s="26">
        <v>268690</v>
      </c>
      <c r="P181" s="26">
        <v>52740</v>
      </c>
      <c r="Q181" s="26">
        <v>104440</v>
      </c>
      <c r="R181" s="26">
        <v>4126172.279227742</v>
      </c>
      <c r="S181" s="26">
        <v>4091530.9767066361</v>
      </c>
      <c r="T181" s="26">
        <v>130693504811</v>
      </c>
      <c r="U181" s="26">
        <v>124853542073</v>
      </c>
    </row>
    <row r="182" spans="1:21" x14ac:dyDescent="0.45">
      <c r="A182" s="24" t="s">
        <v>470</v>
      </c>
      <c r="B182" s="24">
        <v>11774</v>
      </c>
      <c r="C182" s="24" t="s">
        <v>22</v>
      </c>
      <c r="D182" s="37">
        <f t="shared" si="27"/>
        <v>0.66542608396258518</v>
      </c>
      <c r="E182" s="37">
        <f t="shared" si="28"/>
        <v>0.99515131586210392</v>
      </c>
      <c r="F182" s="37">
        <f t="shared" si="29"/>
        <v>2.8540939738925141E-2</v>
      </c>
      <c r="G182" s="38">
        <f t="shared" si="30"/>
        <v>967689.753654</v>
      </c>
      <c r="H182" s="38">
        <f t="shared" si="31"/>
        <v>892294.16524200002</v>
      </c>
      <c r="I182" s="37">
        <f t="shared" si="32"/>
        <v>9.7753494078117783E-3</v>
      </c>
      <c r="J182" s="37">
        <f t="shared" si="33"/>
        <v>0</v>
      </c>
      <c r="K182" s="37">
        <f t="shared" si="34"/>
        <v>0</v>
      </c>
      <c r="L182" s="26">
        <v>1337336.490152</v>
      </c>
      <c r="M182" s="26">
        <v>20308.954669999999</v>
      </c>
      <c r="N182" s="26">
        <v>1000000</v>
      </c>
      <c r="O182" s="26">
        <v>28680</v>
      </c>
      <c r="P182" s="26">
        <v>0</v>
      </c>
      <c r="Q182" s="26">
        <v>0</v>
      </c>
      <c r="R182" s="26">
        <v>1038784.079358355</v>
      </c>
      <c r="S182" s="26">
        <v>1004872.3084224589</v>
      </c>
      <c r="T182" s="26">
        <v>967689753654</v>
      </c>
      <c r="U182" s="26">
        <v>892294165242</v>
      </c>
    </row>
    <row r="183" spans="1:21" x14ac:dyDescent="0.45">
      <c r="A183" s="24" t="s">
        <v>474</v>
      </c>
      <c r="B183" s="24">
        <v>11763</v>
      </c>
      <c r="C183" s="24" t="s">
        <v>22</v>
      </c>
      <c r="D183" s="37">
        <f t="shared" si="27"/>
        <v>0.44056024611479133</v>
      </c>
      <c r="E183" s="37">
        <f t="shared" si="28"/>
        <v>0.95962628211449819</v>
      </c>
      <c r="F183" s="37">
        <f t="shared" si="29"/>
        <v>0</v>
      </c>
      <c r="G183" s="38">
        <f t="shared" si="30"/>
        <v>932570.99021700001</v>
      </c>
      <c r="H183" s="38">
        <f t="shared" si="31"/>
        <v>915569.57233300002</v>
      </c>
      <c r="I183" s="37">
        <f t="shared" si="32"/>
        <v>3.3987493372368165E-2</v>
      </c>
      <c r="J183" s="37">
        <f t="shared" si="33"/>
        <v>0</v>
      </c>
      <c r="K183" s="37">
        <f t="shared" si="34"/>
        <v>0</v>
      </c>
      <c r="L183" s="26">
        <v>918191.288267</v>
      </c>
      <c r="M183" s="26">
        <v>71211.6397</v>
      </c>
      <c r="N183" s="26">
        <v>1000000</v>
      </c>
      <c r="O183" s="26">
        <v>0</v>
      </c>
      <c r="P183" s="26">
        <v>0</v>
      </c>
      <c r="Q183" s="26">
        <v>0</v>
      </c>
      <c r="R183" s="26">
        <v>1047615.3525033869</v>
      </c>
      <c r="S183" s="26">
        <v>1042072.33444726</v>
      </c>
      <c r="T183" s="26">
        <v>932570990217</v>
      </c>
      <c r="U183" s="26">
        <v>915569572333</v>
      </c>
    </row>
    <row r="184" spans="1:21" x14ac:dyDescent="0.45">
      <c r="A184" s="24" t="s">
        <v>478</v>
      </c>
      <c r="B184" s="24">
        <v>11773</v>
      </c>
      <c r="C184" s="24" t="s">
        <v>22</v>
      </c>
      <c r="D184" s="37">
        <f t="shared" si="27"/>
        <v>0</v>
      </c>
      <c r="E184" s="37">
        <f t="shared" si="28"/>
        <v>0.99250278579882145</v>
      </c>
      <c r="F184" s="37">
        <f t="shared" si="29"/>
        <v>1.5070758095892483E-2</v>
      </c>
      <c r="G184" s="38">
        <f t="shared" si="30"/>
        <v>0</v>
      </c>
      <c r="H184" s="38">
        <f t="shared" si="31"/>
        <v>0</v>
      </c>
      <c r="I184" s="37">
        <f t="shared" si="32"/>
        <v>0</v>
      </c>
      <c r="J184" s="37">
        <f t="shared" si="33"/>
        <v>0</v>
      </c>
      <c r="K184" s="37">
        <f t="shared" si="34"/>
        <v>1.5051395269044348E-2</v>
      </c>
      <c r="L184" s="26">
        <v>0</v>
      </c>
      <c r="M184" s="26">
        <v>0</v>
      </c>
      <c r="N184" s="26">
        <v>337513</v>
      </c>
      <c r="O184" s="26">
        <v>5125</v>
      </c>
      <c r="P184" s="26">
        <v>0</v>
      </c>
      <c r="Q184" s="26">
        <v>5125</v>
      </c>
      <c r="R184" s="26">
        <v>340499.9940796452</v>
      </c>
      <c r="S184" s="26">
        <v>340062.521565973</v>
      </c>
      <c r="T184" s="26">
        <v>0</v>
      </c>
      <c r="U184" s="26">
        <v>0</v>
      </c>
    </row>
  </sheetData>
  <autoFilter ref="A2:U184"/>
  <mergeCells count="9">
    <mergeCell ref="I1:K1"/>
    <mergeCell ref="N1:O1"/>
    <mergeCell ref="P1:Q1"/>
    <mergeCell ref="A1:A2"/>
    <mergeCell ref="B1:B2"/>
    <mergeCell ref="C1:C2"/>
    <mergeCell ref="D1:F1"/>
    <mergeCell ref="G1:G2"/>
    <mergeCell ref="H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rightToLeft="1" tabSelected="1" workbookViewId="0">
      <selection activeCell="A3" sqref="A3:T3"/>
    </sheetView>
  </sheetViews>
  <sheetFormatPr defaultRowHeight="18" x14ac:dyDescent="0.45"/>
  <cols>
    <col min="1" max="1" width="43.42578125" style="14" bestFit="1" customWidth="1"/>
    <col min="2" max="2" width="15.85546875" style="14" bestFit="1" customWidth="1"/>
    <col min="3" max="3" width="9.85546875" style="14" bestFit="1" customWidth="1"/>
    <col min="4" max="4" width="15.140625" style="14" bestFit="1" customWidth="1"/>
    <col min="5" max="5" width="6.5703125" style="14" bestFit="1" customWidth="1"/>
    <col min="6" max="6" width="15.85546875" style="14" bestFit="1" customWidth="1"/>
    <col min="7" max="7" width="8.85546875" style="14" bestFit="1" customWidth="1"/>
    <col min="8" max="8" width="11.140625" style="14" bestFit="1" customWidth="1"/>
    <col min="9" max="10" width="14" style="14" bestFit="1" customWidth="1"/>
    <col min="11" max="11" width="15" style="14" bestFit="1" customWidth="1"/>
    <col min="12" max="12" width="14" style="14" bestFit="1" customWidth="1"/>
    <col min="13" max="13" width="7" style="14" bestFit="1" customWidth="1"/>
    <col min="14" max="14" width="8.140625" style="14" bestFit="1" customWidth="1"/>
    <col min="15" max="15" width="7" style="14" bestFit="1" customWidth="1"/>
    <col min="16" max="16" width="7.5703125" style="14" bestFit="1" customWidth="1"/>
    <col min="17" max="17" width="7" style="14" bestFit="1" customWidth="1"/>
    <col min="18" max="18" width="6.85546875" style="14" bestFit="1" customWidth="1"/>
    <col min="19" max="20" width="8.85546875" style="14" bestFit="1" customWidth="1"/>
    <col min="21" max="21" width="12.140625" style="26" bestFit="1" customWidth="1"/>
    <col min="22" max="22" width="18.28515625" style="26" bestFit="1" customWidth="1"/>
    <col min="23" max="24" width="17.28515625" style="26" bestFit="1" customWidth="1"/>
    <col min="25" max="27" width="16.140625" style="26" bestFit="1" customWidth="1"/>
    <col min="28" max="16384" width="9.140625" style="14"/>
  </cols>
  <sheetData>
    <row r="1" spans="1:27" x14ac:dyDescent="0.45">
      <c r="K1" s="26"/>
      <c r="L1" s="26"/>
      <c r="M1" s="26"/>
      <c r="N1" s="26"/>
      <c r="O1" s="26"/>
      <c r="P1" s="26"/>
      <c r="Q1" s="26"/>
      <c r="R1" s="26"/>
      <c r="S1" s="26"/>
      <c r="T1" s="26"/>
      <c r="V1" s="51" t="s">
        <v>492</v>
      </c>
      <c r="W1" s="51"/>
      <c r="X1" s="51"/>
      <c r="Y1" s="51"/>
      <c r="Z1" s="51"/>
      <c r="AA1" s="51"/>
    </row>
    <row r="2" spans="1:27" x14ac:dyDescent="0.45">
      <c r="K2" s="26"/>
      <c r="L2" s="26"/>
      <c r="M2" s="26"/>
      <c r="N2" s="26"/>
      <c r="O2" s="26"/>
      <c r="P2" s="26"/>
      <c r="Q2" s="26"/>
      <c r="R2" s="26"/>
      <c r="S2" s="26"/>
      <c r="T2" s="26"/>
      <c r="V2" s="51" t="s">
        <v>518</v>
      </c>
      <c r="W2" s="51"/>
      <c r="X2" s="51"/>
      <c r="Y2" s="52" t="s">
        <v>515</v>
      </c>
      <c r="Z2" s="53"/>
      <c r="AA2" s="54"/>
    </row>
    <row r="3" spans="1:27" ht="78.75" x14ac:dyDescent="0.45">
      <c r="A3" s="3" t="s">
        <v>0</v>
      </c>
      <c r="B3" s="3" t="s">
        <v>1</v>
      </c>
      <c r="C3" s="4" t="s">
        <v>2</v>
      </c>
      <c r="D3" s="3" t="s">
        <v>3</v>
      </c>
      <c r="E3" s="3" t="s">
        <v>4</v>
      </c>
      <c r="F3" s="4" t="s">
        <v>5</v>
      </c>
      <c r="G3" s="5" t="s">
        <v>6</v>
      </c>
      <c r="H3" s="5" t="s">
        <v>482</v>
      </c>
      <c r="I3" s="6" t="s">
        <v>481</v>
      </c>
      <c r="J3" s="7" t="s">
        <v>480</v>
      </c>
      <c r="K3" s="4" t="s">
        <v>7</v>
      </c>
      <c r="L3" s="4" t="s">
        <v>8</v>
      </c>
      <c r="M3" s="8" t="s">
        <v>9</v>
      </c>
      <c r="N3" s="8" t="s">
        <v>10</v>
      </c>
      <c r="O3" s="8" t="s">
        <v>11</v>
      </c>
      <c r="P3" s="8" t="s">
        <v>12</v>
      </c>
      <c r="Q3" s="8" t="s">
        <v>13</v>
      </c>
      <c r="R3" s="9" t="s">
        <v>14</v>
      </c>
      <c r="S3" s="9" t="s">
        <v>15</v>
      </c>
      <c r="T3" s="9" t="s">
        <v>16</v>
      </c>
      <c r="U3" s="39" t="s">
        <v>519</v>
      </c>
      <c r="V3" s="40" t="s">
        <v>516</v>
      </c>
      <c r="W3" s="40" t="s">
        <v>495</v>
      </c>
      <c r="X3" s="40" t="s">
        <v>497</v>
      </c>
      <c r="Y3" s="40" t="s">
        <v>494</v>
      </c>
      <c r="Z3" s="40" t="s">
        <v>517</v>
      </c>
      <c r="AA3" s="40" t="s">
        <v>497</v>
      </c>
    </row>
    <row r="4" spans="1:27" x14ac:dyDescent="0.45">
      <c r="A4" s="11" t="s">
        <v>132</v>
      </c>
      <c r="B4" s="11">
        <v>11091</v>
      </c>
      <c r="C4" s="11" t="s">
        <v>133</v>
      </c>
      <c r="D4" s="11" t="s">
        <v>134</v>
      </c>
      <c r="E4" s="11">
        <v>0</v>
      </c>
      <c r="F4" s="12">
        <v>1000000</v>
      </c>
      <c r="G4" s="13">
        <v>104.36666666666666</v>
      </c>
      <c r="H4" s="13" t="s">
        <v>483</v>
      </c>
      <c r="I4" s="13">
        <v>115020.21199700001</v>
      </c>
      <c r="J4" s="13">
        <v>905381</v>
      </c>
      <c r="K4" s="13">
        <v>997762</v>
      </c>
      <c r="L4" s="13">
        <v>907412</v>
      </c>
      <c r="M4" s="13">
        <v>8</v>
      </c>
      <c r="N4" s="13">
        <v>81</v>
      </c>
      <c r="O4" s="13">
        <v>35</v>
      </c>
      <c r="P4" s="13">
        <v>19</v>
      </c>
      <c r="Q4" s="13">
        <v>43</v>
      </c>
      <c r="R4" s="11">
        <v>-9.08</v>
      </c>
      <c r="S4" s="11">
        <v>-22.06</v>
      </c>
      <c r="T4" s="11">
        <v>-85.89</v>
      </c>
      <c r="U4" s="17">
        <v>95.323146110031303</v>
      </c>
      <c r="V4" s="17">
        <v>5131094.5403969996</v>
      </c>
      <c r="W4" s="17">
        <v>1737300.5834379999</v>
      </c>
      <c r="X4" s="17">
        <f>V4-W4</f>
        <v>3393793.9569589999</v>
      </c>
      <c r="Y4" s="17">
        <v>87631.716669000001</v>
      </c>
      <c r="Z4" s="17">
        <v>27789.1</v>
      </c>
      <c r="AA4" s="17">
        <f>Y4-Z4</f>
        <v>59842.616669000003</v>
      </c>
    </row>
    <row r="5" spans="1:27" x14ac:dyDescent="0.45">
      <c r="A5" s="11" t="s">
        <v>211</v>
      </c>
      <c r="B5" s="11">
        <v>11281</v>
      </c>
      <c r="C5" s="11" t="s">
        <v>212</v>
      </c>
      <c r="D5" s="11" t="s">
        <v>134</v>
      </c>
      <c r="E5" s="11">
        <v>0</v>
      </c>
      <c r="F5" s="12">
        <v>5000000</v>
      </c>
      <c r="G5" s="13">
        <v>80.466666666666669</v>
      </c>
      <c r="H5" s="13" t="s">
        <v>483</v>
      </c>
      <c r="I5" s="13">
        <v>143023.42262500001</v>
      </c>
      <c r="J5" s="13">
        <v>2269067</v>
      </c>
      <c r="K5" s="13">
        <v>2214276</v>
      </c>
      <c r="L5" s="13">
        <v>1024745</v>
      </c>
      <c r="M5" s="13">
        <v>11</v>
      </c>
      <c r="N5" s="13">
        <v>100</v>
      </c>
      <c r="O5" s="13">
        <v>0</v>
      </c>
      <c r="P5" s="13">
        <v>0</v>
      </c>
      <c r="Q5" s="13">
        <v>11</v>
      </c>
      <c r="R5" s="11">
        <v>-2.54</v>
      </c>
      <c r="S5" s="11">
        <v>-26.65</v>
      </c>
      <c r="T5" s="11">
        <v>-55.83</v>
      </c>
      <c r="U5" s="17">
        <v>88.482779013594055</v>
      </c>
      <c r="V5" s="17">
        <v>4531272.2496539997</v>
      </c>
      <c r="W5" s="17">
        <v>2541427.4466929999</v>
      </c>
      <c r="X5" s="17">
        <f t="shared" ref="X5:X61" si="0">V5-W5</f>
        <v>1989844.8029609998</v>
      </c>
      <c r="Y5" s="17">
        <v>298998.01931</v>
      </c>
      <c r="Z5" s="17">
        <v>51642.731189999999</v>
      </c>
      <c r="AA5" s="17">
        <f t="shared" ref="AA5:AA61" si="1">Y5-Z5</f>
        <v>247355.28812000001</v>
      </c>
    </row>
    <row r="6" spans="1:27" x14ac:dyDescent="0.45">
      <c r="A6" s="11" t="s">
        <v>213</v>
      </c>
      <c r="B6" s="11">
        <v>11287</v>
      </c>
      <c r="C6" s="11" t="s">
        <v>214</v>
      </c>
      <c r="D6" s="11" t="s">
        <v>134</v>
      </c>
      <c r="E6" s="11">
        <v>0</v>
      </c>
      <c r="F6" s="12">
        <v>50000000</v>
      </c>
      <c r="G6" s="13">
        <v>79.8</v>
      </c>
      <c r="H6" s="13" t="s">
        <v>483</v>
      </c>
      <c r="I6" s="13">
        <v>1910725.954408</v>
      </c>
      <c r="J6" s="13">
        <v>9534788</v>
      </c>
      <c r="K6" s="13">
        <v>9371798</v>
      </c>
      <c r="L6" s="13">
        <v>1017391</v>
      </c>
      <c r="M6" s="13">
        <v>22</v>
      </c>
      <c r="N6" s="13">
        <v>100</v>
      </c>
      <c r="O6" s="13">
        <v>0</v>
      </c>
      <c r="P6" s="13">
        <v>0</v>
      </c>
      <c r="Q6" s="13">
        <v>22</v>
      </c>
      <c r="R6" s="11">
        <v>-5.1100000000000003</v>
      </c>
      <c r="S6" s="11">
        <v>-5.69</v>
      </c>
      <c r="T6" s="11">
        <v>-56.67</v>
      </c>
      <c r="U6" s="17">
        <v>96.267931803326746</v>
      </c>
      <c r="V6" s="17">
        <v>13361565.280857</v>
      </c>
      <c r="W6" s="17">
        <v>7963532.9715980003</v>
      </c>
      <c r="X6" s="17">
        <f t="shared" si="0"/>
        <v>5398032.3092590002</v>
      </c>
      <c r="Y6" s="17">
        <v>1114687.942735</v>
      </c>
      <c r="Z6" s="17">
        <v>510754.25519300002</v>
      </c>
      <c r="AA6" s="17">
        <f t="shared" si="1"/>
        <v>603933.68754200009</v>
      </c>
    </row>
    <row r="7" spans="1:27" x14ac:dyDescent="0.45">
      <c r="A7" s="11" t="s">
        <v>215</v>
      </c>
      <c r="B7" s="11">
        <v>11286</v>
      </c>
      <c r="C7" s="11" t="s">
        <v>216</v>
      </c>
      <c r="D7" s="11" t="s">
        <v>134</v>
      </c>
      <c r="E7" s="11">
        <v>0</v>
      </c>
      <c r="F7" s="12">
        <v>40000000</v>
      </c>
      <c r="G7" s="13">
        <v>79.666666666666671</v>
      </c>
      <c r="H7" s="13" t="s">
        <v>483</v>
      </c>
      <c r="I7" s="13">
        <v>3401111.1012590001</v>
      </c>
      <c r="J7" s="13">
        <v>30800140</v>
      </c>
      <c r="K7" s="13">
        <v>27593323</v>
      </c>
      <c r="L7" s="13">
        <v>1139580</v>
      </c>
      <c r="M7" s="13">
        <v>79</v>
      </c>
      <c r="N7" s="13">
        <v>100</v>
      </c>
      <c r="O7" s="13">
        <v>0</v>
      </c>
      <c r="P7" s="13">
        <v>0</v>
      </c>
      <c r="Q7" s="13">
        <v>79</v>
      </c>
      <c r="R7" s="11">
        <v>-12.66</v>
      </c>
      <c r="S7" s="11">
        <v>-14.35</v>
      </c>
      <c r="T7" s="11">
        <v>-18.190000000000001</v>
      </c>
      <c r="U7" s="17">
        <v>98.11548989071251</v>
      </c>
      <c r="V7" s="17">
        <v>70161902.031232998</v>
      </c>
      <c r="W7" s="17">
        <v>21568645.480438001</v>
      </c>
      <c r="X7" s="17">
        <f t="shared" si="0"/>
        <v>48593256.550794996</v>
      </c>
      <c r="Y7" s="17">
        <v>3607448.19789</v>
      </c>
      <c r="Z7" s="17">
        <v>48247.02882</v>
      </c>
      <c r="AA7" s="17">
        <f t="shared" si="1"/>
        <v>3559201.1690699998</v>
      </c>
    </row>
    <row r="8" spans="1:27" x14ac:dyDescent="0.45">
      <c r="A8" s="11" t="s">
        <v>221</v>
      </c>
      <c r="B8" s="11">
        <v>11295</v>
      </c>
      <c r="C8" s="11" t="s">
        <v>222</v>
      </c>
      <c r="D8" s="11" t="s">
        <v>134</v>
      </c>
      <c r="E8" s="11">
        <v>0</v>
      </c>
      <c r="F8" s="12">
        <v>5000000</v>
      </c>
      <c r="G8" s="13">
        <v>78.566666666666663</v>
      </c>
      <c r="H8" s="13" t="s">
        <v>483</v>
      </c>
      <c r="I8" s="13">
        <v>4028140.907987</v>
      </c>
      <c r="J8" s="13">
        <v>12551023</v>
      </c>
      <c r="K8" s="13">
        <v>1411977</v>
      </c>
      <c r="L8" s="13">
        <v>8888971</v>
      </c>
      <c r="M8" s="13">
        <v>2</v>
      </c>
      <c r="N8" s="13">
        <v>100</v>
      </c>
      <c r="O8" s="13">
        <v>0</v>
      </c>
      <c r="P8" s="13">
        <v>0</v>
      </c>
      <c r="Q8" s="13">
        <v>2</v>
      </c>
      <c r="R8" s="11">
        <v>-12.36</v>
      </c>
      <c r="S8" s="11">
        <v>-3.29</v>
      </c>
      <c r="T8" s="11">
        <v>114.58</v>
      </c>
      <c r="U8" s="17">
        <v>99.98810480105621</v>
      </c>
      <c r="V8" s="17">
        <v>1855773.471135</v>
      </c>
      <c r="W8" s="17">
        <v>1614332.694902</v>
      </c>
      <c r="X8" s="17">
        <f t="shared" si="0"/>
        <v>241440.77623299998</v>
      </c>
      <c r="Y8" s="17">
        <v>0</v>
      </c>
      <c r="Z8" s="17">
        <v>0</v>
      </c>
      <c r="AA8" s="17">
        <f t="shared" si="1"/>
        <v>0</v>
      </c>
    </row>
    <row r="9" spans="1:27" x14ac:dyDescent="0.45">
      <c r="A9" s="11" t="s">
        <v>229</v>
      </c>
      <c r="B9" s="11">
        <v>11306</v>
      </c>
      <c r="C9" s="11" t="s">
        <v>230</v>
      </c>
      <c r="D9" s="11" t="s">
        <v>134</v>
      </c>
      <c r="E9" s="11">
        <v>0</v>
      </c>
      <c r="F9" s="12">
        <v>2000000</v>
      </c>
      <c r="G9" s="13">
        <v>75.900000000000006</v>
      </c>
      <c r="H9" s="13" t="s">
        <v>483</v>
      </c>
      <c r="I9" s="13">
        <v>239020.78202499999</v>
      </c>
      <c r="J9" s="13">
        <v>288276</v>
      </c>
      <c r="K9" s="13">
        <v>246602</v>
      </c>
      <c r="L9" s="13">
        <v>1168992</v>
      </c>
      <c r="M9" s="13">
        <v>7</v>
      </c>
      <c r="N9" s="13">
        <v>100</v>
      </c>
      <c r="O9" s="13">
        <v>0</v>
      </c>
      <c r="P9" s="13">
        <v>0</v>
      </c>
      <c r="Q9" s="13">
        <v>7</v>
      </c>
      <c r="R9" s="11">
        <v>1.76</v>
      </c>
      <c r="S9" s="11">
        <v>2.16</v>
      </c>
      <c r="T9" s="11">
        <v>13.75</v>
      </c>
      <c r="U9" s="17">
        <v>6.9945047551723176</v>
      </c>
      <c r="V9" s="17">
        <v>36471.720594999999</v>
      </c>
      <c r="W9" s="17">
        <v>27406.714696999999</v>
      </c>
      <c r="X9" s="17">
        <f t="shared" si="0"/>
        <v>9065.0058979999994</v>
      </c>
      <c r="Y9" s="17">
        <v>33453.990595000003</v>
      </c>
      <c r="Z9" s="17">
        <v>23215.829537000001</v>
      </c>
      <c r="AA9" s="17">
        <f t="shared" si="1"/>
        <v>10238.161058000002</v>
      </c>
    </row>
    <row r="10" spans="1:27" x14ac:dyDescent="0.45">
      <c r="A10" s="11" t="s">
        <v>235</v>
      </c>
      <c r="B10" s="11">
        <v>11318</v>
      </c>
      <c r="C10" s="11" t="s">
        <v>236</v>
      </c>
      <c r="D10" s="11" t="s">
        <v>134</v>
      </c>
      <c r="E10" s="11">
        <v>0</v>
      </c>
      <c r="F10" s="12">
        <v>500000</v>
      </c>
      <c r="G10" s="13">
        <v>74.3</v>
      </c>
      <c r="H10" s="13" t="s">
        <v>483</v>
      </c>
      <c r="I10" s="13">
        <v>253987.81917800001</v>
      </c>
      <c r="J10" s="13">
        <v>1314763</v>
      </c>
      <c r="K10" s="13">
        <v>316257</v>
      </c>
      <c r="L10" s="13">
        <v>4157262</v>
      </c>
      <c r="M10" s="13">
        <v>15</v>
      </c>
      <c r="N10" s="13">
        <v>100</v>
      </c>
      <c r="O10" s="13">
        <v>0</v>
      </c>
      <c r="P10" s="13">
        <v>0</v>
      </c>
      <c r="Q10" s="13">
        <v>15</v>
      </c>
      <c r="R10" s="11">
        <v>-24.2</v>
      </c>
      <c r="S10" s="11">
        <v>-25.42</v>
      </c>
      <c r="T10" s="11">
        <v>-15.01</v>
      </c>
      <c r="U10" s="17">
        <v>95.872752282430412</v>
      </c>
      <c r="V10" s="17">
        <v>5353160.0692659998</v>
      </c>
      <c r="W10" s="17">
        <v>3253824.3778869999</v>
      </c>
      <c r="X10" s="17">
        <f t="shared" si="0"/>
        <v>2099335.691379</v>
      </c>
      <c r="Y10" s="17">
        <v>981836.26635599998</v>
      </c>
      <c r="Z10" s="17">
        <v>25355.219410000002</v>
      </c>
      <c r="AA10" s="17">
        <f t="shared" si="1"/>
        <v>956481.04694599996</v>
      </c>
    </row>
    <row r="11" spans="1:27" x14ac:dyDescent="0.45">
      <c r="A11" s="11" t="s">
        <v>239</v>
      </c>
      <c r="B11" s="11">
        <v>11316</v>
      </c>
      <c r="C11" s="11" t="s">
        <v>240</v>
      </c>
      <c r="D11" s="11" t="s">
        <v>134</v>
      </c>
      <c r="E11" s="11">
        <v>0</v>
      </c>
      <c r="F11" s="12">
        <v>600000</v>
      </c>
      <c r="G11" s="13">
        <v>73.533333333333331</v>
      </c>
      <c r="H11" s="13" t="s">
        <v>483</v>
      </c>
      <c r="I11" s="13">
        <v>360238.35078699997</v>
      </c>
      <c r="J11" s="13">
        <v>1576310</v>
      </c>
      <c r="K11" s="13">
        <v>402780</v>
      </c>
      <c r="L11" s="13">
        <v>3913574</v>
      </c>
      <c r="M11" s="13">
        <v>5</v>
      </c>
      <c r="N11" s="13">
        <v>100</v>
      </c>
      <c r="O11" s="13">
        <v>51</v>
      </c>
      <c r="P11" s="13">
        <v>0</v>
      </c>
      <c r="Q11" s="13">
        <v>56</v>
      </c>
      <c r="R11" s="11">
        <v>-1.25</v>
      </c>
      <c r="S11" s="11">
        <v>-6.72</v>
      </c>
      <c r="T11" s="11">
        <v>-31.16</v>
      </c>
      <c r="U11" s="17">
        <v>99.133963199370285</v>
      </c>
      <c r="V11" s="17">
        <v>7850077.6686960002</v>
      </c>
      <c r="W11" s="17">
        <v>6250048.9669430004</v>
      </c>
      <c r="X11" s="17">
        <f t="shared" si="0"/>
        <v>1600028.7017529998</v>
      </c>
      <c r="Y11" s="17">
        <v>30965.739000000001</v>
      </c>
      <c r="Z11" s="17">
        <v>7978.22</v>
      </c>
      <c r="AA11" s="17">
        <f t="shared" si="1"/>
        <v>22987.519</v>
      </c>
    </row>
    <row r="12" spans="1:27" x14ac:dyDescent="0.45">
      <c r="A12" s="11" t="s">
        <v>247</v>
      </c>
      <c r="B12" s="11">
        <v>11324</v>
      </c>
      <c r="C12" s="11" t="s">
        <v>248</v>
      </c>
      <c r="D12" s="11" t="s">
        <v>134</v>
      </c>
      <c r="E12" s="11">
        <v>0</v>
      </c>
      <c r="F12" s="12">
        <v>500000</v>
      </c>
      <c r="G12" s="13">
        <v>72.166666666666671</v>
      </c>
      <c r="H12" s="13" t="s">
        <v>483</v>
      </c>
      <c r="I12" s="13">
        <v>252610.97149200001</v>
      </c>
      <c r="J12" s="13">
        <v>1901600</v>
      </c>
      <c r="K12" s="13">
        <v>376143</v>
      </c>
      <c r="L12" s="13">
        <v>5055524</v>
      </c>
      <c r="M12" s="13">
        <v>5</v>
      </c>
      <c r="N12" s="13">
        <v>100</v>
      </c>
      <c r="O12" s="13">
        <v>0</v>
      </c>
      <c r="P12" s="13">
        <v>0</v>
      </c>
      <c r="Q12" s="13">
        <v>5</v>
      </c>
      <c r="R12" s="11">
        <v>-3.38</v>
      </c>
      <c r="S12" s="11">
        <v>-23.51</v>
      </c>
      <c r="T12" s="11">
        <v>-24.81</v>
      </c>
      <c r="U12" s="17">
        <v>99.530586102360175</v>
      </c>
      <c r="V12" s="17">
        <v>10146428.97577</v>
      </c>
      <c r="W12" s="17">
        <v>7450184.0283819996</v>
      </c>
      <c r="X12" s="17">
        <f t="shared" si="0"/>
        <v>2696244.9473880008</v>
      </c>
      <c r="Y12" s="17">
        <v>443164.71247899998</v>
      </c>
      <c r="Z12" s="17">
        <v>27686.396138</v>
      </c>
      <c r="AA12" s="17">
        <f t="shared" si="1"/>
        <v>415478.31634099997</v>
      </c>
    </row>
    <row r="13" spans="1:27" x14ac:dyDescent="0.45">
      <c r="A13" s="11" t="s">
        <v>249</v>
      </c>
      <c r="B13" s="11">
        <v>11329</v>
      </c>
      <c r="C13" s="11" t="s">
        <v>250</v>
      </c>
      <c r="D13" s="11" t="s">
        <v>134</v>
      </c>
      <c r="E13" s="11">
        <v>0</v>
      </c>
      <c r="F13" s="12">
        <v>800000</v>
      </c>
      <c r="G13" s="13">
        <v>71.933333333333337</v>
      </c>
      <c r="H13" s="13" t="s">
        <v>483</v>
      </c>
      <c r="I13" s="13">
        <v>327863.87650999997</v>
      </c>
      <c r="J13" s="13">
        <v>633145</v>
      </c>
      <c r="K13" s="13">
        <v>175264</v>
      </c>
      <c r="L13" s="13">
        <v>3612519</v>
      </c>
      <c r="M13" s="13">
        <v>4</v>
      </c>
      <c r="N13" s="13">
        <v>100</v>
      </c>
      <c r="O13" s="13">
        <v>0</v>
      </c>
      <c r="P13" s="13">
        <v>0</v>
      </c>
      <c r="Q13" s="13">
        <v>4</v>
      </c>
      <c r="R13" s="11">
        <v>-1.63</v>
      </c>
      <c r="S13" s="11">
        <v>-5.95</v>
      </c>
      <c r="T13" s="11">
        <v>-32.29</v>
      </c>
      <c r="U13" s="17">
        <v>99.65064390889539</v>
      </c>
      <c r="V13" s="17">
        <v>1670376.4296909999</v>
      </c>
      <c r="W13" s="17">
        <v>1346454.290243</v>
      </c>
      <c r="X13" s="17">
        <f t="shared" si="0"/>
        <v>323922.13944799989</v>
      </c>
      <c r="Y13" s="17">
        <v>71668.925000000003</v>
      </c>
      <c r="Z13" s="17">
        <v>47110</v>
      </c>
      <c r="AA13" s="17">
        <f t="shared" si="1"/>
        <v>24558.925000000003</v>
      </c>
    </row>
    <row r="14" spans="1:27" x14ac:dyDescent="0.45">
      <c r="A14" s="11" t="s">
        <v>257</v>
      </c>
      <c r="B14" s="11">
        <v>11339</v>
      </c>
      <c r="C14" s="11" t="s">
        <v>258</v>
      </c>
      <c r="D14" s="11" t="s">
        <v>134</v>
      </c>
      <c r="E14" s="11">
        <v>0</v>
      </c>
      <c r="F14" s="12">
        <v>4000000</v>
      </c>
      <c r="G14" s="13">
        <v>70.933333333333337</v>
      </c>
      <c r="H14" s="13" t="s">
        <v>483</v>
      </c>
      <c r="I14" s="13">
        <v>1914216.248589</v>
      </c>
      <c r="J14" s="13">
        <v>5789252</v>
      </c>
      <c r="K14" s="13">
        <v>3728085</v>
      </c>
      <c r="L14" s="13">
        <v>1552876</v>
      </c>
      <c r="M14" s="13">
        <v>14</v>
      </c>
      <c r="N14" s="13">
        <v>100</v>
      </c>
      <c r="O14" s="13">
        <v>1</v>
      </c>
      <c r="P14" s="13">
        <v>0</v>
      </c>
      <c r="Q14" s="13">
        <v>15</v>
      </c>
      <c r="R14" s="11">
        <v>-3.89</v>
      </c>
      <c r="S14" s="11">
        <v>-0.86</v>
      </c>
      <c r="T14" s="11">
        <v>-33.69</v>
      </c>
      <c r="U14" s="17">
        <v>90.440348089418052</v>
      </c>
      <c r="V14" s="17">
        <v>10532258.757777</v>
      </c>
      <c r="W14" s="17">
        <v>5574620.8400400002</v>
      </c>
      <c r="X14" s="17">
        <f t="shared" si="0"/>
        <v>4957637.9177369997</v>
      </c>
      <c r="Y14" s="17">
        <v>826933.54054900003</v>
      </c>
      <c r="Z14" s="17">
        <v>117639.45263</v>
      </c>
      <c r="AA14" s="17">
        <f t="shared" si="1"/>
        <v>709294.08791900007</v>
      </c>
    </row>
    <row r="15" spans="1:27" x14ac:dyDescent="0.45">
      <c r="A15" s="11" t="s">
        <v>261</v>
      </c>
      <c r="B15" s="11">
        <v>11346</v>
      </c>
      <c r="C15" s="11" t="s">
        <v>262</v>
      </c>
      <c r="D15" s="11" t="s">
        <v>134</v>
      </c>
      <c r="E15" s="11">
        <v>0</v>
      </c>
      <c r="F15" s="12">
        <v>2000000</v>
      </c>
      <c r="G15" s="13">
        <v>70</v>
      </c>
      <c r="H15" s="13" t="s">
        <v>483</v>
      </c>
      <c r="I15" s="13">
        <v>1163160.141852</v>
      </c>
      <c r="J15" s="13">
        <v>4620698</v>
      </c>
      <c r="K15" s="13">
        <v>447868</v>
      </c>
      <c r="L15" s="13">
        <v>10317099</v>
      </c>
      <c r="M15" s="13">
        <v>5</v>
      </c>
      <c r="N15" s="13">
        <v>100</v>
      </c>
      <c r="O15" s="13">
        <v>0</v>
      </c>
      <c r="P15" s="13">
        <v>0</v>
      </c>
      <c r="Q15" s="13">
        <v>5</v>
      </c>
      <c r="R15" s="11">
        <v>-3.65</v>
      </c>
      <c r="S15" s="11">
        <v>4.62</v>
      </c>
      <c r="T15" s="11">
        <v>22.39</v>
      </c>
      <c r="U15" s="17">
        <v>92.061158527726249</v>
      </c>
      <c r="V15" s="17">
        <v>11999255.984685</v>
      </c>
      <c r="W15" s="17">
        <v>9116976.0123299994</v>
      </c>
      <c r="X15" s="17">
        <f t="shared" si="0"/>
        <v>2882279.9723550007</v>
      </c>
      <c r="Y15" s="17">
        <v>1400756.3856929999</v>
      </c>
      <c r="Z15" s="17">
        <v>304416.528842</v>
      </c>
      <c r="AA15" s="17">
        <f t="shared" si="1"/>
        <v>1096339.8568509999</v>
      </c>
    </row>
    <row r="16" spans="1:27" x14ac:dyDescent="0.45">
      <c r="A16" s="11" t="s">
        <v>265</v>
      </c>
      <c r="B16" s="11">
        <v>11365</v>
      </c>
      <c r="C16" s="11" t="s">
        <v>266</v>
      </c>
      <c r="D16" s="11" t="s">
        <v>134</v>
      </c>
      <c r="E16" s="11">
        <v>0</v>
      </c>
      <c r="F16" s="12">
        <v>1500000</v>
      </c>
      <c r="G16" s="13">
        <v>69.066666666666663</v>
      </c>
      <c r="H16" s="13" t="s">
        <v>483</v>
      </c>
      <c r="I16" s="13">
        <v>705451.64483899996</v>
      </c>
      <c r="J16" s="13">
        <v>1634638</v>
      </c>
      <c r="K16" s="13">
        <v>283516</v>
      </c>
      <c r="L16" s="13">
        <v>5765593</v>
      </c>
      <c r="M16" s="13">
        <v>2</v>
      </c>
      <c r="N16" s="13">
        <v>100</v>
      </c>
      <c r="O16" s="13">
        <v>0</v>
      </c>
      <c r="P16" s="13">
        <v>0</v>
      </c>
      <c r="Q16" s="13">
        <v>2</v>
      </c>
      <c r="R16" s="11">
        <v>-8.57</v>
      </c>
      <c r="S16" s="11">
        <v>-13.88</v>
      </c>
      <c r="T16" s="11">
        <v>5.86</v>
      </c>
      <c r="U16" s="17">
        <v>96.99097838092159</v>
      </c>
      <c r="V16" s="17">
        <v>2544072.7083040001</v>
      </c>
      <c r="W16" s="17">
        <v>1737372.7223400001</v>
      </c>
      <c r="X16" s="17">
        <f t="shared" si="0"/>
        <v>806699.98596399999</v>
      </c>
      <c r="Y16" s="17">
        <v>251088.00773000001</v>
      </c>
      <c r="Z16" s="17">
        <v>40739.417880000001</v>
      </c>
      <c r="AA16" s="17">
        <f t="shared" si="1"/>
        <v>210348.58985000002</v>
      </c>
    </row>
    <row r="17" spans="1:27" x14ac:dyDescent="0.45">
      <c r="A17" s="11" t="s">
        <v>267</v>
      </c>
      <c r="B17" s="11">
        <v>11359</v>
      </c>
      <c r="C17" s="11" t="s">
        <v>268</v>
      </c>
      <c r="D17" s="11" t="s">
        <v>134</v>
      </c>
      <c r="E17" s="11">
        <v>0</v>
      </c>
      <c r="F17" s="12">
        <v>1344000</v>
      </c>
      <c r="G17" s="13">
        <v>68.933333333333337</v>
      </c>
      <c r="H17" s="13" t="s">
        <v>483</v>
      </c>
      <c r="I17" s="13">
        <v>2061227.7407829999</v>
      </c>
      <c r="J17" s="13">
        <v>2846128</v>
      </c>
      <c r="K17" s="13">
        <v>800180</v>
      </c>
      <c r="L17" s="13">
        <v>3556859</v>
      </c>
      <c r="M17" s="13">
        <v>9</v>
      </c>
      <c r="N17" s="13">
        <v>100</v>
      </c>
      <c r="O17" s="13">
        <v>0</v>
      </c>
      <c r="P17" s="13">
        <v>0</v>
      </c>
      <c r="Q17" s="13">
        <v>0</v>
      </c>
      <c r="R17" s="11">
        <v>-2.9</v>
      </c>
      <c r="S17" s="11">
        <v>-15.82</v>
      </c>
      <c r="T17" s="11">
        <v>2.0699999999999998</v>
      </c>
      <c r="U17" s="17">
        <v>95.056904453326439</v>
      </c>
      <c r="V17" s="17">
        <v>1173456.321184</v>
      </c>
      <c r="W17" s="17">
        <v>849638.97133700002</v>
      </c>
      <c r="X17" s="17">
        <f t="shared" si="0"/>
        <v>323817.34984699998</v>
      </c>
      <c r="Y17" s="17">
        <v>57603.200700000001</v>
      </c>
      <c r="Z17" s="17">
        <v>29751.70233</v>
      </c>
      <c r="AA17" s="17">
        <f t="shared" si="1"/>
        <v>27851.498370000001</v>
      </c>
    </row>
    <row r="18" spans="1:27" x14ac:dyDescent="0.45">
      <c r="A18" s="11" t="s">
        <v>269</v>
      </c>
      <c r="B18" s="11">
        <v>11364</v>
      </c>
      <c r="C18" s="11" t="s">
        <v>268</v>
      </c>
      <c r="D18" s="11" t="s">
        <v>134</v>
      </c>
      <c r="E18" s="11">
        <v>0</v>
      </c>
      <c r="F18" s="12">
        <v>10000000</v>
      </c>
      <c r="G18" s="13">
        <v>68.933333333333337</v>
      </c>
      <c r="H18" s="13" t="s">
        <v>483</v>
      </c>
      <c r="I18" s="13">
        <v>8954677.5744969994</v>
      </c>
      <c r="J18" s="13">
        <v>80763090</v>
      </c>
      <c r="K18" s="13">
        <v>6980071</v>
      </c>
      <c r="L18" s="13">
        <v>11570525</v>
      </c>
      <c r="M18" s="13">
        <v>2</v>
      </c>
      <c r="N18" s="13">
        <v>100</v>
      </c>
      <c r="O18" s="13">
        <v>0</v>
      </c>
      <c r="P18" s="13">
        <v>0</v>
      </c>
      <c r="Q18" s="13">
        <v>2</v>
      </c>
      <c r="R18" s="11">
        <v>-7.5</v>
      </c>
      <c r="S18" s="11">
        <v>6.52</v>
      </c>
      <c r="T18" s="11">
        <v>147.85</v>
      </c>
      <c r="U18" s="17">
        <v>99.900502184522551</v>
      </c>
      <c r="V18" s="17">
        <v>65721699.368276998</v>
      </c>
      <c r="W18" s="17">
        <v>13174988.170173001</v>
      </c>
      <c r="X18" s="17">
        <f t="shared" si="0"/>
        <v>52546711.198103994</v>
      </c>
      <c r="Y18" s="17">
        <v>2896135.7773000002</v>
      </c>
      <c r="Z18" s="17">
        <v>0</v>
      </c>
      <c r="AA18" s="17">
        <f t="shared" si="1"/>
        <v>2896135.7773000002</v>
      </c>
    </row>
    <row r="19" spans="1:27" x14ac:dyDescent="0.45">
      <c r="A19" s="11" t="s">
        <v>281</v>
      </c>
      <c r="B19" s="11">
        <v>11386</v>
      </c>
      <c r="C19" s="11" t="s">
        <v>282</v>
      </c>
      <c r="D19" s="11" t="s">
        <v>134</v>
      </c>
      <c r="E19" s="11">
        <v>0</v>
      </c>
      <c r="F19" s="12">
        <v>1000000</v>
      </c>
      <c r="G19" s="13">
        <v>65.833333333333329</v>
      </c>
      <c r="H19" s="13" t="s">
        <v>483</v>
      </c>
      <c r="I19" s="13">
        <v>829219.24286100001</v>
      </c>
      <c r="J19" s="13">
        <v>1074554</v>
      </c>
      <c r="K19" s="13">
        <v>958462</v>
      </c>
      <c r="L19" s="13">
        <v>1121123</v>
      </c>
      <c r="M19" s="13">
        <v>3</v>
      </c>
      <c r="N19" s="13">
        <v>100</v>
      </c>
      <c r="O19" s="13">
        <v>0</v>
      </c>
      <c r="P19" s="13">
        <v>0</v>
      </c>
      <c r="Q19" s="13">
        <v>3</v>
      </c>
      <c r="R19" s="11">
        <v>1.76</v>
      </c>
      <c r="S19" s="11">
        <v>-3.74</v>
      </c>
      <c r="T19" s="11">
        <v>-2.1800000000000002</v>
      </c>
      <c r="U19" s="17">
        <v>22.21354214096894</v>
      </c>
      <c r="V19" s="17">
        <v>706082.66741700005</v>
      </c>
      <c r="W19" s="17">
        <v>425417.20959099999</v>
      </c>
      <c r="X19" s="17">
        <f t="shared" si="0"/>
        <v>280665.45782600006</v>
      </c>
      <c r="Y19" s="17">
        <v>86553.878563999999</v>
      </c>
      <c r="Z19" s="17">
        <v>79189.438823000004</v>
      </c>
      <c r="AA19" s="17">
        <f t="shared" si="1"/>
        <v>7364.4397409999947</v>
      </c>
    </row>
    <row r="20" spans="1:27" x14ac:dyDescent="0.45">
      <c r="A20" s="11" t="s">
        <v>295</v>
      </c>
      <c r="B20" s="11">
        <v>11407</v>
      </c>
      <c r="C20" s="11" t="s">
        <v>296</v>
      </c>
      <c r="D20" s="11" t="s">
        <v>134</v>
      </c>
      <c r="E20" s="11">
        <v>0</v>
      </c>
      <c r="F20" s="12">
        <v>2500000</v>
      </c>
      <c r="G20" s="13">
        <v>62.333333333333336</v>
      </c>
      <c r="H20" s="13" t="s">
        <v>483</v>
      </c>
      <c r="I20" s="13">
        <v>149159.38602899999</v>
      </c>
      <c r="J20" s="13">
        <v>1376326</v>
      </c>
      <c r="K20" s="13">
        <v>1099479</v>
      </c>
      <c r="L20" s="13">
        <v>1251798</v>
      </c>
      <c r="M20" s="13">
        <v>17</v>
      </c>
      <c r="N20" s="13">
        <v>95</v>
      </c>
      <c r="O20" s="13">
        <v>1</v>
      </c>
      <c r="P20" s="13">
        <v>5</v>
      </c>
      <c r="Q20" s="13">
        <v>18</v>
      </c>
      <c r="R20" s="11">
        <v>0.45</v>
      </c>
      <c r="S20" s="11">
        <v>-5.71</v>
      </c>
      <c r="T20" s="11">
        <v>-48.98</v>
      </c>
      <c r="U20" s="17">
        <v>82.846872654764894</v>
      </c>
      <c r="V20" s="17">
        <v>4389050.5367010003</v>
      </c>
      <c r="W20" s="17">
        <v>3533026.9392980002</v>
      </c>
      <c r="X20" s="17">
        <f t="shared" si="0"/>
        <v>856023.59740300011</v>
      </c>
      <c r="Y20" s="17">
        <v>223427.55668899999</v>
      </c>
      <c r="Z20" s="17">
        <v>159402.53845699999</v>
      </c>
      <c r="AA20" s="17">
        <f t="shared" si="1"/>
        <v>64025.018232000002</v>
      </c>
    </row>
    <row r="21" spans="1:27" x14ac:dyDescent="0.45">
      <c r="A21" s="11" t="s">
        <v>297</v>
      </c>
      <c r="B21" s="11">
        <v>11410</v>
      </c>
      <c r="C21" s="11" t="s">
        <v>296</v>
      </c>
      <c r="D21" s="11" t="s">
        <v>134</v>
      </c>
      <c r="E21" s="11">
        <v>0</v>
      </c>
      <c r="F21" s="12">
        <v>10000000</v>
      </c>
      <c r="G21" s="13">
        <v>62.333333333333336</v>
      </c>
      <c r="H21" s="13" t="s">
        <v>483</v>
      </c>
      <c r="I21" s="13">
        <v>12642612.429073</v>
      </c>
      <c r="J21" s="13">
        <v>41446827</v>
      </c>
      <c r="K21" s="13">
        <v>8454910</v>
      </c>
      <c r="L21" s="13">
        <v>4903279</v>
      </c>
      <c r="M21" s="13">
        <v>5</v>
      </c>
      <c r="N21" s="13">
        <v>100</v>
      </c>
      <c r="O21" s="13">
        <v>0</v>
      </c>
      <c r="P21" s="13">
        <v>0</v>
      </c>
      <c r="Q21" s="13">
        <v>0</v>
      </c>
      <c r="R21" s="11">
        <v>-3.82</v>
      </c>
      <c r="S21" s="11">
        <v>3.29</v>
      </c>
      <c r="T21" s="11">
        <v>30.62</v>
      </c>
      <c r="U21" s="17">
        <v>94.291281850919646</v>
      </c>
      <c r="V21" s="17">
        <v>5877843.665817</v>
      </c>
      <c r="W21" s="17">
        <v>136465.712268</v>
      </c>
      <c r="X21" s="17">
        <f t="shared" si="0"/>
        <v>5741377.9535489995</v>
      </c>
      <c r="Y21" s="17">
        <v>3066151.0310399998</v>
      </c>
      <c r="Z21" s="17">
        <v>0</v>
      </c>
      <c r="AA21" s="17">
        <f t="shared" si="1"/>
        <v>3066151.0310399998</v>
      </c>
    </row>
    <row r="22" spans="1:27" x14ac:dyDescent="0.45">
      <c r="A22" s="11" t="s">
        <v>303</v>
      </c>
      <c r="B22" s="11">
        <v>11419</v>
      </c>
      <c r="C22" s="11" t="s">
        <v>304</v>
      </c>
      <c r="D22" s="11" t="s">
        <v>134</v>
      </c>
      <c r="E22" s="11">
        <v>0</v>
      </c>
      <c r="F22" s="12">
        <v>50000000</v>
      </c>
      <c r="G22" s="13">
        <v>61.133333333333333</v>
      </c>
      <c r="H22" s="13" t="s">
        <v>483</v>
      </c>
      <c r="I22" s="13">
        <v>98446.176072999995</v>
      </c>
      <c r="J22" s="13">
        <v>18414519</v>
      </c>
      <c r="K22" s="13">
        <v>15521865</v>
      </c>
      <c r="L22" s="13">
        <v>1186360</v>
      </c>
      <c r="M22" s="13">
        <v>25</v>
      </c>
      <c r="N22" s="13">
        <v>96</v>
      </c>
      <c r="O22" s="13">
        <v>1</v>
      </c>
      <c r="P22" s="13">
        <v>4</v>
      </c>
      <c r="Q22" s="13">
        <v>26</v>
      </c>
      <c r="R22" s="11">
        <v>3.71</v>
      </c>
      <c r="S22" s="11">
        <v>-14.96</v>
      </c>
      <c r="T22" s="11">
        <v>0</v>
      </c>
      <c r="U22" s="17">
        <v>97.451705572276651</v>
      </c>
      <c r="V22" s="17">
        <v>25802664.252539001</v>
      </c>
      <c r="W22" s="17">
        <v>5863227.8151820004</v>
      </c>
      <c r="X22" s="17">
        <f t="shared" si="0"/>
        <v>19939436.437357001</v>
      </c>
      <c r="Y22" s="17">
        <v>588119.69128499995</v>
      </c>
      <c r="Z22" s="17">
        <v>32029.184407000001</v>
      </c>
      <c r="AA22" s="17">
        <f t="shared" si="1"/>
        <v>556090.50687799999</v>
      </c>
    </row>
    <row r="23" spans="1:27" x14ac:dyDescent="0.45">
      <c r="A23" s="11" t="s">
        <v>307</v>
      </c>
      <c r="B23" s="11">
        <v>11397</v>
      </c>
      <c r="C23" s="11" t="s">
        <v>308</v>
      </c>
      <c r="D23" s="11" t="s">
        <v>134</v>
      </c>
      <c r="E23" s="11">
        <v>0</v>
      </c>
      <c r="F23" s="12">
        <v>70000000</v>
      </c>
      <c r="G23" s="13">
        <v>60.7</v>
      </c>
      <c r="H23" s="13" t="s">
        <v>483</v>
      </c>
      <c r="I23" s="13">
        <v>936649.54977000004</v>
      </c>
      <c r="J23" s="13">
        <v>82671991</v>
      </c>
      <c r="K23" s="13">
        <v>60659695</v>
      </c>
      <c r="L23" s="13">
        <v>1362881</v>
      </c>
      <c r="M23" s="13">
        <v>23</v>
      </c>
      <c r="N23" s="13">
        <v>100</v>
      </c>
      <c r="O23" s="13">
        <v>0</v>
      </c>
      <c r="P23" s="13">
        <v>0</v>
      </c>
      <c r="Q23" s="13">
        <v>23</v>
      </c>
      <c r="R23" s="11">
        <v>-5.17</v>
      </c>
      <c r="S23" s="11">
        <v>-5.68</v>
      </c>
      <c r="T23" s="11">
        <v>-70.69</v>
      </c>
      <c r="U23" s="17">
        <v>90.113737472387697</v>
      </c>
      <c r="V23" s="17">
        <v>106328306.922307</v>
      </c>
      <c r="W23" s="17">
        <v>7850628.9043979999</v>
      </c>
      <c r="X23" s="17">
        <f t="shared" si="0"/>
        <v>98477678.017909005</v>
      </c>
      <c r="Y23" s="17">
        <v>1884177.9670899999</v>
      </c>
      <c r="Z23" s="17">
        <v>87575.870811999994</v>
      </c>
      <c r="AA23" s="17">
        <f t="shared" si="1"/>
        <v>1796602.0962779999</v>
      </c>
    </row>
    <row r="24" spans="1:27" x14ac:dyDescent="0.45">
      <c r="A24" s="11" t="s">
        <v>311</v>
      </c>
      <c r="B24" s="11">
        <v>11435</v>
      </c>
      <c r="C24" s="11" t="s">
        <v>312</v>
      </c>
      <c r="D24" s="11" t="s">
        <v>134</v>
      </c>
      <c r="E24" s="11">
        <v>0</v>
      </c>
      <c r="F24" s="12">
        <v>2500000</v>
      </c>
      <c r="G24" s="13">
        <v>58.766666666666666</v>
      </c>
      <c r="H24" s="13" t="s">
        <v>483</v>
      </c>
      <c r="I24" s="13">
        <v>2684684.3983860002</v>
      </c>
      <c r="J24" s="13">
        <v>30597547</v>
      </c>
      <c r="K24" s="13">
        <v>1096954</v>
      </c>
      <c r="L24" s="13">
        <v>27893190</v>
      </c>
      <c r="M24" s="13">
        <v>10</v>
      </c>
      <c r="N24" s="13">
        <v>100</v>
      </c>
      <c r="O24" s="13">
        <v>0</v>
      </c>
      <c r="P24" s="13">
        <v>0</v>
      </c>
      <c r="Q24" s="13">
        <v>10</v>
      </c>
      <c r="R24" s="11">
        <v>2.46</v>
      </c>
      <c r="S24" s="11">
        <v>-19.760000000000002</v>
      </c>
      <c r="T24" s="11">
        <v>322.91000000000003</v>
      </c>
      <c r="U24" s="17">
        <v>99.432823960598569</v>
      </c>
      <c r="V24" s="17">
        <v>18130311.138276</v>
      </c>
      <c r="W24" s="17">
        <v>6606393.4149120003</v>
      </c>
      <c r="X24" s="17">
        <f t="shared" si="0"/>
        <v>11523917.723363999</v>
      </c>
      <c r="Y24" s="17">
        <v>81284.357537000004</v>
      </c>
      <c r="Z24" s="17">
        <v>45308.611636000001</v>
      </c>
      <c r="AA24" s="17">
        <f t="shared" si="1"/>
        <v>35975.745901000002</v>
      </c>
    </row>
    <row r="25" spans="1:27" x14ac:dyDescent="0.45">
      <c r="A25" s="11" t="s">
        <v>318</v>
      </c>
      <c r="B25" s="11">
        <v>11443</v>
      </c>
      <c r="C25" s="11" t="s">
        <v>319</v>
      </c>
      <c r="D25" s="11" t="s">
        <v>134</v>
      </c>
      <c r="E25" s="11">
        <v>0</v>
      </c>
      <c r="F25" s="12">
        <v>500000</v>
      </c>
      <c r="G25" s="13">
        <v>57.4</v>
      </c>
      <c r="H25" s="13" t="s">
        <v>483</v>
      </c>
      <c r="I25" s="13">
        <v>120391.12815600001</v>
      </c>
      <c r="J25" s="13">
        <v>2023383</v>
      </c>
      <c r="K25" s="13">
        <v>224403</v>
      </c>
      <c r="L25" s="13">
        <v>9016736</v>
      </c>
      <c r="M25" s="13">
        <v>3</v>
      </c>
      <c r="N25" s="13">
        <v>100</v>
      </c>
      <c r="O25" s="13">
        <v>0</v>
      </c>
      <c r="P25" s="13">
        <v>0</v>
      </c>
      <c r="Q25" s="13">
        <v>3</v>
      </c>
      <c r="R25" s="11">
        <v>10.45</v>
      </c>
      <c r="S25" s="11">
        <v>3.12</v>
      </c>
      <c r="T25" s="11">
        <v>96.47</v>
      </c>
      <c r="U25" s="17">
        <v>99.957910795994565</v>
      </c>
      <c r="V25" s="17">
        <v>3108941.5209949999</v>
      </c>
      <c r="W25" s="17">
        <v>1747802.70239</v>
      </c>
      <c r="X25" s="17">
        <f t="shared" si="0"/>
        <v>1361138.8186049999</v>
      </c>
      <c r="Y25" s="17">
        <v>217104</v>
      </c>
      <c r="Z25" s="17">
        <v>140940.50098000001</v>
      </c>
      <c r="AA25" s="17">
        <f t="shared" si="1"/>
        <v>76163.499019999988</v>
      </c>
    </row>
    <row r="26" spans="1:27" x14ac:dyDescent="0.45">
      <c r="A26" s="11" t="s">
        <v>320</v>
      </c>
      <c r="B26" s="11">
        <v>11447</v>
      </c>
      <c r="C26" s="11" t="s">
        <v>321</v>
      </c>
      <c r="D26" s="11" t="s">
        <v>134</v>
      </c>
      <c r="E26" s="11">
        <v>0</v>
      </c>
      <c r="F26" s="12">
        <v>10000000</v>
      </c>
      <c r="G26" s="13">
        <v>56.5</v>
      </c>
      <c r="H26" s="13" t="s">
        <v>483</v>
      </c>
      <c r="I26" s="13">
        <v>580076.59637000004</v>
      </c>
      <c r="J26" s="13">
        <v>13828576</v>
      </c>
      <c r="K26" s="13">
        <v>1443712</v>
      </c>
      <c r="L26" s="13">
        <v>9578486</v>
      </c>
      <c r="M26" s="13">
        <v>5</v>
      </c>
      <c r="N26" s="13">
        <v>100</v>
      </c>
      <c r="O26" s="13">
        <v>0</v>
      </c>
      <c r="P26" s="13">
        <v>0</v>
      </c>
      <c r="Q26" s="13">
        <v>5</v>
      </c>
      <c r="R26" s="11">
        <v>-16.14</v>
      </c>
      <c r="S26" s="11">
        <v>9.58</v>
      </c>
      <c r="T26" s="11">
        <v>35.770000000000003</v>
      </c>
      <c r="U26" s="17">
        <v>97.67313063629561</v>
      </c>
      <c r="V26" s="17">
        <v>20112079.186577</v>
      </c>
      <c r="W26" s="17">
        <v>5136225.9604259999</v>
      </c>
      <c r="X26" s="17">
        <f t="shared" si="0"/>
        <v>14975853.226151001</v>
      </c>
      <c r="Y26" s="17">
        <v>1071285.9750099999</v>
      </c>
      <c r="Z26" s="17">
        <v>13304.19311</v>
      </c>
      <c r="AA26" s="17">
        <f t="shared" si="1"/>
        <v>1057981.7818999998</v>
      </c>
    </row>
    <row r="27" spans="1:27" x14ac:dyDescent="0.45">
      <c r="A27" s="11" t="s">
        <v>324</v>
      </c>
      <c r="B27" s="11">
        <v>11446</v>
      </c>
      <c r="C27" s="11" t="s">
        <v>325</v>
      </c>
      <c r="D27" s="11" t="s">
        <v>134</v>
      </c>
      <c r="E27" s="11">
        <v>0</v>
      </c>
      <c r="F27" s="12">
        <v>3530000</v>
      </c>
      <c r="G27" s="13">
        <v>55.166666666666664</v>
      </c>
      <c r="H27" s="13" t="s">
        <v>483</v>
      </c>
      <c r="I27" s="13">
        <v>3394681.2001339998</v>
      </c>
      <c r="J27" s="13">
        <v>5986912</v>
      </c>
      <c r="K27" s="13">
        <v>1123165</v>
      </c>
      <c r="L27" s="13">
        <v>5330394</v>
      </c>
      <c r="M27" s="13">
        <v>6</v>
      </c>
      <c r="N27" s="13">
        <v>100</v>
      </c>
      <c r="O27" s="13">
        <v>0</v>
      </c>
      <c r="P27" s="13">
        <v>0</v>
      </c>
      <c r="Q27" s="13">
        <v>6</v>
      </c>
      <c r="R27" s="11">
        <v>-38.369999999999997</v>
      </c>
      <c r="S27" s="11">
        <v>-52.2</v>
      </c>
      <c r="T27" s="11">
        <v>-49.43</v>
      </c>
      <c r="U27" s="17">
        <v>80.273439177745388</v>
      </c>
      <c r="V27" s="17">
        <v>18794389.229098</v>
      </c>
      <c r="W27" s="17">
        <v>17963562.117477</v>
      </c>
      <c r="X27" s="17">
        <f t="shared" si="0"/>
        <v>830827.11162099987</v>
      </c>
      <c r="Y27" s="17">
        <v>640176.97546800005</v>
      </c>
      <c r="Z27" s="17">
        <v>19672.211895</v>
      </c>
      <c r="AA27" s="17">
        <f t="shared" si="1"/>
        <v>620504.76357300009</v>
      </c>
    </row>
    <row r="28" spans="1:27" x14ac:dyDescent="0.45">
      <c r="A28" s="11" t="s">
        <v>348</v>
      </c>
      <c r="B28" s="11">
        <v>11512</v>
      </c>
      <c r="C28" s="11" t="s">
        <v>349</v>
      </c>
      <c r="D28" s="11" t="s">
        <v>134</v>
      </c>
      <c r="E28" s="11">
        <v>0</v>
      </c>
      <c r="F28" s="12">
        <v>2150000</v>
      </c>
      <c r="G28" s="13">
        <v>46.233333333333334</v>
      </c>
      <c r="H28" s="13" t="s">
        <v>483</v>
      </c>
      <c r="I28" s="13">
        <v>1830720.7603490001</v>
      </c>
      <c r="J28" s="13">
        <v>6124382</v>
      </c>
      <c r="K28" s="13">
        <v>791739</v>
      </c>
      <c r="L28" s="13">
        <v>7735355</v>
      </c>
      <c r="M28" s="13">
        <v>4</v>
      </c>
      <c r="N28" s="13">
        <v>100</v>
      </c>
      <c r="O28" s="13">
        <v>0</v>
      </c>
      <c r="P28" s="13">
        <v>0</v>
      </c>
      <c r="Q28" s="13">
        <v>4</v>
      </c>
      <c r="R28" s="11">
        <v>-8.8000000000000007</v>
      </c>
      <c r="S28" s="11">
        <v>13.05</v>
      </c>
      <c r="T28" s="11">
        <v>50.43</v>
      </c>
      <c r="U28" s="17">
        <v>98.205748412694945</v>
      </c>
      <c r="V28" s="17">
        <v>22028712.748732001</v>
      </c>
      <c r="W28" s="17">
        <v>19237481.218720999</v>
      </c>
      <c r="X28" s="17">
        <f t="shared" si="0"/>
        <v>2791231.530011002</v>
      </c>
      <c r="Y28" s="17">
        <v>74248</v>
      </c>
      <c r="Z28" s="17">
        <v>12826.4</v>
      </c>
      <c r="AA28" s="17">
        <f t="shared" si="1"/>
        <v>61421.599999999999</v>
      </c>
    </row>
    <row r="29" spans="1:27" x14ac:dyDescent="0.45">
      <c r="A29" s="11" t="s">
        <v>350</v>
      </c>
      <c r="B29" s="11">
        <v>11511</v>
      </c>
      <c r="C29" s="11" t="s">
        <v>349</v>
      </c>
      <c r="D29" s="11" t="s">
        <v>134</v>
      </c>
      <c r="E29" s="11">
        <v>0</v>
      </c>
      <c r="F29" s="12">
        <v>15000000</v>
      </c>
      <c r="G29" s="13">
        <v>46.233333333333334</v>
      </c>
      <c r="H29" s="13" t="s">
        <v>483</v>
      </c>
      <c r="I29" s="13">
        <v>1648356.9169650001</v>
      </c>
      <c r="J29" s="13">
        <v>9831946</v>
      </c>
      <c r="K29" s="13">
        <v>10120666</v>
      </c>
      <c r="L29" s="13">
        <v>1153222</v>
      </c>
      <c r="M29" s="13">
        <v>21</v>
      </c>
      <c r="N29" s="13">
        <v>100</v>
      </c>
      <c r="O29" s="13">
        <v>0</v>
      </c>
      <c r="P29" s="13">
        <v>0</v>
      </c>
      <c r="Q29" s="13">
        <v>0</v>
      </c>
      <c r="R29" s="11">
        <v>2.4700000000000002</v>
      </c>
      <c r="S29" s="11">
        <v>-0.14000000000000001</v>
      </c>
      <c r="T29" s="11">
        <v>-58.37</v>
      </c>
      <c r="U29" s="17">
        <v>92.515902569262664</v>
      </c>
      <c r="V29" s="17">
        <v>13973634.401268</v>
      </c>
      <c r="W29" s="17">
        <v>9823179.7091920003</v>
      </c>
      <c r="X29" s="17">
        <f t="shared" si="0"/>
        <v>4150454.6920759995</v>
      </c>
      <c r="Y29" s="17">
        <v>2048960.626035</v>
      </c>
      <c r="Z29" s="17">
        <v>949531.24686900002</v>
      </c>
      <c r="AA29" s="17">
        <f t="shared" si="1"/>
        <v>1099429.3791660001</v>
      </c>
    </row>
    <row r="30" spans="1:27" x14ac:dyDescent="0.45">
      <c r="A30" s="11" t="s">
        <v>355</v>
      </c>
      <c r="B30" s="11">
        <v>11525</v>
      </c>
      <c r="C30" s="11" t="s">
        <v>356</v>
      </c>
      <c r="D30" s="11" t="s">
        <v>134</v>
      </c>
      <c r="E30" s="11">
        <v>0</v>
      </c>
      <c r="F30" s="12">
        <v>20000000</v>
      </c>
      <c r="G30" s="13">
        <v>43.8</v>
      </c>
      <c r="H30" s="13" t="s">
        <v>483</v>
      </c>
      <c r="I30" s="13">
        <v>1913221.8848999999</v>
      </c>
      <c r="J30" s="13">
        <v>8179345</v>
      </c>
      <c r="K30" s="13">
        <v>9759157</v>
      </c>
      <c r="L30" s="13">
        <v>838123</v>
      </c>
      <c r="M30" s="13">
        <v>26</v>
      </c>
      <c r="N30" s="13">
        <v>99</v>
      </c>
      <c r="O30" s="13">
        <v>1</v>
      </c>
      <c r="P30" s="13">
        <v>1</v>
      </c>
      <c r="Q30" s="13">
        <v>27</v>
      </c>
      <c r="R30" s="11">
        <v>-5.98</v>
      </c>
      <c r="S30" s="11">
        <v>-4.22</v>
      </c>
      <c r="T30" s="11">
        <v>-61.69</v>
      </c>
      <c r="U30" s="17">
        <v>97.696903487810559</v>
      </c>
      <c r="V30" s="17">
        <v>15278325.761677001</v>
      </c>
      <c r="W30" s="17">
        <v>16913001.937856998</v>
      </c>
      <c r="X30" s="17">
        <f t="shared" si="0"/>
        <v>-1634676.1761799976</v>
      </c>
      <c r="Y30" s="17">
        <v>346253.923251</v>
      </c>
      <c r="Z30" s="17">
        <v>28174.184632</v>
      </c>
      <c r="AA30" s="17">
        <f t="shared" si="1"/>
        <v>318079.73861900001</v>
      </c>
    </row>
    <row r="31" spans="1:27" x14ac:dyDescent="0.45">
      <c r="A31" s="11" t="s">
        <v>359</v>
      </c>
      <c r="B31" s="11">
        <v>11534</v>
      </c>
      <c r="C31" s="11" t="s">
        <v>360</v>
      </c>
      <c r="D31" s="11" t="s">
        <v>134</v>
      </c>
      <c r="E31" s="11">
        <v>0</v>
      </c>
      <c r="F31" s="12">
        <v>5000000</v>
      </c>
      <c r="G31" s="13">
        <v>42.2</v>
      </c>
      <c r="H31" s="13" t="s">
        <v>483</v>
      </c>
      <c r="I31" s="13">
        <v>3968401.5760130002</v>
      </c>
      <c r="J31" s="13">
        <v>14237748</v>
      </c>
      <c r="K31" s="13">
        <v>2326198</v>
      </c>
      <c r="L31" s="13">
        <v>6120608</v>
      </c>
      <c r="M31" s="13">
        <v>7</v>
      </c>
      <c r="N31" s="13">
        <v>100</v>
      </c>
      <c r="O31" s="13">
        <v>0</v>
      </c>
      <c r="P31" s="13">
        <v>0</v>
      </c>
      <c r="Q31" s="13">
        <v>7</v>
      </c>
      <c r="R31" s="11">
        <v>-10.01</v>
      </c>
      <c r="S31" s="11">
        <v>-12.39</v>
      </c>
      <c r="T31" s="11">
        <v>-9.5299999999999994</v>
      </c>
      <c r="U31" s="17">
        <v>93.226127294193631</v>
      </c>
      <c r="V31" s="17">
        <v>9545794.5505870003</v>
      </c>
      <c r="W31" s="17">
        <v>1102587.865734</v>
      </c>
      <c r="X31" s="17">
        <f t="shared" si="0"/>
        <v>8443206.6848530006</v>
      </c>
      <c r="Y31" s="17">
        <v>1236147.8771200001</v>
      </c>
      <c r="Z31" s="17">
        <v>5125</v>
      </c>
      <c r="AA31" s="17">
        <f t="shared" si="1"/>
        <v>1231022.8771200001</v>
      </c>
    </row>
    <row r="32" spans="1:27" x14ac:dyDescent="0.45">
      <c r="A32" s="11" t="s">
        <v>361</v>
      </c>
      <c r="B32" s="11">
        <v>11538</v>
      </c>
      <c r="C32" s="11" t="s">
        <v>360</v>
      </c>
      <c r="D32" s="11" t="s">
        <v>134</v>
      </c>
      <c r="E32" s="11">
        <v>0</v>
      </c>
      <c r="F32" s="12">
        <v>20000000</v>
      </c>
      <c r="G32" s="13">
        <v>42.2</v>
      </c>
      <c r="H32" s="13" t="s">
        <v>483</v>
      </c>
      <c r="I32" s="13">
        <v>1014932.708707</v>
      </c>
      <c r="J32" s="13">
        <v>17882756</v>
      </c>
      <c r="K32" s="13">
        <v>18277112</v>
      </c>
      <c r="L32" s="13">
        <v>1021732</v>
      </c>
      <c r="M32" s="13">
        <v>50</v>
      </c>
      <c r="N32" s="13">
        <v>90</v>
      </c>
      <c r="O32" s="13">
        <v>10</v>
      </c>
      <c r="P32" s="13">
        <v>10</v>
      </c>
      <c r="Q32" s="13">
        <v>60</v>
      </c>
      <c r="R32" s="11">
        <v>-5.13</v>
      </c>
      <c r="S32" s="11">
        <v>-7.2</v>
      </c>
      <c r="T32" s="11">
        <v>-83.57</v>
      </c>
      <c r="U32" s="17">
        <v>96.065537480280511</v>
      </c>
      <c r="V32" s="17">
        <v>12575992.097875001</v>
      </c>
      <c r="W32" s="17">
        <v>8109873.8803059999</v>
      </c>
      <c r="X32" s="17">
        <f t="shared" si="0"/>
        <v>4466118.217569001</v>
      </c>
      <c r="Y32" s="17">
        <v>566600.90177899995</v>
      </c>
      <c r="Z32" s="17">
        <v>468023.20772399998</v>
      </c>
      <c r="AA32" s="17">
        <f t="shared" si="1"/>
        <v>98577.694054999971</v>
      </c>
    </row>
    <row r="33" spans="1:27" x14ac:dyDescent="0.45">
      <c r="A33" s="11" t="s">
        <v>374</v>
      </c>
      <c r="B33" s="11">
        <v>11595</v>
      </c>
      <c r="C33" s="11" t="s">
        <v>375</v>
      </c>
      <c r="D33" s="11" t="s">
        <v>134</v>
      </c>
      <c r="E33" s="11">
        <v>0</v>
      </c>
      <c r="F33" s="12">
        <v>15000000</v>
      </c>
      <c r="G33" s="13">
        <v>33.233333333333334</v>
      </c>
      <c r="H33" s="13" t="s">
        <v>483</v>
      </c>
      <c r="I33" s="13">
        <v>277438.11184700002</v>
      </c>
      <c r="J33" s="13">
        <v>13597723</v>
      </c>
      <c r="K33" s="13">
        <v>15021521</v>
      </c>
      <c r="L33" s="13">
        <v>933909</v>
      </c>
      <c r="M33" s="13">
        <v>30</v>
      </c>
      <c r="N33" s="13">
        <v>100</v>
      </c>
      <c r="O33" s="13">
        <v>0</v>
      </c>
      <c r="P33" s="13">
        <v>0</v>
      </c>
      <c r="Q33" s="13">
        <v>0</v>
      </c>
      <c r="R33" s="11">
        <v>-3.79</v>
      </c>
      <c r="S33" s="11">
        <v>-9.6</v>
      </c>
      <c r="T33" s="11">
        <v>-65.48</v>
      </c>
      <c r="U33" s="17">
        <v>94.323691512835737</v>
      </c>
      <c r="V33" s="17">
        <v>19950647.808471002</v>
      </c>
      <c r="W33" s="17">
        <v>9348142.8157059997</v>
      </c>
      <c r="X33" s="17">
        <f t="shared" si="0"/>
        <v>10602504.992765002</v>
      </c>
      <c r="Y33" s="17">
        <v>2050312.619984</v>
      </c>
      <c r="Z33" s="17">
        <v>763640.05074600002</v>
      </c>
      <c r="AA33" s="17">
        <f t="shared" si="1"/>
        <v>1286672.5692380001</v>
      </c>
    </row>
    <row r="34" spans="1:27" x14ac:dyDescent="0.45">
      <c r="A34" s="11" t="s">
        <v>378</v>
      </c>
      <c r="B34" s="11">
        <v>11607</v>
      </c>
      <c r="C34" s="11" t="s">
        <v>379</v>
      </c>
      <c r="D34" s="11" t="s">
        <v>134</v>
      </c>
      <c r="E34" s="11">
        <v>0</v>
      </c>
      <c r="F34" s="12">
        <v>3240000</v>
      </c>
      <c r="G34" s="13">
        <v>30.433333333333334</v>
      </c>
      <c r="H34" s="13" t="s">
        <v>483</v>
      </c>
      <c r="I34" s="13">
        <v>663024.907947</v>
      </c>
      <c r="J34" s="13">
        <v>9197914</v>
      </c>
      <c r="K34" s="13">
        <v>1969564</v>
      </c>
      <c r="L34" s="13">
        <v>4670025</v>
      </c>
      <c r="M34" s="13">
        <v>7</v>
      </c>
      <c r="N34" s="13">
        <v>100</v>
      </c>
      <c r="O34" s="13">
        <v>0</v>
      </c>
      <c r="P34" s="13">
        <v>0</v>
      </c>
      <c r="Q34" s="13">
        <v>7</v>
      </c>
      <c r="R34" s="11">
        <v>-4.0199999999999996</v>
      </c>
      <c r="S34" s="11">
        <v>-6.55</v>
      </c>
      <c r="T34" s="11">
        <v>71.41</v>
      </c>
      <c r="U34" s="17">
        <v>98.511209584441005</v>
      </c>
      <c r="V34" s="17">
        <v>11314029.770213</v>
      </c>
      <c r="W34" s="17">
        <v>3231995.1954109999</v>
      </c>
      <c r="X34" s="17">
        <f t="shared" si="0"/>
        <v>8082034.5748020001</v>
      </c>
      <c r="Y34" s="17">
        <v>432207.68751399999</v>
      </c>
      <c r="Z34" s="17">
        <v>3382.0536999999999</v>
      </c>
      <c r="AA34" s="17">
        <f t="shared" si="1"/>
        <v>428825.633814</v>
      </c>
    </row>
    <row r="35" spans="1:27" x14ac:dyDescent="0.45">
      <c r="A35" s="11" t="s">
        <v>380</v>
      </c>
      <c r="B35" s="11">
        <v>11615</v>
      </c>
      <c r="C35" s="11" t="s">
        <v>381</v>
      </c>
      <c r="D35" s="11" t="s">
        <v>134</v>
      </c>
      <c r="E35" s="11">
        <v>0</v>
      </c>
      <c r="F35" s="12">
        <v>100000000</v>
      </c>
      <c r="G35" s="13">
        <v>28.9</v>
      </c>
      <c r="H35" s="13" t="s">
        <v>483</v>
      </c>
      <c r="I35" s="13">
        <v>491159.47631</v>
      </c>
      <c r="J35" s="13">
        <v>54757475</v>
      </c>
      <c r="K35" s="13">
        <v>56198026</v>
      </c>
      <c r="L35" s="13">
        <v>981552</v>
      </c>
      <c r="M35" s="13">
        <v>70</v>
      </c>
      <c r="N35" s="13">
        <v>100</v>
      </c>
      <c r="O35" s="13">
        <v>0</v>
      </c>
      <c r="P35" s="13">
        <v>0</v>
      </c>
      <c r="Q35" s="13">
        <v>0</v>
      </c>
      <c r="R35" s="11">
        <v>-5.37</v>
      </c>
      <c r="S35" s="11">
        <v>-9.73</v>
      </c>
      <c r="T35" s="11">
        <v>-39.979999999999997</v>
      </c>
      <c r="U35" s="17">
        <v>97.995539669322369</v>
      </c>
      <c r="V35" s="17">
        <v>92311874.264918</v>
      </c>
      <c r="W35" s="17">
        <v>34636535.64536</v>
      </c>
      <c r="X35" s="17">
        <f t="shared" si="0"/>
        <v>57675338.619557999</v>
      </c>
      <c r="Y35" s="17">
        <v>6872918.5104400003</v>
      </c>
      <c r="Z35" s="17">
        <v>1312990.4151900001</v>
      </c>
      <c r="AA35" s="17">
        <f t="shared" si="1"/>
        <v>5559928.0952500002</v>
      </c>
    </row>
    <row r="36" spans="1:27" x14ac:dyDescent="0.45">
      <c r="A36" s="11" t="s">
        <v>380</v>
      </c>
      <c r="B36" s="11">
        <v>11615</v>
      </c>
      <c r="C36" s="11" t="s">
        <v>381</v>
      </c>
      <c r="D36" s="11" t="s">
        <v>134</v>
      </c>
      <c r="E36" s="11">
        <v>0</v>
      </c>
      <c r="F36" s="12">
        <v>100000000</v>
      </c>
      <c r="G36" s="13">
        <v>28.9</v>
      </c>
      <c r="H36" s="13" t="s">
        <v>483</v>
      </c>
      <c r="I36" s="13">
        <v>491159.47631</v>
      </c>
      <c r="J36" s="13">
        <v>54757475</v>
      </c>
      <c r="K36" s="13">
        <v>56198026</v>
      </c>
      <c r="L36" s="13">
        <v>981552</v>
      </c>
      <c r="M36" s="13">
        <v>70</v>
      </c>
      <c r="N36" s="13">
        <v>100</v>
      </c>
      <c r="O36" s="13">
        <v>0</v>
      </c>
      <c r="P36" s="13">
        <v>0</v>
      </c>
      <c r="Q36" s="13">
        <v>0</v>
      </c>
      <c r="R36" s="11">
        <v>-5.37</v>
      </c>
      <c r="S36" s="11">
        <v>-9.73</v>
      </c>
      <c r="T36" s="11">
        <v>-39.979999999999997</v>
      </c>
      <c r="U36" s="17">
        <v>97.995539669322369</v>
      </c>
      <c r="V36" s="17">
        <v>92311874.264918</v>
      </c>
      <c r="W36" s="17">
        <v>34636535.64536</v>
      </c>
      <c r="X36" s="17">
        <f t="shared" si="0"/>
        <v>57675338.619557999</v>
      </c>
      <c r="Y36" s="17">
        <v>6872918.5104400003</v>
      </c>
      <c r="Z36" s="17">
        <v>1312990.4151900001</v>
      </c>
      <c r="AA36" s="17">
        <f t="shared" si="1"/>
        <v>5559928.0952500002</v>
      </c>
    </row>
    <row r="37" spans="1:27" x14ac:dyDescent="0.45">
      <c r="A37" s="11" t="s">
        <v>382</v>
      </c>
      <c r="B37" s="11">
        <v>11618</v>
      </c>
      <c r="C37" s="11" t="s">
        <v>383</v>
      </c>
      <c r="D37" s="11" t="s">
        <v>134</v>
      </c>
      <c r="E37" s="11">
        <v>0</v>
      </c>
      <c r="F37" s="12">
        <v>20000000</v>
      </c>
      <c r="G37" s="13">
        <v>28.533333333333335</v>
      </c>
      <c r="H37" s="13" t="s">
        <v>483</v>
      </c>
      <c r="I37" s="13">
        <v>583171.82059699995</v>
      </c>
      <c r="J37" s="13">
        <v>19260547</v>
      </c>
      <c r="K37" s="13">
        <v>15268602</v>
      </c>
      <c r="L37" s="13">
        <v>1261448</v>
      </c>
      <c r="M37" s="13">
        <v>49</v>
      </c>
      <c r="N37" s="13">
        <v>69</v>
      </c>
      <c r="O37" s="13">
        <v>5</v>
      </c>
      <c r="P37" s="13">
        <v>31</v>
      </c>
      <c r="Q37" s="13">
        <v>54</v>
      </c>
      <c r="R37" s="11">
        <v>-3.91</v>
      </c>
      <c r="S37" s="11">
        <v>-16.87</v>
      </c>
      <c r="T37" s="11">
        <v>-27.58</v>
      </c>
      <c r="U37" s="17">
        <v>96.574795084653118</v>
      </c>
      <c r="V37" s="17">
        <v>30906327.945108999</v>
      </c>
      <c r="W37" s="17">
        <v>17183175.820611998</v>
      </c>
      <c r="X37" s="17">
        <f t="shared" si="0"/>
        <v>13723152.124497</v>
      </c>
      <c r="Y37" s="17">
        <v>1439337.066596</v>
      </c>
      <c r="Z37" s="17">
        <v>437269.699731</v>
      </c>
      <c r="AA37" s="17">
        <f t="shared" si="1"/>
        <v>1002067.366865</v>
      </c>
    </row>
    <row r="38" spans="1:27" x14ac:dyDescent="0.45">
      <c r="A38" s="11" t="s">
        <v>384</v>
      </c>
      <c r="B38" s="11">
        <v>11617</v>
      </c>
      <c r="C38" s="11" t="s">
        <v>385</v>
      </c>
      <c r="D38" s="11" t="s">
        <v>134</v>
      </c>
      <c r="E38" s="11">
        <v>0</v>
      </c>
      <c r="F38" s="12">
        <v>500000000</v>
      </c>
      <c r="G38" s="13">
        <v>28.3</v>
      </c>
      <c r="H38" s="13" t="s">
        <v>483</v>
      </c>
      <c r="I38" s="13">
        <v>396863.49914700002</v>
      </c>
      <c r="J38" s="13">
        <v>3492132</v>
      </c>
      <c r="K38" s="13">
        <v>176212305</v>
      </c>
      <c r="L38" s="13">
        <v>19818</v>
      </c>
      <c r="M38" s="13">
        <v>4</v>
      </c>
      <c r="N38" s="13">
        <v>100</v>
      </c>
      <c r="O38" s="13">
        <v>0</v>
      </c>
      <c r="P38" s="13">
        <v>0</v>
      </c>
      <c r="Q38" s="13">
        <v>4</v>
      </c>
      <c r="R38" s="11">
        <v>-14.91</v>
      </c>
      <c r="S38" s="11">
        <v>-22.02</v>
      </c>
      <c r="T38" s="11">
        <v>45.3</v>
      </c>
      <c r="U38" s="17">
        <v>89.898250314697549</v>
      </c>
      <c r="V38" s="17">
        <v>2189492.814462</v>
      </c>
      <c r="W38" s="17">
        <v>1350979.469337</v>
      </c>
      <c r="X38" s="17">
        <f t="shared" si="0"/>
        <v>838513.34512499999</v>
      </c>
      <c r="Y38" s="17">
        <v>349339.55809000001</v>
      </c>
      <c r="Z38" s="17">
        <v>75124.161659999998</v>
      </c>
      <c r="AA38" s="17">
        <f t="shared" si="1"/>
        <v>274215.39643000002</v>
      </c>
    </row>
    <row r="39" spans="1:27" x14ac:dyDescent="0.45">
      <c r="A39" s="11" t="s">
        <v>390</v>
      </c>
      <c r="B39" s="11">
        <v>11633</v>
      </c>
      <c r="C39" s="11" t="s">
        <v>391</v>
      </c>
      <c r="D39" s="11" t="s">
        <v>134</v>
      </c>
      <c r="E39" s="11">
        <v>0</v>
      </c>
      <c r="F39" s="12">
        <v>250000</v>
      </c>
      <c r="G39" s="13">
        <v>25.9</v>
      </c>
      <c r="H39" s="13" t="s">
        <v>483</v>
      </c>
      <c r="I39" s="13">
        <v>127851.48399399999</v>
      </c>
      <c r="J39" s="13">
        <v>111485</v>
      </c>
      <c r="K39" s="13">
        <v>133780</v>
      </c>
      <c r="L39" s="13">
        <v>833348</v>
      </c>
      <c r="M39" s="13">
        <v>3</v>
      </c>
      <c r="N39" s="13">
        <v>89</v>
      </c>
      <c r="O39" s="13">
        <v>1</v>
      </c>
      <c r="P39" s="13">
        <v>11</v>
      </c>
      <c r="Q39" s="13">
        <v>4</v>
      </c>
      <c r="R39" s="11">
        <v>-3.84</v>
      </c>
      <c r="S39" s="11">
        <v>-42.7</v>
      </c>
      <c r="T39" s="11">
        <v>-71.83</v>
      </c>
      <c r="U39" s="17">
        <v>52.260035830031086</v>
      </c>
      <c r="V39" s="17">
        <v>1481197.9885440001</v>
      </c>
      <c r="W39" s="17">
        <v>1425245.330881</v>
      </c>
      <c r="X39" s="17">
        <f t="shared" si="0"/>
        <v>55952.657663000049</v>
      </c>
      <c r="Y39" s="17">
        <v>5479.5</v>
      </c>
      <c r="Z39" s="17">
        <v>26024.385600000001</v>
      </c>
      <c r="AA39" s="17">
        <f t="shared" si="1"/>
        <v>-20544.885600000001</v>
      </c>
    </row>
    <row r="40" spans="1:27" x14ac:dyDescent="0.45">
      <c r="A40" s="11" t="s">
        <v>394</v>
      </c>
      <c r="B40" s="11">
        <v>11655</v>
      </c>
      <c r="C40" s="11" t="s">
        <v>395</v>
      </c>
      <c r="D40" s="11" t="s">
        <v>134</v>
      </c>
      <c r="E40" s="11">
        <v>0</v>
      </c>
      <c r="F40" s="12">
        <v>20000000</v>
      </c>
      <c r="G40" s="13">
        <v>20.866666666666667</v>
      </c>
      <c r="H40" s="13" t="s">
        <v>483</v>
      </c>
      <c r="I40" s="13">
        <v>2634661.1215769998</v>
      </c>
      <c r="J40" s="13">
        <v>13954638</v>
      </c>
      <c r="K40" s="13">
        <v>9723957</v>
      </c>
      <c r="L40" s="13">
        <v>1435078</v>
      </c>
      <c r="M40" s="13">
        <v>29</v>
      </c>
      <c r="N40" s="13">
        <v>87</v>
      </c>
      <c r="O40" s="13">
        <v>4</v>
      </c>
      <c r="P40" s="13">
        <v>13</v>
      </c>
      <c r="Q40" s="13">
        <v>33</v>
      </c>
      <c r="R40" s="11">
        <v>-5.56</v>
      </c>
      <c r="S40" s="11">
        <v>-21.22</v>
      </c>
      <c r="T40" s="11">
        <v>100.7</v>
      </c>
      <c r="U40" s="17">
        <v>99.214194510698491</v>
      </c>
      <c r="V40" s="17">
        <v>6524752.9782229997</v>
      </c>
      <c r="W40" s="17">
        <v>4568642.0389930001</v>
      </c>
      <c r="X40" s="17">
        <f t="shared" si="0"/>
        <v>1956110.9392299997</v>
      </c>
      <c r="Y40" s="17">
        <v>419907.45637700002</v>
      </c>
      <c r="Z40" s="17">
        <v>90886.714351000002</v>
      </c>
      <c r="AA40" s="17">
        <f t="shared" si="1"/>
        <v>329020.74202600005</v>
      </c>
    </row>
    <row r="41" spans="1:27" x14ac:dyDescent="0.45">
      <c r="A41" s="11" t="s">
        <v>398</v>
      </c>
      <c r="B41" s="11">
        <v>11664</v>
      </c>
      <c r="C41" s="11" t="s">
        <v>399</v>
      </c>
      <c r="D41" s="11" t="s">
        <v>134</v>
      </c>
      <c r="E41" s="11">
        <v>0</v>
      </c>
      <c r="F41" s="12">
        <v>30000000</v>
      </c>
      <c r="G41" s="13">
        <v>19.666666666666668</v>
      </c>
      <c r="H41" s="13" t="s">
        <v>483</v>
      </c>
      <c r="I41" s="13">
        <v>5747030.7385809999</v>
      </c>
      <c r="J41" s="13">
        <v>51722985</v>
      </c>
      <c r="K41" s="13">
        <v>25633874</v>
      </c>
      <c r="L41" s="13">
        <v>2017759</v>
      </c>
      <c r="M41" s="13">
        <v>14</v>
      </c>
      <c r="N41" s="13">
        <v>99</v>
      </c>
      <c r="O41" s="13">
        <v>1</v>
      </c>
      <c r="P41" s="13">
        <v>1</v>
      </c>
      <c r="Q41" s="13">
        <v>15</v>
      </c>
      <c r="R41" s="11">
        <v>-12.86</v>
      </c>
      <c r="S41" s="11">
        <v>-9.44</v>
      </c>
      <c r="T41" s="11">
        <v>0.25</v>
      </c>
      <c r="U41" s="17">
        <v>98.099389781774022</v>
      </c>
      <c r="V41" s="17">
        <v>76652014.082923993</v>
      </c>
      <c r="W41" s="17">
        <v>27254881.610764001</v>
      </c>
      <c r="X41" s="17">
        <f t="shared" si="0"/>
        <v>49397132.472159997</v>
      </c>
      <c r="Y41" s="17">
        <v>4040838.6521930001</v>
      </c>
      <c r="Z41" s="17">
        <v>447996.40269299998</v>
      </c>
      <c r="AA41" s="17">
        <f t="shared" si="1"/>
        <v>3592842.2494999999</v>
      </c>
    </row>
    <row r="42" spans="1:27" x14ac:dyDescent="0.45">
      <c r="A42" s="11" t="s">
        <v>402</v>
      </c>
      <c r="B42" s="11">
        <v>11668</v>
      </c>
      <c r="C42" s="11" t="s">
        <v>403</v>
      </c>
      <c r="D42" s="11" t="s">
        <v>134</v>
      </c>
      <c r="E42" s="11">
        <v>0</v>
      </c>
      <c r="F42" s="12">
        <v>10000000</v>
      </c>
      <c r="G42" s="13">
        <v>19.100000000000001</v>
      </c>
      <c r="H42" s="13" t="s">
        <v>483</v>
      </c>
      <c r="I42" s="13">
        <v>265042.61448300001</v>
      </c>
      <c r="J42" s="13">
        <v>6430967</v>
      </c>
      <c r="K42" s="13">
        <v>5633906</v>
      </c>
      <c r="L42" s="13">
        <v>1141475</v>
      </c>
      <c r="M42" s="13">
        <v>25</v>
      </c>
      <c r="N42" s="13">
        <v>96</v>
      </c>
      <c r="O42" s="13">
        <v>1</v>
      </c>
      <c r="P42" s="13">
        <v>4</v>
      </c>
      <c r="Q42" s="13">
        <v>26</v>
      </c>
      <c r="R42" s="11">
        <v>-5.18</v>
      </c>
      <c r="S42" s="11">
        <v>9.2100000000000009</v>
      </c>
      <c r="T42" s="11">
        <v>-35.869999999999997</v>
      </c>
      <c r="U42" s="17">
        <v>92.303868136632516</v>
      </c>
      <c r="V42" s="17">
        <v>24787008.419073001</v>
      </c>
      <c r="W42" s="17">
        <v>18211159.774018001</v>
      </c>
      <c r="X42" s="17">
        <f t="shared" si="0"/>
        <v>6575848.6450549997</v>
      </c>
      <c r="Y42" s="17">
        <v>2027669.004828</v>
      </c>
      <c r="Z42" s="17">
        <v>804096.88919999998</v>
      </c>
      <c r="AA42" s="17">
        <f t="shared" si="1"/>
        <v>1223572.1156279999</v>
      </c>
    </row>
    <row r="43" spans="1:27" x14ac:dyDescent="0.45">
      <c r="A43" s="11" t="s">
        <v>406</v>
      </c>
      <c r="B43" s="11">
        <v>11674</v>
      </c>
      <c r="C43" s="11" t="s">
        <v>407</v>
      </c>
      <c r="D43" s="11" t="s">
        <v>134</v>
      </c>
      <c r="E43" s="11">
        <v>0</v>
      </c>
      <c r="F43" s="12">
        <v>6000000</v>
      </c>
      <c r="G43" s="13">
        <v>18.600000000000001</v>
      </c>
      <c r="H43" s="13" t="s">
        <v>483</v>
      </c>
      <c r="I43" s="13">
        <v>112586.244317</v>
      </c>
      <c r="J43" s="13">
        <v>2060650</v>
      </c>
      <c r="K43" s="13">
        <v>1781713</v>
      </c>
      <c r="L43" s="13">
        <v>1156555</v>
      </c>
      <c r="M43" s="13">
        <v>9</v>
      </c>
      <c r="N43" s="13">
        <v>100</v>
      </c>
      <c r="O43" s="13">
        <v>1</v>
      </c>
      <c r="P43" s="13">
        <v>0</v>
      </c>
      <c r="Q43" s="13">
        <v>10</v>
      </c>
      <c r="R43" s="11">
        <v>-0.94</v>
      </c>
      <c r="S43" s="11">
        <v>-10.43</v>
      </c>
      <c r="T43" s="11">
        <v>-18.73</v>
      </c>
      <c r="U43" s="17">
        <v>74.06616004880469</v>
      </c>
      <c r="V43" s="17">
        <v>4221763.7394709997</v>
      </c>
      <c r="W43" s="17">
        <v>3681482.802071</v>
      </c>
      <c r="X43" s="17">
        <f t="shared" si="0"/>
        <v>540280.9373999997</v>
      </c>
      <c r="Y43" s="17">
        <v>106227.38413200001</v>
      </c>
      <c r="Z43" s="17">
        <v>97005.895172000004</v>
      </c>
      <c r="AA43" s="17">
        <f t="shared" si="1"/>
        <v>9221.4889600000024</v>
      </c>
    </row>
    <row r="44" spans="1:27" x14ac:dyDescent="0.45">
      <c r="A44" s="11" t="s">
        <v>410</v>
      </c>
      <c r="B44" s="11">
        <v>11681</v>
      </c>
      <c r="C44" s="11" t="s">
        <v>411</v>
      </c>
      <c r="D44" s="11" t="s">
        <v>134</v>
      </c>
      <c r="E44" s="11">
        <v>0</v>
      </c>
      <c r="F44" s="12">
        <v>1000000</v>
      </c>
      <c r="G44" s="13">
        <v>16.2</v>
      </c>
      <c r="H44" s="13" t="s">
        <v>483</v>
      </c>
      <c r="I44" s="13">
        <v>78325.083715999994</v>
      </c>
      <c r="J44" s="13">
        <v>729415</v>
      </c>
      <c r="K44" s="13">
        <v>858286</v>
      </c>
      <c r="L44" s="13">
        <v>849850</v>
      </c>
      <c r="M44" s="13">
        <v>8</v>
      </c>
      <c r="N44" s="13">
        <v>89</v>
      </c>
      <c r="O44" s="13">
        <v>1</v>
      </c>
      <c r="P44" s="13">
        <v>11</v>
      </c>
      <c r="Q44" s="13">
        <v>9</v>
      </c>
      <c r="R44" s="11">
        <v>0.93</v>
      </c>
      <c r="S44" s="11">
        <v>-13.47</v>
      </c>
      <c r="T44" s="11">
        <v>-30.4</v>
      </c>
      <c r="U44" s="17">
        <v>95.522992002025248</v>
      </c>
      <c r="V44" s="17">
        <v>1784807.204101</v>
      </c>
      <c r="W44" s="17">
        <v>1146729.041768</v>
      </c>
      <c r="X44" s="17">
        <f t="shared" si="0"/>
        <v>638078.16233299999</v>
      </c>
      <c r="Y44" s="17">
        <v>235670.92201000001</v>
      </c>
      <c r="Z44" s="17">
        <v>36234.400000000001</v>
      </c>
      <c r="AA44" s="17">
        <f t="shared" si="1"/>
        <v>199436.52201000002</v>
      </c>
    </row>
    <row r="45" spans="1:27" x14ac:dyDescent="0.45">
      <c r="A45" s="11" t="s">
        <v>412</v>
      </c>
      <c r="B45" s="11">
        <v>11687</v>
      </c>
      <c r="C45" s="11" t="s">
        <v>413</v>
      </c>
      <c r="D45" s="11" t="s">
        <v>134</v>
      </c>
      <c r="E45" s="11">
        <v>0</v>
      </c>
      <c r="F45" s="12">
        <v>500000</v>
      </c>
      <c r="G45" s="13">
        <v>14.566666666666666</v>
      </c>
      <c r="H45" s="13" t="s">
        <v>483</v>
      </c>
      <c r="I45" s="13">
        <v>70006.388240999993</v>
      </c>
      <c r="J45" s="13">
        <v>175930</v>
      </c>
      <c r="K45" s="13">
        <v>106766</v>
      </c>
      <c r="L45" s="13">
        <v>1647811</v>
      </c>
      <c r="M45" s="13">
        <v>6</v>
      </c>
      <c r="N45" s="13">
        <v>100</v>
      </c>
      <c r="O45" s="13">
        <v>0</v>
      </c>
      <c r="P45" s="13">
        <v>0</v>
      </c>
      <c r="Q45" s="13">
        <v>6</v>
      </c>
      <c r="R45" s="11">
        <v>2.36</v>
      </c>
      <c r="S45" s="11">
        <v>-20.97</v>
      </c>
      <c r="T45" s="11">
        <v>-10.85</v>
      </c>
      <c r="U45" s="17">
        <v>97.581893907118101</v>
      </c>
      <c r="V45" s="17">
        <v>1315934.132585</v>
      </c>
      <c r="W45" s="17">
        <v>1267617.9281359999</v>
      </c>
      <c r="X45" s="17">
        <f t="shared" si="0"/>
        <v>48316.20444900007</v>
      </c>
      <c r="Y45" s="17">
        <v>0</v>
      </c>
      <c r="Z45" s="17">
        <v>15710.22993</v>
      </c>
      <c r="AA45" s="17">
        <f t="shared" si="1"/>
        <v>-15710.22993</v>
      </c>
    </row>
    <row r="46" spans="1:27" x14ac:dyDescent="0.45">
      <c r="A46" s="11" t="s">
        <v>414</v>
      </c>
      <c r="B46" s="11">
        <v>11679</v>
      </c>
      <c r="C46" s="11" t="s">
        <v>415</v>
      </c>
      <c r="D46" s="11" t="s">
        <v>134</v>
      </c>
      <c r="E46" s="11">
        <v>0</v>
      </c>
      <c r="F46" s="12">
        <v>5000000</v>
      </c>
      <c r="G46" s="13">
        <v>14.2</v>
      </c>
      <c r="H46" s="13" t="s">
        <v>483</v>
      </c>
      <c r="I46" s="13">
        <v>24989.624103999999</v>
      </c>
      <c r="J46" s="13">
        <v>1221655</v>
      </c>
      <c r="K46" s="13">
        <v>2018519</v>
      </c>
      <c r="L46" s="13">
        <v>605223</v>
      </c>
      <c r="M46" s="13">
        <v>14</v>
      </c>
      <c r="N46" s="13">
        <v>100</v>
      </c>
      <c r="O46" s="13">
        <v>0</v>
      </c>
      <c r="P46" s="13">
        <v>0</v>
      </c>
      <c r="Q46" s="13">
        <v>0</v>
      </c>
      <c r="R46" s="11">
        <v>-3.04</v>
      </c>
      <c r="S46" s="11">
        <v>-26.13</v>
      </c>
      <c r="T46" s="11">
        <v>-41.25</v>
      </c>
      <c r="U46" s="17">
        <v>97.522460122689239</v>
      </c>
      <c r="V46" s="17">
        <v>2051556.8452379999</v>
      </c>
      <c r="W46" s="17">
        <v>1152520.870229</v>
      </c>
      <c r="X46" s="17">
        <f t="shared" si="0"/>
        <v>899035.97500899993</v>
      </c>
      <c r="Y46" s="17">
        <v>449702.08094999997</v>
      </c>
      <c r="Z46" s="17">
        <v>77611.379149</v>
      </c>
      <c r="AA46" s="17">
        <f t="shared" si="1"/>
        <v>372090.70180099999</v>
      </c>
    </row>
    <row r="47" spans="1:27" x14ac:dyDescent="0.45">
      <c r="A47" s="11" t="s">
        <v>420</v>
      </c>
      <c r="B47" s="11">
        <v>11688</v>
      </c>
      <c r="C47" s="11" t="s">
        <v>421</v>
      </c>
      <c r="D47" s="11" t="s">
        <v>134</v>
      </c>
      <c r="E47" s="11">
        <v>0</v>
      </c>
      <c r="F47" s="12">
        <v>20000000</v>
      </c>
      <c r="G47" s="13">
        <v>12.433333333333334</v>
      </c>
      <c r="H47" s="13" t="s">
        <v>483</v>
      </c>
      <c r="I47" s="13">
        <v>0</v>
      </c>
      <c r="J47" s="13">
        <v>9499514</v>
      </c>
      <c r="K47" s="13">
        <v>14230104</v>
      </c>
      <c r="L47" s="13">
        <v>667565</v>
      </c>
      <c r="M47" s="13">
        <v>8</v>
      </c>
      <c r="N47" s="13">
        <v>100</v>
      </c>
      <c r="O47" s="13">
        <v>0</v>
      </c>
      <c r="P47" s="13">
        <v>0</v>
      </c>
      <c r="Q47" s="13">
        <v>8</v>
      </c>
      <c r="R47" s="11">
        <v>-21.03</v>
      </c>
      <c r="S47" s="11">
        <v>4.57</v>
      </c>
      <c r="T47" s="11">
        <v>-32.94</v>
      </c>
      <c r="U47" s="17">
        <v>99.809167866683211</v>
      </c>
      <c r="V47" s="17">
        <v>29716918.553296</v>
      </c>
      <c r="W47" s="17">
        <v>15720311.726365</v>
      </c>
      <c r="X47" s="17">
        <f t="shared" si="0"/>
        <v>13996606.826931</v>
      </c>
      <c r="Y47" s="17">
        <v>5002315.8311329996</v>
      </c>
      <c r="Z47" s="17">
        <v>984903.11125299998</v>
      </c>
      <c r="AA47" s="17">
        <f t="shared" si="1"/>
        <v>4017412.7198799998</v>
      </c>
    </row>
    <row r="48" spans="1:27" x14ac:dyDescent="0.45">
      <c r="A48" s="11" t="s">
        <v>424</v>
      </c>
      <c r="B48" s="11">
        <v>11710</v>
      </c>
      <c r="C48" s="11" t="s">
        <v>425</v>
      </c>
      <c r="D48" s="11" t="s">
        <v>134</v>
      </c>
      <c r="E48" s="11">
        <v>0</v>
      </c>
      <c r="F48" s="12">
        <v>5000000</v>
      </c>
      <c r="G48" s="13">
        <v>10.966666666666667</v>
      </c>
      <c r="H48" s="13" t="s">
        <v>483</v>
      </c>
      <c r="I48" s="13">
        <v>0</v>
      </c>
      <c r="J48" s="13">
        <v>914206</v>
      </c>
      <c r="K48" s="13">
        <v>1312668</v>
      </c>
      <c r="L48" s="13">
        <v>696449</v>
      </c>
      <c r="M48" s="13">
        <v>13</v>
      </c>
      <c r="N48" s="13">
        <v>96</v>
      </c>
      <c r="O48" s="13">
        <v>11</v>
      </c>
      <c r="P48" s="13">
        <v>4</v>
      </c>
      <c r="Q48" s="13">
        <v>24</v>
      </c>
      <c r="R48" s="11">
        <v>-10.41</v>
      </c>
      <c r="S48" s="11">
        <v>-20.68</v>
      </c>
      <c r="T48" s="11">
        <v>0</v>
      </c>
      <c r="U48" s="17">
        <v>98.371966295849376</v>
      </c>
      <c r="V48" s="17">
        <v>5964811.6112449998</v>
      </c>
      <c r="W48" s="17">
        <v>4665350.5836359998</v>
      </c>
      <c r="X48" s="17">
        <f t="shared" si="0"/>
        <v>1299461.027609</v>
      </c>
      <c r="Y48" s="17">
        <v>137587.26299300001</v>
      </c>
      <c r="Z48" s="17">
        <v>30368.457175</v>
      </c>
      <c r="AA48" s="17">
        <f t="shared" si="1"/>
        <v>107218.80581800001</v>
      </c>
    </row>
    <row r="49" spans="1:27" x14ac:dyDescent="0.45">
      <c r="A49" s="11" t="s">
        <v>426</v>
      </c>
      <c r="B49" s="11">
        <v>11704</v>
      </c>
      <c r="C49" s="11" t="s">
        <v>427</v>
      </c>
      <c r="D49" s="11" t="s">
        <v>134</v>
      </c>
      <c r="E49" s="11">
        <v>0</v>
      </c>
      <c r="F49" s="12">
        <v>1000000</v>
      </c>
      <c r="G49" s="13">
        <v>10.466666666666667</v>
      </c>
      <c r="H49" s="13" t="s">
        <v>483</v>
      </c>
      <c r="I49" s="13">
        <v>0</v>
      </c>
      <c r="J49" s="13">
        <v>191798</v>
      </c>
      <c r="K49" s="13">
        <v>249327</v>
      </c>
      <c r="L49" s="13">
        <v>769264</v>
      </c>
      <c r="M49" s="13">
        <v>3</v>
      </c>
      <c r="N49" s="13">
        <v>75</v>
      </c>
      <c r="O49" s="13">
        <v>1</v>
      </c>
      <c r="P49" s="13">
        <v>25</v>
      </c>
      <c r="Q49" s="13">
        <v>4</v>
      </c>
      <c r="R49" s="11">
        <v>-1.4</v>
      </c>
      <c r="S49" s="11">
        <v>-1.46</v>
      </c>
      <c r="T49" s="11">
        <v>0</v>
      </c>
      <c r="U49" s="17">
        <v>77.144211152413973</v>
      </c>
      <c r="V49" s="17">
        <v>546735.62178000004</v>
      </c>
      <c r="W49" s="17">
        <v>358008.63708000001</v>
      </c>
      <c r="X49" s="17">
        <f t="shared" si="0"/>
        <v>188726.98470000003</v>
      </c>
      <c r="Y49" s="17">
        <v>11733.741540000001</v>
      </c>
      <c r="Z49" s="17">
        <v>0</v>
      </c>
      <c r="AA49" s="17">
        <f t="shared" si="1"/>
        <v>11733.741540000001</v>
      </c>
    </row>
    <row r="50" spans="1:27" x14ac:dyDescent="0.45">
      <c r="A50" s="11" t="s">
        <v>428</v>
      </c>
      <c r="B50" s="11">
        <v>11711</v>
      </c>
      <c r="C50" s="11" t="s">
        <v>427</v>
      </c>
      <c r="D50" s="11" t="s">
        <v>134</v>
      </c>
      <c r="E50" s="11">
        <v>0</v>
      </c>
      <c r="F50" s="12">
        <v>20000000</v>
      </c>
      <c r="G50" s="13">
        <v>10.466666666666667</v>
      </c>
      <c r="H50" s="13" t="s">
        <v>483</v>
      </c>
      <c r="I50" s="13">
        <v>0</v>
      </c>
      <c r="J50" s="13">
        <v>18731485</v>
      </c>
      <c r="K50" s="13">
        <v>13867331</v>
      </c>
      <c r="L50" s="13">
        <v>1350763</v>
      </c>
      <c r="M50" s="13">
        <v>3</v>
      </c>
      <c r="N50" s="13">
        <v>100</v>
      </c>
      <c r="O50" s="13">
        <v>0</v>
      </c>
      <c r="P50" s="13">
        <v>0</v>
      </c>
      <c r="Q50" s="13">
        <v>3</v>
      </c>
      <c r="R50" s="11">
        <v>-1.33</v>
      </c>
      <c r="S50" s="11">
        <v>2.29</v>
      </c>
      <c r="T50" s="11">
        <v>0</v>
      </c>
      <c r="U50" s="17">
        <v>99.860872063453357</v>
      </c>
      <c r="V50" s="17">
        <v>0</v>
      </c>
      <c r="W50" s="17">
        <v>0</v>
      </c>
      <c r="X50" s="17">
        <f t="shared" si="0"/>
        <v>0</v>
      </c>
      <c r="Y50" s="17">
        <v>0</v>
      </c>
      <c r="Z50" s="17">
        <v>0</v>
      </c>
      <c r="AA50" s="17">
        <f t="shared" si="1"/>
        <v>0</v>
      </c>
    </row>
    <row r="51" spans="1:27" x14ac:dyDescent="0.45">
      <c r="A51" s="11" t="s">
        <v>448</v>
      </c>
      <c r="B51" s="11">
        <v>11752</v>
      </c>
      <c r="C51" s="11" t="s">
        <v>449</v>
      </c>
      <c r="D51" s="11" t="s">
        <v>134</v>
      </c>
      <c r="E51" s="11">
        <v>0</v>
      </c>
      <c r="F51" s="12">
        <v>500000</v>
      </c>
      <c r="G51" s="13">
        <v>6.5</v>
      </c>
      <c r="H51" s="13" t="s">
        <v>483</v>
      </c>
      <c r="I51" s="13">
        <v>0</v>
      </c>
      <c r="J51" s="13">
        <v>406218</v>
      </c>
      <c r="K51" s="13">
        <v>545424</v>
      </c>
      <c r="L51" s="13">
        <v>744774</v>
      </c>
      <c r="M51" s="13">
        <v>6</v>
      </c>
      <c r="N51" s="13">
        <v>100</v>
      </c>
      <c r="O51" s="13">
        <v>0</v>
      </c>
      <c r="P51" s="13">
        <v>0</v>
      </c>
      <c r="Q51" s="13">
        <v>6</v>
      </c>
      <c r="R51" s="11">
        <v>2.2999999999999998</v>
      </c>
      <c r="S51" s="11">
        <v>-0.13</v>
      </c>
      <c r="T51" s="11">
        <v>0</v>
      </c>
      <c r="U51" s="17">
        <v>100.06404873862856</v>
      </c>
      <c r="V51" s="17">
        <v>1327327.7005680001</v>
      </c>
      <c r="W51" s="17">
        <v>916032.78867100005</v>
      </c>
      <c r="X51" s="17">
        <f t="shared" si="0"/>
        <v>411294.91189700004</v>
      </c>
      <c r="Y51" s="17">
        <v>41809.31639</v>
      </c>
      <c r="Z51" s="17">
        <v>38072.914190000003</v>
      </c>
      <c r="AA51" s="17">
        <f t="shared" si="1"/>
        <v>3736.4021999999968</v>
      </c>
    </row>
    <row r="52" spans="1:27" x14ac:dyDescent="0.45">
      <c r="A52" s="11" t="s">
        <v>450</v>
      </c>
      <c r="B52" s="11">
        <v>11755</v>
      </c>
      <c r="C52" s="11" t="s">
        <v>451</v>
      </c>
      <c r="D52" s="11" t="s">
        <v>134</v>
      </c>
      <c r="E52" s="11">
        <v>0</v>
      </c>
      <c r="F52" s="12">
        <v>10000000</v>
      </c>
      <c r="G52" s="13">
        <v>6.333333333333333</v>
      </c>
      <c r="H52" s="13" t="s">
        <v>483</v>
      </c>
      <c r="I52" s="13">
        <v>0</v>
      </c>
      <c r="J52" s="13">
        <v>3719772</v>
      </c>
      <c r="K52" s="13">
        <v>4085077</v>
      </c>
      <c r="L52" s="13">
        <v>910575</v>
      </c>
      <c r="M52" s="13">
        <v>19</v>
      </c>
      <c r="N52" s="13">
        <v>95</v>
      </c>
      <c r="O52" s="13">
        <v>2</v>
      </c>
      <c r="P52" s="13">
        <v>5</v>
      </c>
      <c r="Q52" s="13">
        <v>21</v>
      </c>
      <c r="R52" s="11">
        <v>-4.5999999999999996</v>
      </c>
      <c r="S52" s="11">
        <v>-5.16</v>
      </c>
      <c r="T52" s="11">
        <v>0</v>
      </c>
      <c r="U52" s="17">
        <v>99.586454206841395</v>
      </c>
      <c r="V52" s="17">
        <v>3718272.8557460001</v>
      </c>
      <c r="W52" s="17">
        <v>1743882.7730429999</v>
      </c>
      <c r="X52" s="17">
        <f t="shared" si="0"/>
        <v>1974390.0827030002</v>
      </c>
      <c r="Y52" s="17">
        <v>169854.20291200001</v>
      </c>
      <c r="Z52" s="17">
        <v>61541.342362000003</v>
      </c>
      <c r="AA52" s="17">
        <f t="shared" si="1"/>
        <v>108312.86055000001</v>
      </c>
    </row>
    <row r="53" spans="1:27" x14ac:dyDescent="0.45">
      <c r="A53" s="11" t="s">
        <v>452</v>
      </c>
      <c r="B53" s="11">
        <v>11764</v>
      </c>
      <c r="C53" s="11" t="s">
        <v>453</v>
      </c>
      <c r="D53" s="11" t="s">
        <v>134</v>
      </c>
      <c r="E53" s="11">
        <v>0</v>
      </c>
      <c r="F53" s="12">
        <v>39000000</v>
      </c>
      <c r="G53" s="13">
        <v>4.9666666666666668</v>
      </c>
      <c r="H53" s="13" t="s">
        <v>483</v>
      </c>
      <c r="I53" s="13">
        <v>0</v>
      </c>
      <c r="J53" s="13">
        <v>10567380</v>
      </c>
      <c r="K53" s="13">
        <v>9469870</v>
      </c>
      <c r="L53" s="13">
        <v>1115895</v>
      </c>
      <c r="M53" s="13">
        <v>10</v>
      </c>
      <c r="N53" s="13">
        <v>100</v>
      </c>
      <c r="O53" s="13">
        <v>0</v>
      </c>
      <c r="P53" s="13">
        <v>0</v>
      </c>
      <c r="Q53" s="13">
        <v>10</v>
      </c>
      <c r="R53" s="11">
        <v>-6.58</v>
      </c>
      <c r="S53" s="11">
        <v>10.97</v>
      </c>
      <c r="T53" s="11">
        <v>0</v>
      </c>
      <c r="U53" s="17">
        <v>94.204651335848297</v>
      </c>
      <c r="V53" s="17">
        <v>16783462.573346999</v>
      </c>
      <c r="W53" s="17">
        <v>6888002.5986550003</v>
      </c>
      <c r="X53" s="17">
        <f t="shared" si="0"/>
        <v>9895459.9746919982</v>
      </c>
      <c r="Y53" s="17">
        <v>1347605.6981510001</v>
      </c>
      <c r="Z53" s="17">
        <v>271704.11108900001</v>
      </c>
      <c r="AA53" s="17">
        <f t="shared" si="1"/>
        <v>1075901.5870620001</v>
      </c>
    </row>
    <row r="54" spans="1:27" x14ac:dyDescent="0.45">
      <c r="A54" s="11" t="s">
        <v>454</v>
      </c>
      <c r="B54" s="11">
        <v>11759</v>
      </c>
      <c r="C54" s="11" t="s">
        <v>455</v>
      </c>
      <c r="D54" s="11" t="s">
        <v>134</v>
      </c>
      <c r="E54" s="11">
        <v>0</v>
      </c>
      <c r="F54" s="12">
        <v>3000000</v>
      </c>
      <c r="G54" s="13">
        <v>4.7666666666666666</v>
      </c>
      <c r="H54" s="13" t="s">
        <v>483</v>
      </c>
      <c r="I54" s="13">
        <v>0</v>
      </c>
      <c r="J54" s="13">
        <v>1417193</v>
      </c>
      <c r="K54" s="13">
        <v>1550282</v>
      </c>
      <c r="L54" s="13">
        <v>914151</v>
      </c>
      <c r="M54" s="13">
        <v>11</v>
      </c>
      <c r="N54" s="13">
        <v>92</v>
      </c>
      <c r="O54" s="13">
        <v>1</v>
      </c>
      <c r="P54" s="13">
        <v>8</v>
      </c>
      <c r="Q54" s="13">
        <v>12</v>
      </c>
      <c r="R54" s="11">
        <v>-10.51</v>
      </c>
      <c r="S54" s="11">
        <v>-8.14</v>
      </c>
      <c r="T54" s="11">
        <v>0</v>
      </c>
      <c r="U54" s="17">
        <v>96.725652906813878</v>
      </c>
      <c r="V54" s="17">
        <v>827577.63819099998</v>
      </c>
      <c r="W54" s="17">
        <v>78792.849923999995</v>
      </c>
      <c r="X54" s="17">
        <f t="shared" si="0"/>
        <v>748784.788267</v>
      </c>
      <c r="Y54" s="17">
        <v>341079.33659100003</v>
      </c>
      <c r="Z54" s="17">
        <v>58327.239462999998</v>
      </c>
      <c r="AA54" s="17">
        <f t="shared" si="1"/>
        <v>282752.09712800005</v>
      </c>
    </row>
    <row r="55" spans="1:27" x14ac:dyDescent="0.45">
      <c r="A55" s="11" t="s">
        <v>458</v>
      </c>
      <c r="B55" s="11">
        <v>11769</v>
      </c>
      <c r="C55" s="11" t="s">
        <v>459</v>
      </c>
      <c r="D55" s="11" t="s">
        <v>134</v>
      </c>
      <c r="E55" s="11">
        <v>0</v>
      </c>
      <c r="F55" s="12">
        <v>10000000</v>
      </c>
      <c r="G55" s="13">
        <v>4.5</v>
      </c>
      <c r="H55" s="13" t="s">
        <v>483</v>
      </c>
      <c r="I55" s="13">
        <v>0</v>
      </c>
      <c r="J55" s="13">
        <v>3015739</v>
      </c>
      <c r="K55" s="13">
        <v>3126745</v>
      </c>
      <c r="L55" s="13">
        <v>964498</v>
      </c>
      <c r="M55" s="13">
        <v>2</v>
      </c>
      <c r="N55" s="13">
        <v>100</v>
      </c>
      <c r="O55" s="13">
        <v>1</v>
      </c>
      <c r="P55" s="13">
        <v>0</v>
      </c>
      <c r="Q55" s="13">
        <v>3</v>
      </c>
      <c r="R55" s="11">
        <v>-4.62</v>
      </c>
      <c r="S55" s="11">
        <v>1.57</v>
      </c>
      <c r="T55" s="11">
        <v>0</v>
      </c>
      <c r="U55" s="17">
        <v>82.774419672907356</v>
      </c>
      <c r="V55" s="17">
        <v>2745003.3470060001</v>
      </c>
      <c r="W55" s="17">
        <v>52980.274834000003</v>
      </c>
      <c r="X55" s="17">
        <f t="shared" si="0"/>
        <v>2692023.0721720001</v>
      </c>
      <c r="Y55" s="17">
        <v>127011.20148</v>
      </c>
      <c r="Z55" s="17">
        <v>22260</v>
      </c>
      <c r="AA55" s="17">
        <f t="shared" si="1"/>
        <v>104751.20148</v>
      </c>
    </row>
    <row r="56" spans="1:27" x14ac:dyDescent="0.45">
      <c r="A56" s="11" t="s">
        <v>462</v>
      </c>
      <c r="B56" s="11">
        <v>11775</v>
      </c>
      <c r="C56" s="11" t="s">
        <v>463</v>
      </c>
      <c r="D56" s="11" t="s">
        <v>134</v>
      </c>
      <c r="E56" s="11">
        <v>0</v>
      </c>
      <c r="F56" s="12">
        <v>1000000</v>
      </c>
      <c r="G56" s="13">
        <v>3.7666666666666666</v>
      </c>
      <c r="H56" s="13" t="s">
        <v>483</v>
      </c>
      <c r="I56" s="13">
        <v>0</v>
      </c>
      <c r="J56" s="13">
        <v>369844</v>
      </c>
      <c r="K56" s="13">
        <v>393237</v>
      </c>
      <c r="L56" s="13">
        <v>948820</v>
      </c>
      <c r="M56" s="13">
        <v>3</v>
      </c>
      <c r="N56" s="13">
        <v>100</v>
      </c>
      <c r="O56" s="13">
        <v>0</v>
      </c>
      <c r="P56" s="13">
        <v>0</v>
      </c>
      <c r="Q56" s="13">
        <v>0</v>
      </c>
      <c r="R56" s="11">
        <v>-5.64</v>
      </c>
      <c r="S56" s="11">
        <v>-5.28</v>
      </c>
      <c r="T56" s="11">
        <v>0</v>
      </c>
      <c r="U56" s="17">
        <v>64.652253052537205</v>
      </c>
      <c r="V56" s="17">
        <v>427610.89467900002</v>
      </c>
      <c r="W56" s="17">
        <v>107677.698743</v>
      </c>
      <c r="X56" s="17">
        <f t="shared" si="0"/>
        <v>319933.19593600003</v>
      </c>
      <c r="Y56" s="17">
        <v>105514.637386</v>
      </c>
      <c r="Z56" s="17">
        <v>10150.551538</v>
      </c>
      <c r="AA56" s="17">
        <f t="shared" si="1"/>
        <v>95364.085848000002</v>
      </c>
    </row>
    <row r="57" spans="1:27" x14ac:dyDescent="0.45">
      <c r="A57" s="11" t="s">
        <v>464</v>
      </c>
      <c r="B57" s="11">
        <v>11783</v>
      </c>
      <c r="C57" s="11" t="s">
        <v>465</v>
      </c>
      <c r="D57" s="11" t="s">
        <v>134</v>
      </c>
      <c r="E57" s="11">
        <v>0</v>
      </c>
      <c r="F57" s="12">
        <v>2000000</v>
      </c>
      <c r="G57" s="13">
        <v>3.7</v>
      </c>
      <c r="H57" s="13" t="s">
        <v>483</v>
      </c>
      <c r="I57" s="13">
        <v>0</v>
      </c>
      <c r="J57" s="13">
        <v>182082</v>
      </c>
      <c r="K57" s="13">
        <v>240000</v>
      </c>
      <c r="L57" s="13">
        <v>758675</v>
      </c>
      <c r="M57" s="13">
        <v>2</v>
      </c>
      <c r="N57" s="13">
        <v>100</v>
      </c>
      <c r="O57" s="13">
        <v>0</v>
      </c>
      <c r="P57" s="13">
        <v>0</v>
      </c>
      <c r="Q57" s="13">
        <v>0</v>
      </c>
      <c r="R57" s="11">
        <v>-12.76</v>
      </c>
      <c r="S57" s="11">
        <v>-24.96</v>
      </c>
      <c r="T57" s="11">
        <v>0</v>
      </c>
      <c r="U57" s="17">
        <v>99.828147670147729</v>
      </c>
      <c r="V57" s="17">
        <v>586496.01443800004</v>
      </c>
      <c r="W57" s="17">
        <v>343726.39007600001</v>
      </c>
      <c r="X57" s="17">
        <f t="shared" si="0"/>
        <v>242769.62436200003</v>
      </c>
      <c r="Y57" s="17">
        <v>39433.721296999996</v>
      </c>
      <c r="Z57" s="17">
        <v>29031.694552000001</v>
      </c>
      <c r="AA57" s="17">
        <f t="shared" si="1"/>
        <v>10402.026744999996</v>
      </c>
    </row>
    <row r="58" spans="1:27" x14ac:dyDescent="0.45">
      <c r="A58" s="11" t="s">
        <v>466</v>
      </c>
      <c r="B58" s="11">
        <v>11777</v>
      </c>
      <c r="C58" s="11" t="s">
        <v>467</v>
      </c>
      <c r="D58" s="11" t="s">
        <v>134</v>
      </c>
      <c r="E58" s="11">
        <v>0</v>
      </c>
      <c r="F58" s="12">
        <v>500000</v>
      </c>
      <c r="G58" s="13">
        <v>3.5666666666666669</v>
      </c>
      <c r="H58" s="13" t="s">
        <v>483</v>
      </c>
      <c r="I58" s="13">
        <v>0</v>
      </c>
      <c r="J58" s="13">
        <v>175117</v>
      </c>
      <c r="K58" s="13">
        <v>180067</v>
      </c>
      <c r="L58" s="13">
        <v>972511</v>
      </c>
      <c r="M58" s="13">
        <v>1</v>
      </c>
      <c r="N58" s="13">
        <v>99</v>
      </c>
      <c r="O58" s="13">
        <v>6</v>
      </c>
      <c r="P58" s="13">
        <v>1</v>
      </c>
      <c r="Q58" s="13">
        <v>7</v>
      </c>
      <c r="R58" s="11">
        <v>-13.74</v>
      </c>
      <c r="S58" s="11">
        <v>-3.88</v>
      </c>
      <c r="T58" s="11">
        <v>0</v>
      </c>
      <c r="U58" s="17">
        <v>97.744294793275031</v>
      </c>
      <c r="V58" s="17">
        <v>1.23</v>
      </c>
      <c r="W58" s="17">
        <v>1.29</v>
      </c>
      <c r="X58" s="17">
        <f t="shared" si="0"/>
        <v>-6.0000000000000053E-2</v>
      </c>
      <c r="Y58" s="17">
        <v>0</v>
      </c>
      <c r="Z58" s="17">
        <v>0</v>
      </c>
      <c r="AA58" s="17">
        <f t="shared" si="1"/>
        <v>0</v>
      </c>
    </row>
    <row r="59" spans="1:27" x14ac:dyDescent="0.45">
      <c r="A59" s="11" t="s">
        <v>472</v>
      </c>
      <c r="B59" s="11">
        <v>11798</v>
      </c>
      <c r="C59" s="11" t="s">
        <v>473</v>
      </c>
      <c r="D59" s="11" t="s">
        <v>134</v>
      </c>
      <c r="E59" s="11">
        <v>0</v>
      </c>
      <c r="F59" s="12">
        <v>500000</v>
      </c>
      <c r="G59" s="13">
        <v>2.3333333333333335</v>
      </c>
      <c r="H59" s="13" t="s">
        <v>483</v>
      </c>
      <c r="I59" s="13">
        <v>0</v>
      </c>
      <c r="J59" s="13">
        <v>35402</v>
      </c>
      <c r="K59" s="13">
        <v>35000</v>
      </c>
      <c r="L59" s="13">
        <v>1011484</v>
      </c>
      <c r="M59" s="13">
        <v>1</v>
      </c>
      <c r="N59" s="13">
        <v>98</v>
      </c>
      <c r="O59" s="13">
        <v>2</v>
      </c>
      <c r="P59" s="13">
        <v>2</v>
      </c>
      <c r="Q59" s="13">
        <v>3</v>
      </c>
      <c r="R59" s="11">
        <v>1.44</v>
      </c>
      <c r="S59" s="11">
        <v>0</v>
      </c>
      <c r="T59" s="11">
        <v>0</v>
      </c>
      <c r="U59" s="17">
        <v>0</v>
      </c>
      <c r="V59" s="17">
        <v>0</v>
      </c>
      <c r="W59" s="17">
        <v>0</v>
      </c>
      <c r="X59" s="17">
        <f t="shared" si="0"/>
        <v>0</v>
      </c>
      <c r="Y59" s="17">
        <v>0</v>
      </c>
      <c r="Z59" s="17">
        <v>0</v>
      </c>
      <c r="AA59" s="17">
        <f t="shared" si="1"/>
        <v>0</v>
      </c>
    </row>
    <row r="60" spans="1:27" x14ac:dyDescent="0.45">
      <c r="A60" s="11" t="s">
        <v>476</v>
      </c>
      <c r="B60" s="11">
        <v>11813</v>
      </c>
      <c r="C60" s="11" t="s">
        <v>477</v>
      </c>
      <c r="D60" s="11" t="s">
        <v>134</v>
      </c>
      <c r="E60" s="11">
        <v>0</v>
      </c>
      <c r="F60" s="12">
        <v>500</v>
      </c>
      <c r="G60" s="13">
        <v>1.4333333333333333</v>
      </c>
      <c r="H60" s="13" t="s">
        <v>483</v>
      </c>
      <c r="I60" s="13">
        <v>0</v>
      </c>
      <c r="J60" s="13">
        <v>50177</v>
      </c>
      <c r="K60" s="13">
        <v>50000</v>
      </c>
      <c r="L60" s="13">
        <v>1003543</v>
      </c>
      <c r="M60" s="13">
        <v>2</v>
      </c>
      <c r="N60" s="13">
        <v>100</v>
      </c>
      <c r="O60" s="13">
        <v>0</v>
      </c>
      <c r="P60" s="13">
        <v>0</v>
      </c>
      <c r="Q60" s="13">
        <v>2</v>
      </c>
      <c r="R60" s="11">
        <v>0.64</v>
      </c>
      <c r="S60" s="11">
        <v>0</v>
      </c>
      <c r="T60" s="11">
        <v>0</v>
      </c>
      <c r="U60" s="17">
        <v>0</v>
      </c>
      <c r="V60" s="17">
        <v>0</v>
      </c>
      <c r="W60" s="17">
        <v>0</v>
      </c>
      <c r="X60" s="17">
        <f t="shared" si="0"/>
        <v>0</v>
      </c>
      <c r="Y60" s="17">
        <v>0</v>
      </c>
      <c r="Z60" s="17">
        <v>0</v>
      </c>
      <c r="AA60" s="17">
        <f t="shared" si="1"/>
        <v>0</v>
      </c>
    </row>
    <row r="61" spans="1:27" x14ac:dyDescent="0.45">
      <c r="A61" s="11" t="s">
        <v>364</v>
      </c>
      <c r="B61" s="11">
        <v>11553</v>
      </c>
      <c r="C61" s="11" t="s">
        <v>365</v>
      </c>
      <c r="D61" s="11" t="s">
        <v>134</v>
      </c>
      <c r="E61" s="11">
        <v>0</v>
      </c>
      <c r="F61" s="12">
        <v>30000000</v>
      </c>
      <c r="G61" s="13">
        <v>39.533333333333331</v>
      </c>
      <c r="H61" s="13" t="s">
        <v>483</v>
      </c>
      <c r="I61" s="13">
        <v>1265327.2819070001</v>
      </c>
      <c r="J61" s="13">
        <v>4656441</v>
      </c>
      <c r="K61" s="13">
        <v>3433780</v>
      </c>
      <c r="L61" s="13">
        <v>1356069</v>
      </c>
      <c r="M61" s="13">
        <v>16</v>
      </c>
      <c r="N61" s="13">
        <v>100</v>
      </c>
      <c r="O61" s="13">
        <v>0</v>
      </c>
      <c r="P61" s="13">
        <v>0</v>
      </c>
      <c r="Q61" s="13">
        <v>16</v>
      </c>
      <c r="R61" s="11">
        <v>-5.14</v>
      </c>
      <c r="S61" s="11">
        <v>-2.3199999999999998</v>
      </c>
      <c r="T61" s="11">
        <v>-25.51</v>
      </c>
      <c r="U61" s="17">
        <v>88.703280064557319</v>
      </c>
      <c r="V61" s="17">
        <v>8096265.8142900001</v>
      </c>
      <c r="W61" s="17">
        <v>5555009.1819620002</v>
      </c>
      <c r="X61" s="17">
        <f t="shared" si="0"/>
        <v>2541256.6323279999</v>
      </c>
      <c r="Y61" s="17">
        <v>707461.42434999999</v>
      </c>
      <c r="Z61" s="17">
        <v>177190.23582199999</v>
      </c>
      <c r="AA61" s="17">
        <f t="shared" si="1"/>
        <v>530271.18852800003</v>
      </c>
    </row>
  </sheetData>
  <mergeCells count="3">
    <mergeCell ref="V1:AA1"/>
    <mergeCell ref="V2:X2"/>
    <mergeCell ref="Y2:AA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Kargozar</dc:creator>
  <cp:lastModifiedBy>Abolfazl Kargozar</cp:lastModifiedBy>
  <dcterms:created xsi:type="dcterms:W3CDTF">2022-02-02T11:16:02Z</dcterms:created>
  <dcterms:modified xsi:type="dcterms:W3CDTF">2022-02-06T13:41:53Z</dcterms:modified>
</cp:coreProperties>
</file>