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دسکتاپ\اکسل تهیه شده\مدیر\عملکرد\داده برای بهمن تا خرداد\گزارش\بعد حذف بازار گردان\"/>
    </mc:Choice>
  </mc:AlternateContent>
  <bookViews>
    <workbookView xWindow="0" yWindow="0" windowWidth="23250" windowHeight="120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Sheet1!$A$2:$V$217</definedName>
    <definedName name="_xlnm._FilterDatabase" localSheetId="1" hidden="1">Sheet2!$A$2:$I$217</definedName>
    <definedName name="_xlnm._FilterDatabase" localSheetId="2" hidden="1">Sheet3!$A$3:$Q$218</definedName>
    <definedName name="_xlnm._FilterDatabase" localSheetId="3" hidden="1">Sheet4!$A$2:$U$217</definedName>
    <definedName name="_xlnm._FilterDatabase" localSheetId="4" hidden="1">Sheet5!$A$3:$AA$82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3" i="4" l="1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G213" i="4"/>
  <c r="H213" i="4"/>
  <c r="G214" i="4"/>
  <c r="H214" i="4"/>
  <c r="G215" i="4"/>
  <c r="H215" i="4"/>
  <c r="G216" i="4"/>
  <c r="H216" i="4"/>
  <c r="G217" i="4"/>
  <c r="H217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77" i="2" l="1"/>
  <c r="D215" i="2" l="1"/>
  <c r="D216" i="2"/>
  <c r="D217" i="2"/>
  <c r="D213" i="2" l="1"/>
  <c r="D214" i="2"/>
  <c r="D3" i="4" l="1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H3" i="4"/>
  <c r="G3" i="4"/>
  <c r="D139" i="4" l="1"/>
  <c r="E139" i="4"/>
  <c r="F139" i="4"/>
  <c r="I139" i="4"/>
  <c r="J139" i="4"/>
  <c r="K139" i="4"/>
  <c r="D140" i="4"/>
  <c r="E140" i="4"/>
  <c r="F140" i="4"/>
  <c r="I140" i="4"/>
  <c r="J140" i="4"/>
  <c r="K140" i="4"/>
  <c r="D141" i="4"/>
  <c r="E141" i="4"/>
  <c r="F141" i="4"/>
  <c r="I141" i="4"/>
  <c r="J141" i="4"/>
  <c r="K141" i="4"/>
  <c r="D143" i="4"/>
  <c r="E143" i="4"/>
  <c r="F143" i="4"/>
  <c r="I143" i="4"/>
  <c r="J143" i="4"/>
  <c r="K143" i="4"/>
  <c r="D144" i="4"/>
  <c r="E144" i="4"/>
  <c r="F144" i="4"/>
  <c r="I144" i="4"/>
  <c r="J144" i="4"/>
  <c r="K144" i="4"/>
  <c r="D145" i="4"/>
  <c r="E145" i="4"/>
  <c r="F145" i="4"/>
  <c r="I145" i="4"/>
  <c r="J145" i="4"/>
  <c r="K145" i="4"/>
  <c r="D146" i="4"/>
  <c r="E146" i="4"/>
  <c r="F146" i="4"/>
  <c r="I146" i="4"/>
  <c r="J146" i="4"/>
  <c r="K146" i="4"/>
  <c r="D147" i="4"/>
  <c r="E147" i="4"/>
  <c r="F147" i="4"/>
  <c r="I147" i="4"/>
  <c r="J147" i="4"/>
  <c r="K147" i="4"/>
  <c r="D148" i="4"/>
  <c r="E148" i="4"/>
  <c r="F148" i="4"/>
  <c r="I148" i="4"/>
  <c r="J148" i="4"/>
  <c r="K148" i="4"/>
  <c r="D149" i="4"/>
  <c r="E149" i="4"/>
  <c r="F149" i="4"/>
  <c r="I149" i="4"/>
  <c r="J149" i="4"/>
  <c r="K149" i="4"/>
  <c r="D150" i="4"/>
  <c r="E150" i="4"/>
  <c r="F150" i="4"/>
  <c r="I150" i="4"/>
  <c r="J150" i="4"/>
  <c r="K150" i="4"/>
  <c r="D151" i="4"/>
  <c r="E151" i="4"/>
  <c r="F151" i="4"/>
  <c r="I151" i="4"/>
  <c r="J151" i="4"/>
  <c r="K151" i="4"/>
  <c r="D152" i="4"/>
  <c r="E152" i="4"/>
  <c r="F152" i="4"/>
  <c r="I152" i="4"/>
  <c r="J152" i="4"/>
  <c r="K152" i="4"/>
  <c r="D153" i="4"/>
  <c r="E153" i="4"/>
  <c r="F153" i="4"/>
  <c r="I153" i="4"/>
  <c r="J153" i="4"/>
  <c r="K153" i="4"/>
  <c r="D154" i="4"/>
  <c r="E154" i="4"/>
  <c r="F154" i="4"/>
  <c r="I154" i="4"/>
  <c r="J154" i="4"/>
  <c r="K154" i="4"/>
  <c r="D155" i="4"/>
  <c r="E155" i="4"/>
  <c r="F155" i="4"/>
  <c r="I155" i="4"/>
  <c r="J155" i="4"/>
  <c r="K155" i="4"/>
  <c r="D156" i="4"/>
  <c r="E156" i="4"/>
  <c r="F156" i="4"/>
  <c r="I156" i="4"/>
  <c r="J156" i="4"/>
  <c r="K156" i="4"/>
  <c r="D157" i="4"/>
  <c r="E157" i="4"/>
  <c r="F157" i="4"/>
  <c r="I157" i="4"/>
  <c r="J157" i="4"/>
  <c r="K157" i="4"/>
  <c r="D158" i="4"/>
  <c r="E158" i="4"/>
  <c r="F158" i="4"/>
  <c r="I158" i="4"/>
  <c r="J158" i="4"/>
  <c r="K158" i="4"/>
  <c r="D159" i="4"/>
  <c r="E159" i="4"/>
  <c r="F159" i="4"/>
  <c r="I159" i="4"/>
  <c r="J159" i="4"/>
  <c r="K159" i="4"/>
  <c r="D160" i="4"/>
  <c r="E160" i="4"/>
  <c r="F160" i="4"/>
  <c r="I160" i="4"/>
  <c r="J160" i="4"/>
  <c r="K160" i="4"/>
  <c r="D161" i="4"/>
  <c r="E161" i="4"/>
  <c r="F161" i="4"/>
  <c r="I161" i="4"/>
  <c r="J161" i="4"/>
  <c r="K161" i="4"/>
  <c r="D162" i="4"/>
  <c r="E162" i="4"/>
  <c r="F162" i="4"/>
  <c r="I162" i="4"/>
  <c r="J162" i="4"/>
  <c r="K162" i="4"/>
  <c r="D163" i="4"/>
  <c r="E163" i="4"/>
  <c r="F163" i="4"/>
  <c r="I163" i="4"/>
  <c r="J163" i="4"/>
  <c r="K163" i="4"/>
  <c r="D164" i="4"/>
  <c r="E164" i="4"/>
  <c r="F164" i="4"/>
  <c r="I164" i="4"/>
  <c r="J164" i="4"/>
  <c r="K164" i="4"/>
  <c r="D165" i="4"/>
  <c r="E165" i="4"/>
  <c r="F165" i="4"/>
  <c r="I165" i="4"/>
  <c r="J165" i="4"/>
  <c r="K165" i="4"/>
  <c r="D166" i="4"/>
  <c r="E166" i="4"/>
  <c r="F166" i="4"/>
  <c r="I166" i="4"/>
  <c r="J166" i="4"/>
  <c r="K166" i="4"/>
  <c r="D167" i="4"/>
  <c r="E167" i="4"/>
  <c r="F167" i="4"/>
  <c r="I167" i="4"/>
  <c r="J167" i="4"/>
  <c r="K167" i="4"/>
  <c r="D168" i="4"/>
  <c r="E168" i="4"/>
  <c r="F168" i="4"/>
  <c r="I168" i="4"/>
  <c r="J168" i="4"/>
  <c r="K168" i="4"/>
  <c r="D169" i="4"/>
  <c r="E169" i="4"/>
  <c r="F169" i="4"/>
  <c r="I169" i="4"/>
  <c r="J169" i="4"/>
  <c r="K169" i="4"/>
  <c r="D170" i="4"/>
  <c r="E170" i="4"/>
  <c r="F170" i="4"/>
  <c r="I170" i="4"/>
  <c r="J170" i="4"/>
  <c r="K170" i="4"/>
  <c r="D171" i="4"/>
  <c r="E171" i="4"/>
  <c r="F171" i="4"/>
  <c r="I171" i="4"/>
  <c r="J171" i="4"/>
  <c r="K171" i="4"/>
  <c r="D172" i="4"/>
  <c r="E172" i="4"/>
  <c r="F172" i="4"/>
  <c r="I172" i="4"/>
  <c r="J172" i="4"/>
  <c r="K172" i="4"/>
  <c r="D173" i="4"/>
  <c r="E173" i="4"/>
  <c r="F173" i="4"/>
  <c r="I173" i="4"/>
  <c r="J173" i="4"/>
  <c r="K173" i="4"/>
  <c r="D174" i="4"/>
  <c r="E174" i="4"/>
  <c r="F174" i="4"/>
  <c r="I174" i="4"/>
  <c r="J174" i="4"/>
  <c r="K174" i="4"/>
  <c r="D175" i="4"/>
  <c r="E175" i="4"/>
  <c r="F175" i="4"/>
  <c r="I175" i="4"/>
  <c r="J175" i="4"/>
  <c r="K175" i="4"/>
  <c r="D176" i="4"/>
  <c r="E176" i="4"/>
  <c r="F176" i="4"/>
  <c r="I176" i="4"/>
  <c r="J176" i="4"/>
  <c r="K176" i="4"/>
  <c r="D177" i="4"/>
  <c r="E177" i="4"/>
  <c r="F177" i="4"/>
  <c r="I177" i="4"/>
  <c r="J177" i="4"/>
  <c r="K177" i="4"/>
  <c r="D178" i="4"/>
  <c r="E178" i="4"/>
  <c r="F178" i="4"/>
  <c r="I178" i="4"/>
  <c r="J178" i="4"/>
  <c r="K178" i="4"/>
  <c r="D179" i="4"/>
  <c r="E179" i="4"/>
  <c r="F179" i="4"/>
  <c r="I179" i="4"/>
  <c r="J179" i="4"/>
  <c r="K179" i="4"/>
  <c r="D180" i="4"/>
  <c r="E180" i="4"/>
  <c r="F180" i="4"/>
  <c r="I180" i="4"/>
  <c r="J180" i="4"/>
  <c r="K180" i="4"/>
  <c r="D181" i="4"/>
  <c r="E181" i="4"/>
  <c r="F181" i="4"/>
  <c r="I181" i="4"/>
  <c r="J181" i="4"/>
  <c r="K181" i="4"/>
  <c r="D182" i="4"/>
  <c r="E182" i="4"/>
  <c r="F182" i="4"/>
  <c r="I182" i="4"/>
  <c r="J182" i="4"/>
  <c r="K182" i="4"/>
  <c r="D183" i="4"/>
  <c r="E183" i="4"/>
  <c r="F183" i="4"/>
  <c r="I183" i="4"/>
  <c r="J183" i="4"/>
  <c r="K183" i="4"/>
  <c r="D184" i="4"/>
  <c r="E184" i="4"/>
  <c r="F184" i="4"/>
  <c r="I184" i="4"/>
  <c r="J184" i="4"/>
  <c r="K184" i="4"/>
  <c r="D185" i="4"/>
  <c r="E185" i="4"/>
  <c r="F185" i="4"/>
  <c r="I185" i="4"/>
  <c r="J185" i="4"/>
  <c r="K185" i="4"/>
  <c r="D186" i="4"/>
  <c r="E186" i="4"/>
  <c r="F186" i="4"/>
  <c r="I186" i="4"/>
  <c r="J186" i="4"/>
  <c r="K186" i="4"/>
  <c r="D187" i="4"/>
  <c r="E187" i="4"/>
  <c r="F187" i="4"/>
  <c r="I187" i="4"/>
  <c r="J187" i="4"/>
  <c r="K187" i="4"/>
  <c r="D188" i="4"/>
  <c r="E188" i="4"/>
  <c r="F188" i="4"/>
  <c r="I188" i="4"/>
  <c r="J188" i="4"/>
  <c r="K188" i="4"/>
  <c r="D189" i="4"/>
  <c r="E189" i="4"/>
  <c r="F189" i="4"/>
  <c r="I189" i="4"/>
  <c r="J189" i="4"/>
  <c r="K189" i="4"/>
  <c r="D190" i="4"/>
  <c r="E190" i="4"/>
  <c r="F190" i="4"/>
  <c r="I190" i="4"/>
  <c r="J190" i="4"/>
  <c r="K190" i="4"/>
  <c r="D191" i="4"/>
  <c r="E191" i="4"/>
  <c r="F191" i="4"/>
  <c r="I191" i="4"/>
  <c r="J191" i="4"/>
  <c r="K191" i="4"/>
  <c r="D192" i="4"/>
  <c r="E192" i="4"/>
  <c r="F192" i="4"/>
  <c r="I192" i="4"/>
  <c r="J192" i="4"/>
  <c r="K192" i="4"/>
  <c r="D193" i="4"/>
  <c r="E193" i="4"/>
  <c r="F193" i="4"/>
  <c r="I193" i="4"/>
  <c r="J193" i="4"/>
  <c r="K193" i="4"/>
  <c r="D194" i="4"/>
  <c r="E194" i="4"/>
  <c r="F194" i="4"/>
  <c r="I194" i="4"/>
  <c r="J194" i="4"/>
  <c r="K194" i="4"/>
  <c r="D195" i="4"/>
  <c r="E195" i="4"/>
  <c r="F195" i="4"/>
  <c r="I195" i="4"/>
  <c r="J195" i="4"/>
  <c r="K195" i="4"/>
  <c r="D196" i="4"/>
  <c r="E196" i="4"/>
  <c r="F196" i="4"/>
  <c r="I196" i="4"/>
  <c r="J196" i="4"/>
  <c r="K196" i="4"/>
  <c r="D197" i="4"/>
  <c r="E197" i="4"/>
  <c r="F197" i="4"/>
  <c r="I197" i="4"/>
  <c r="J197" i="4"/>
  <c r="K197" i="4"/>
  <c r="D198" i="4"/>
  <c r="E198" i="4"/>
  <c r="F198" i="4"/>
  <c r="I198" i="4"/>
  <c r="J198" i="4"/>
  <c r="K198" i="4"/>
  <c r="D199" i="4"/>
  <c r="E199" i="4"/>
  <c r="F199" i="4"/>
  <c r="I199" i="4"/>
  <c r="J199" i="4"/>
  <c r="K199" i="4"/>
  <c r="D200" i="4"/>
  <c r="E200" i="4"/>
  <c r="F200" i="4"/>
  <c r="I200" i="4"/>
  <c r="J200" i="4"/>
  <c r="K200" i="4"/>
  <c r="D201" i="4"/>
  <c r="E201" i="4"/>
  <c r="F201" i="4"/>
  <c r="I201" i="4"/>
  <c r="J201" i="4"/>
  <c r="K201" i="4"/>
  <c r="D202" i="4"/>
  <c r="E202" i="4"/>
  <c r="F202" i="4"/>
  <c r="I202" i="4"/>
  <c r="J202" i="4"/>
  <c r="K202" i="4"/>
  <c r="D203" i="2"/>
  <c r="D204" i="2"/>
  <c r="D205" i="2"/>
  <c r="D206" i="2"/>
  <c r="D207" i="2"/>
  <c r="D208" i="2"/>
  <c r="D209" i="2"/>
  <c r="D210" i="2"/>
  <c r="D211" i="2"/>
  <c r="D212" i="2"/>
  <c r="D139" i="2" l="1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200" i="2"/>
  <c r="D201" i="2"/>
  <c r="D20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16" i="4" l="1"/>
  <c r="E116" i="4"/>
  <c r="F116" i="4"/>
  <c r="I116" i="4"/>
  <c r="J116" i="4"/>
  <c r="K116" i="4"/>
  <c r="D117" i="4"/>
  <c r="E117" i="4"/>
  <c r="F117" i="4"/>
  <c r="I117" i="4"/>
  <c r="J117" i="4"/>
  <c r="K117" i="4"/>
  <c r="D118" i="4"/>
  <c r="E118" i="4"/>
  <c r="F118" i="4"/>
  <c r="I118" i="4"/>
  <c r="J118" i="4"/>
  <c r="K118" i="4"/>
  <c r="D119" i="4"/>
  <c r="E119" i="4"/>
  <c r="F119" i="4"/>
  <c r="I119" i="4"/>
  <c r="J119" i="4"/>
  <c r="K119" i="4"/>
  <c r="D120" i="4"/>
  <c r="E120" i="4"/>
  <c r="F120" i="4"/>
  <c r="I120" i="4"/>
  <c r="J120" i="4"/>
  <c r="K120" i="4"/>
  <c r="D121" i="4"/>
  <c r="E121" i="4"/>
  <c r="F121" i="4"/>
  <c r="I121" i="4"/>
  <c r="J121" i="4"/>
  <c r="K121" i="4"/>
  <c r="D122" i="4"/>
  <c r="E122" i="4"/>
  <c r="F122" i="4"/>
  <c r="I122" i="4"/>
  <c r="J122" i="4"/>
  <c r="K122" i="4"/>
  <c r="D123" i="4"/>
  <c r="E123" i="4"/>
  <c r="F123" i="4"/>
  <c r="I123" i="4"/>
  <c r="J123" i="4"/>
  <c r="K123" i="4"/>
  <c r="D124" i="4"/>
  <c r="E124" i="4"/>
  <c r="F124" i="4"/>
  <c r="I124" i="4"/>
  <c r="J124" i="4"/>
  <c r="K124" i="4"/>
  <c r="D125" i="4"/>
  <c r="E125" i="4"/>
  <c r="F125" i="4"/>
  <c r="I125" i="4"/>
  <c r="J125" i="4"/>
  <c r="K125" i="4"/>
  <c r="D126" i="4"/>
  <c r="E126" i="4"/>
  <c r="F126" i="4"/>
  <c r="I126" i="4"/>
  <c r="J126" i="4"/>
  <c r="K126" i="4"/>
  <c r="D127" i="4"/>
  <c r="E127" i="4"/>
  <c r="F127" i="4"/>
  <c r="I127" i="4"/>
  <c r="J127" i="4"/>
  <c r="K127" i="4"/>
  <c r="D128" i="4"/>
  <c r="E128" i="4"/>
  <c r="F128" i="4"/>
  <c r="I128" i="4"/>
  <c r="J128" i="4"/>
  <c r="K128" i="4"/>
  <c r="D129" i="4"/>
  <c r="E129" i="4"/>
  <c r="F129" i="4"/>
  <c r="I129" i="4"/>
  <c r="J129" i="4"/>
  <c r="K129" i="4"/>
  <c r="D130" i="4"/>
  <c r="E130" i="4"/>
  <c r="F130" i="4"/>
  <c r="I130" i="4"/>
  <c r="J130" i="4"/>
  <c r="K130" i="4"/>
  <c r="D131" i="4"/>
  <c r="E131" i="4"/>
  <c r="F131" i="4"/>
  <c r="I131" i="4"/>
  <c r="J131" i="4"/>
  <c r="K131" i="4"/>
  <c r="D132" i="4"/>
  <c r="E132" i="4"/>
  <c r="F132" i="4"/>
  <c r="I132" i="4"/>
  <c r="J132" i="4"/>
  <c r="K132" i="4"/>
  <c r="D133" i="4"/>
  <c r="E133" i="4"/>
  <c r="F133" i="4"/>
  <c r="I133" i="4"/>
  <c r="J133" i="4"/>
  <c r="K133" i="4"/>
  <c r="D134" i="4"/>
  <c r="E134" i="4"/>
  <c r="F134" i="4"/>
  <c r="I134" i="4"/>
  <c r="J134" i="4"/>
  <c r="K134" i="4"/>
  <c r="D135" i="4"/>
  <c r="E135" i="4"/>
  <c r="F135" i="4"/>
  <c r="I135" i="4"/>
  <c r="J135" i="4"/>
  <c r="K135" i="4"/>
  <c r="D136" i="4"/>
  <c r="E136" i="4"/>
  <c r="F136" i="4"/>
  <c r="I136" i="4"/>
  <c r="J136" i="4"/>
  <c r="K136" i="4"/>
  <c r="D137" i="4"/>
  <c r="E137" i="4"/>
  <c r="F137" i="4"/>
  <c r="I137" i="4"/>
  <c r="J137" i="4"/>
  <c r="K137" i="4"/>
  <c r="D138" i="4"/>
  <c r="E138" i="4"/>
  <c r="F138" i="4"/>
  <c r="I138" i="4"/>
  <c r="J138" i="4"/>
  <c r="K138" i="4"/>
  <c r="D3" i="2" l="1"/>
  <c r="E3" i="4" l="1"/>
  <c r="F3" i="4"/>
  <c r="I3" i="4"/>
  <c r="J3" i="4"/>
  <c r="K3" i="4"/>
  <c r="D4" i="4"/>
  <c r="E4" i="4"/>
  <c r="F4" i="4"/>
  <c r="I4" i="4"/>
  <c r="J4" i="4"/>
  <c r="K4" i="4"/>
  <c r="D5" i="4"/>
  <c r="E5" i="4"/>
  <c r="F5" i="4"/>
  <c r="I5" i="4"/>
  <c r="J5" i="4"/>
  <c r="K5" i="4"/>
  <c r="D6" i="4"/>
  <c r="E6" i="4"/>
  <c r="F6" i="4"/>
  <c r="I6" i="4"/>
  <c r="J6" i="4"/>
  <c r="K6" i="4"/>
  <c r="D7" i="4"/>
  <c r="E7" i="4"/>
  <c r="F7" i="4"/>
  <c r="I7" i="4"/>
  <c r="J7" i="4"/>
  <c r="K7" i="4"/>
  <c r="D8" i="4"/>
  <c r="E8" i="4"/>
  <c r="F8" i="4"/>
  <c r="I8" i="4"/>
  <c r="J8" i="4"/>
  <c r="K8" i="4"/>
  <c r="D9" i="4"/>
  <c r="E9" i="4"/>
  <c r="F9" i="4"/>
  <c r="I9" i="4"/>
  <c r="J9" i="4"/>
  <c r="K9" i="4"/>
  <c r="D10" i="4"/>
  <c r="E10" i="4"/>
  <c r="F10" i="4"/>
  <c r="I10" i="4"/>
  <c r="J10" i="4"/>
  <c r="K10" i="4"/>
  <c r="D11" i="4"/>
  <c r="E11" i="4"/>
  <c r="F11" i="4"/>
  <c r="I11" i="4"/>
  <c r="J11" i="4"/>
  <c r="K11" i="4"/>
  <c r="D12" i="4"/>
  <c r="E12" i="4"/>
  <c r="F12" i="4"/>
  <c r="I12" i="4"/>
  <c r="J12" i="4"/>
  <c r="K12" i="4"/>
  <c r="D13" i="4"/>
  <c r="E13" i="4"/>
  <c r="F13" i="4"/>
  <c r="I13" i="4"/>
  <c r="J13" i="4"/>
  <c r="K13" i="4"/>
  <c r="D14" i="4"/>
  <c r="E14" i="4"/>
  <c r="F14" i="4"/>
  <c r="I14" i="4"/>
  <c r="J14" i="4"/>
  <c r="K14" i="4"/>
  <c r="D15" i="4"/>
  <c r="E15" i="4"/>
  <c r="F15" i="4"/>
  <c r="I15" i="4"/>
  <c r="J15" i="4"/>
  <c r="K15" i="4"/>
  <c r="D16" i="4"/>
  <c r="E16" i="4"/>
  <c r="F16" i="4"/>
  <c r="I16" i="4"/>
  <c r="J16" i="4"/>
  <c r="K16" i="4"/>
  <c r="D17" i="4"/>
  <c r="E17" i="4"/>
  <c r="F17" i="4"/>
  <c r="I17" i="4"/>
  <c r="J17" i="4"/>
  <c r="K17" i="4"/>
  <c r="D18" i="4"/>
  <c r="E18" i="4"/>
  <c r="F18" i="4"/>
  <c r="I18" i="4"/>
  <c r="J18" i="4"/>
  <c r="K18" i="4"/>
  <c r="D19" i="4"/>
  <c r="E19" i="4"/>
  <c r="F19" i="4"/>
  <c r="I19" i="4"/>
  <c r="J19" i="4"/>
  <c r="K19" i="4"/>
  <c r="D20" i="4"/>
  <c r="E20" i="4"/>
  <c r="F20" i="4"/>
  <c r="I20" i="4"/>
  <c r="J20" i="4"/>
  <c r="K20" i="4"/>
  <c r="D21" i="4"/>
  <c r="E21" i="4"/>
  <c r="F21" i="4"/>
  <c r="I21" i="4"/>
  <c r="J21" i="4"/>
  <c r="K21" i="4"/>
  <c r="D22" i="4"/>
  <c r="E22" i="4"/>
  <c r="F22" i="4"/>
  <c r="I22" i="4"/>
  <c r="J22" i="4"/>
  <c r="K22" i="4"/>
  <c r="D23" i="4"/>
  <c r="E23" i="4"/>
  <c r="F23" i="4"/>
  <c r="I23" i="4"/>
  <c r="J23" i="4"/>
  <c r="K23" i="4"/>
  <c r="D24" i="4"/>
  <c r="E24" i="4"/>
  <c r="F24" i="4"/>
  <c r="I24" i="4"/>
  <c r="J24" i="4"/>
  <c r="K24" i="4"/>
  <c r="D25" i="4"/>
  <c r="E25" i="4"/>
  <c r="F25" i="4"/>
  <c r="I25" i="4"/>
  <c r="J25" i="4"/>
  <c r="K25" i="4"/>
  <c r="D26" i="4"/>
  <c r="E26" i="4"/>
  <c r="F26" i="4"/>
  <c r="I26" i="4"/>
  <c r="J26" i="4"/>
  <c r="K26" i="4"/>
  <c r="D27" i="4"/>
  <c r="E27" i="4"/>
  <c r="F27" i="4"/>
  <c r="I27" i="4"/>
  <c r="J27" i="4"/>
  <c r="K27" i="4"/>
  <c r="D28" i="4"/>
  <c r="E28" i="4"/>
  <c r="F28" i="4"/>
  <c r="I28" i="4"/>
  <c r="J28" i="4"/>
  <c r="K28" i="4"/>
  <c r="D29" i="4"/>
  <c r="E29" i="4"/>
  <c r="F29" i="4"/>
  <c r="I29" i="4"/>
  <c r="J29" i="4"/>
  <c r="K29" i="4"/>
  <c r="D30" i="4"/>
  <c r="E30" i="4"/>
  <c r="F30" i="4"/>
  <c r="I30" i="4"/>
  <c r="J30" i="4"/>
  <c r="K30" i="4"/>
  <c r="D31" i="4"/>
  <c r="E31" i="4"/>
  <c r="F31" i="4"/>
  <c r="I31" i="4"/>
  <c r="J31" i="4"/>
  <c r="K31" i="4"/>
  <c r="D32" i="4"/>
  <c r="E32" i="4"/>
  <c r="F32" i="4"/>
  <c r="I32" i="4"/>
  <c r="J32" i="4"/>
  <c r="K32" i="4"/>
  <c r="D33" i="4"/>
  <c r="E33" i="4"/>
  <c r="F33" i="4"/>
  <c r="I33" i="4"/>
  <c r="J33" i="4"/>
  <c r="K33" i="4"/>
  <c r="D34" i="4"/>
  <c r="E34" i="4"/>
  <c r="F34" i="4"/>
  <c r="I34" i="4"/>
  <c r="J34" i="4"/>
  <c r="K34" i="4"/>
  <c r="D35" i="4"/>
  <c r="E35" i="4"/>
  <c r="F35" i="4"/>
  <c r="I35" i="4"/>
  <c r="J35" i="4"/>
  <c r="K35" i="4"/>
  <c r="D36" i="4"/>
  <c r="E36" i="4"/>
  <c r="F36" i="4"/>
  <c r="I36" i="4"/>
  <c r="J36" i="4"/>
  <c r="K36" i="4"/>
  <c r="D37" i="4"/>
  <c r="E37" i="4"/>
  <c r="F37" i="4"/>
  <c r="I37" i="4"/>
  <c r="J37" i="4"/>
  <c r="K37" i="4"/>
  <c r="D38" i="4"/>
  <c r="E38" i="4"/>
  <c r="F38" i="4"/>
  <c r="I38" i="4"/>
  <c r="J38" i="4"/>
  <c r="K38" i="4"/>
  <c r="D39" i="4"/>
  <c r="E39" i="4"/>
  <c r="F39" i="4"/>
  <c r="I39" i="4"/>
  <c r="J39" i="4"/>
  <c r="K39" i="4"/>
  <c r="D40" i="4"/>
  <c r="E40" i="4"/>
  <c r="F40" i="4"/>
  <c r="I40" i="4"/>
  <c r="J40" i="4"/>
  <c r="K40" i="4"/>
  <c r="D41" i="4"/>
  <c r="E41" i="4"/>
  <c r="F41" i="4"/>
  <c r="I41" i="4"/>
  <c r="J41" i="4"/>
  <c r="K41" i="4"/>
  <c r="D42" i="4"/>
  <c r="E42" i="4"/>
  <c r="F42" i="4"/>
  <c r="I42" i="4"/>
  <c r="J42" i="4"/>
  <c r="K42" i="4"/>
  <c r="D43" i="4"/>
  <c r="E43" i="4"/>
  <c r="F43" i="4"/>
  <c r="I43" i="4"/>
  <c r="J43" i="4"/>
  <c r="K43" i="4"/>
  <c r="D44" i="4"/>
  <c r="E44" i="4"/>
  <c r="F44" i="4"/>
  <c r="I44" i="4"/>
  <c r="J44" i="4"/>
  <c r="K44" i="4"/>
  <c r="D45" i="4"/>
  <c r="E45" i="4"/>
  <c r="F45" i="4"/>
  <c r="I45" i="4"/>
  <c r="J45" i="4"/>
  <c r="K45" i="4"/>
  <c r="D46" i="4"/>
  <c r="E46" i="4"/>
  <c r="F46" i="4"/>
  <c r="I46" i="4"/>
  <c r="J46" i="4"/>
  <c r="K46" i="4"/>
  <c r="D47" i="4"/>
  <c r="E47" i="4"/>
  <c r="F47" i="4"/>
  <c r="I47" i="4"/>
  <c r="J47" i="4"/>
  <c r="K47" i="4"/>
  <c r="D48" i="4"/>
  <c r="E48" i="4"/>
  <c r="F48" i="4"/>
  <c r="I48" i="4"/>
  <c r="J48" i="4"/>
  <c r="K48" i="4"/>
  <c r="D49" i="4"/>
  <c r="E49" i="4"/>
  <c r="F49" i="4"/>
  <c r="I49" i="4"/>
  <c r="J49" i="4"/>
  <c r="K49" i="4"/>
  <c r="D50" i="4"/>
  <c r="E50" i="4"/>
  <c r="F50" i="4"/>
  <c r="I50" i="4"/>
  <c r="J50" i="4"/>
  <c r="K50" i="4"/>
  <c r="D51" i="4"/>
  <c r="E51" i="4"/>
  <c r="F51" i="4"/>
  <c r="I51" i="4"/>
  <c r="J51" i="4"/>
  <c r="K51" i="4"/>
  <c r="D52" i="4"/>
  <c r="E52" i="4"/>
  <c r="F52" i="4"/>
  <c r="I52" i="4"/>
  <c r="J52" i="4"/>
  <c r="K52" i="4"/>
  <c r="D53" i="4"/>
  <c r="E53" i="4"/>
  <c r="F53" i="4"/>
  <c r="I53" i="4"/>
  <c r="J53" i="4"/>
  <c r="K53" i="4"/>
  <c r="D54" i="4"/>
  <c r="E54" i="4"/>
  <c r="F54" i="4"/>
  <c r="I54" i="4"/>
  <c r="J54" i="4"/>
  <c r="K54" i="4"/>
  <c r="D55" i="4"/>
  <c r="E55" i="4"/>
  <c r="F55" i="4"/>
  <c r="I55" i="4"/>
  <c r="J55" i="4"/>
  <c r="K55" i="4"/>
  <c r="D56" i="4"/>
  <c r="E56" i="4"/>
  <c r="F56" i="4"/>
  <c r="I56" i="4"/>
  <c r="J56" i="4"/>
  <c r="K56" i="4"/>
  <c r="D57" i="4"/>
  <c r="E57" i="4"/>
  <c r="F57" i="4"/>
  <c r="I57" i="4"/>
  <c r="J57" i="4"/>
  <c r="K57" i="4"/>
  <c r="D58" i="4"/>
  <c r="E58" i="4"/>
  <c r="F58" i="4"/>
  <c r="I58" i="4"/>
  <c r="J58" i="4"/>
  <c r="K58" i="4"/>
  <c r="D59" i="4"/>
  <c r="E59" i="4"/>
  <c r="F59" i="4"/>
  <c r="I59" i="4"/>
  <c r="J59" i="4"/>
  <c r="K59" i="4"/>
  <c r="D60" i="4"/>
  <c r="E60" i="4"/>
  <c r="F60" i="4"/>
  <c r="I60" i="4"/>
  <c r="J60" i="4"/>
  <c r="K60" i="4"/>
  <c r="D61" i="4"/>
  <c r="E61" i="4"/>
  <c r="F61" i="4"/>
  <c r="I61" i="4"/>
  <c r="J61" i="4"/>
  <c r="K61" i="4"/>
  <c r="D62" i="4"/>
  <c r="E62" i="4"/>
  <c r="F62" i="4"/>
  <c r="I62" i="4"/>
  <c r="J62" i="4"/>
  <c r="K62" i="4"/>
  <c r="D63" i="4"/>
  <c r="E63" i="4"/>
  <c r="F63" i="4"/>
  <c r="I63" i="4"/>
  <c r="J63" i="4"/>
  <c r="K63" i="4"/>
  <c r="D64" i="4"/>
  <c r="E64" i="4"/>
  <c r="F64" i="4"/>
  <c r="I64" i="4"/>
  <c r="J64" i="4"/>
  <c r="K64" i="4"/>
  <c r="D65" i="4"/>
  <c r="E65" i="4"/>
  <c r="F65" i="4"/>
  <c r="I65" i="4"/>
  <c r="J65" i="4"/>
  <c r="K65" i="4"/>
  <c r="D66" i="4"/>
  <c r="E66" i="4"/>
  <c r="F66" i="4"/>
  <c r="I66" i="4"/>
  <c r="J66" i="4"/>
  <c r="K66" i="4"/>
  <c r="D67" i="4"/>
  <c r="E67" i="4"/>
  <c r="F67" i="4"/>
  <c r="I67" i="4"/>
  <c r="J67" i="4"/>
  <c r="K67" i="4"/>
  <c r="D68" i="4"/>
  <c r="E68" i="4"/>
  <c r="F68" i="4"/>
  <c r="I68" i="4"/>
  <c r="J68" i="4"/>
  <c r="K68" i="4"/>
  <c r="D69" i="4"/>
  <c r="E69" i="4"/>
  <c r="F69" i="4"/>
  <c r="I69" i="4"/>
  <c r="J69" i="4"/>
  <c r="K69" i="4"/>
  <c r="D70" i="4"/>
  <c r="E70" i="4"/>
  <c r="F70" i="4"/>
  <c r="I70" i="4"/>
  <c r="J70" i="4"/>
  <c r="K70" i="4"/>
  <c r="D71" i="4"/>
  <c r="E71" i="4"/>
  <c r="F71" i="4"/>
  <c r="I71" i="4"/>
  <c r="J71" i="4"/>
  <c r="K71" i="4"/>
  <c r="D72" i="4"/>
  <c r="E72" i="4"/>
  <c r="F72" i="4"/>
  <c r="I72" i="4"/>
  <c r="J72" i="4"/>
  <c r="K72" i="4"/>
  <c r="D73" i="4"/>
  <c r="E73" i="4"/>
  <c r="F73" i="4"/>
  <c r="I73" i="4"/>
  <c r="J73" i="4"/>
  <c r="K73" i="4"/>
  <c r="D74" i="4"/>
  <c r="E74" i="4"/>
  <c r="F74" i="4"/>
  <c r="I74" i="4"/>
  <c r="J74" i="4"/>
  <c r="K74" i="4"/>
  <c r="D75" i="4"/>
  <c r="E75" i="4"/>
  <c r="F75" i="4"/>
  <c r="I75" i="4"/>
  <c r="J75" i="4"/>
  <c r="K75" i="4"/>
  <c r="D76" i="4"/>
  <c r="E76" i="4"/>
  <c r="F76" i="4"/>
  <c r="I76" i="4"/>
  <c r="J76" i="4"/>
  <c r="K76" i="4"/>
  <c r="D77" i="4"/>
  <c r="E77" i="4"/>
  <c r="F77" i="4"/>
  <c r="I77" i="4"/>
  <c r="J77" i="4"/>
  <c r="K77" i="4"/>
  <c r="D78" i="4"/>
  <c r="E78" i="4"/>
  <c r="F78" i="4"/>
  <c r="I78" i="4"/>
  <c r="J78" i="4"/>
  <c r="K78" i="4"/>
  <c r="D79" i="4"/>
  <c r="E79" i="4"/>
  <c r="F79" i="4"/>
  <c r="I79" i="4"/>
  <c r="J79" i="4"/>
  <c r="K79" i="4"/>
  <c r="D80" i="4"/>
  <c r="E80" i="4"/>
  <c r="F80" i="4"/>
  <c r="I80" i="4"/>
  <c r="J80" i="4"/>
  <c r="K80" i="4"/>
  <c r="D81" i="4"/>
  <c r="E81" i="4"/>
  <c r="F81" i="4"/>
  <c r="I81" i="4"/>
  <c r="J81" i="4"/>
  <c r="K81" i="4"/>
  <c r="D82" i="4"/>
  <c r="E82" i="4"/>
  <c r="F82" i="4"/>
  <c r="I82" i="4"/>
  <c r="J82" i="4"/>
  <c r="K82" i="4"/>
  <c r="D83" i="4"/>
  <c r="E83" i="4"/>
  <c r="F83" i="4"/>
  <c r="I83" i="4"/>
  <c r="J83" i="4"/>
  <c r="K83" i="4"/>
  <c r="D84" i="4"/>
  <c r="E84" i="4"/>
  <c r="F84" i="4"/>
  <c r="I84" i="4"/>
  <c r="J84" i="4"/>
  <c r="K84" i="4"/>
  <c r="D85" i="4"/>
  <c r="E85" i="4"/>
  <c r="F85" i="4"/>
  <c r="I85" i="4"/>
  <c r="J85" i="4"/>
  <c r="K85" i="4"/>
  <c r="D86" i="4"/>
  <c r="E86" i="4"/>
  <c r="F86" i="4"/>
  <c r="I86" i="4"/>
  <c r="J86" i="4"/>
  <c r="K86" i="4"/>
  <c r="D87" i="4"/>
  <c r="E87" i="4"/>
  <c r="F87" i="4"/>
  <c r="I87" i="4"/>
  <c r="J87" i="4"/>
  <c r="K87" i="4"/>
  <c r="D88" i="4"/>
  <c r="E88" i="4"/>
  <c r="F88" i="4"/>
  <c r="I88" i="4"/>
  <c r="J88" i="4"/>
  <c r="K88" i="4"/>
  <c r="D89" i="4"/>
  <c r="E89" i="4"/>
  <c r="F89" i="4"/>
  <c r="I89" i="4"/>
  <c r="J89" i="4"/>
  <c r="K89" i="4"/>
  <c r="D90" i="4"/>
  <c r="E90" i="4"/>
  <c r="F90" i="4"/>
  <c r="I90" i="4"/>
  <c r="J90" i="4"/>
  <c r="K90" i="4"/>
  <c r="D91" i="4"/>
  <c r="E91" i="4"/>
  <c r="F91" i="4"/>
  <c r="I91" i="4"/>
  <c r="J91" i="4"/>
  <c r="K91" i="4"/>
  <c r="D92" i="4"/>
  <c r="E92" i="4"/>
  <c r="F92" i="4"/>
  <c r="I92" i="4"/>
  <c r="J92" i="4"/>
  <c r="K92" i="4"/>
  <c r="D93" i="4"/>
  <c r="E93" i="4"/>
  <c r="F93" i="4"/>
  <c r="I93" i="4"/>
  <c r="J93" i="4"/>
  <c r="K93" i="4"/>
  <c r="D94" i="4"/>
  <c r="E94" i="4"/>
  <c r="F94" i="4"/>
  <c r="I94" i="4"/>
  <c r="J94" i="4"/>
  <c r="K94" i="4"/>
  <c r="D95" i="4"/>
  <c r="E95" i="4"/>
  <c r="F95" i="4"/>
  <c r="I95" i="4"/>
  <c r="J95" i="4"/>
  <c r="K95" i="4"/>
  <c r="D96" i="4"/>
  <c r="E96" i="4"/>
  <c r="F96" i="4"/>
  <c r="I96" i="4"/>
  <c r="J96" i="4"/>
  <c r="K96" i="4"/>
  <c r="D97" i="4"/>
  <c r="E97" i="4"/>
  <c r="F97" i="4"/>
  <c r="I97" i="4"/>
  <c r="J97" i="4"/>
  <c r="K97" i="4"/>
  <c r="D98" i="4"/>
  <c r="E98" i="4"/>
  <c r="F98" i="4"/>
  <c r="I98" i="4"/>
  <c r="J98" i="4"/>
  <c r="K98" i="4"/>
  <c r="D99" i="4"/>
  <c r="E99" i="4"/>
  <c r="F99" i="4"/>
  <c r="I99" i="4"/>
  <c r="J99" i="4"/>
  <c r="K99" i="4"/>
  <c r="D100" i="4"/>
  <c r="E100" i="4"/>
  <c r="F100" i="4"/>
  <c r="I100" i="4"/>
  <c r="J100" i="4"/>
  <c r="K100" i="4"/>
  <c r="D101" i="4"/>
  <c r="E101" i="4"/>
  <c r="F101" i="4"/>
  <c r="I101" i="4"/>
  <c r="J101" i="4"/>
  <c r="K101" i="4"/>
  <c r="D102" i="4"/>
  <c r="E102" i="4"/>
  <c r="F102" i="4"/>
  <c r="I102" i="4"/>
  <c r="J102" i="4"/>
  <c r="K102" i="4"/>
  <c r="D103" i="4"/>
  <c r="E103" i="4"/>
  <c r="F103" i="4"/>
  <c r="I103" i="4"/>
  <c r="J103" i="4"/>
  <c r="K103" i="4"/>
  <c r="D104" i="4"/>
  <c r="E104" i="4"/>
  <c r="F104" i="4"/>
  <c r="I104" i="4"/>
  <c r="J104" i="4"/>
  <c r="K104" i="4"/>
  <c r="D105" i="4"/>
  <c r="E105" i="4"/>
  <c r="F105" i="4"/>
  <c r="I105" i="4"/>
  <c r="J105" i="4"/>
  <c r="K105" i="4"/>
  <c r="D106" i="4"/>
  <c r="E106" i="4"/>
  <c r="F106" i="4"/>
  <c r="I106" i="4"/>
  <c r="J106" i="4"/>
  <c r="K106" i="4"/>
  <c r="D107" i="4"/>
  <c r="E107" i="4"/>
  <c r="F107" i="4"/>
  <c r="I107" i="4"/>
  <c r="J107" i="4"/>
  <c r="K107" i="4"/>
  <c r="D108" i="4"/>
  <c r="E108" i="4"/>
  <c r="F108" i="4"/>
  <c r="I108" i="4"/>
  <c r="J108" i="4"/>
  <c r="K108" i="4"/>
  <c r="D109" i="4"/>
  <c r="E109" i="4"/>
  <c r="F109" i="4"/>
  <c r="I109" i="4"/>
  <c r="J109" i="4"/>
  <c r="K109" i="4"/>
  <c r="D110" i="4"/>
  <c r="E110" i="4"/>
  <c r="F110" i="4"/>
  <c r="I110" i="4"/>
  <c r="J110" i="4"/>
  <c r="K110" i="4"/>
  <c r="D111" i="4"/>
  <c r="E111" i="4"/>
  <c r="F111" i="4"/>
  <c r="I111" i="4"/>
  <c r="J111" i="4"/>
  <c r="K111" i="4"/>
  <c r="D112" i="4"/>
  <c r="E112" i="4"/>
  <c r="F112" i="4"/>
  <c r="I112" i="4"/>
  <c r="J112" i="4"/>
  <c r="K112" i="4"/>
  <c r="D113" i="4"/>
  <c r="E113" i="4"/>
  <c r="F113" i="4"/>
  <c r="I113" i="4"/>
  <c r="J113" i="4"/>
  <c r="K113" i="4"/>
  <c r="D114" i="4"/>
  <c r="E114" i="4"/>
  <c r="F114" i="4"/>
  <c r="I114" i="4"/>
  <c r="J114" i="4"/>
  <c r="K114" i="4"/>
  <c r="D115" i="4"/>
  <c r="E115" i="4"/>
  <c r="F115" i="4"/>
  <c r="I115" i="4"/>
  <c r="J115" i="4"/>
  <c r="K115" i="4"/>
</calcChain>
</file>

<file path=xl/sharedStrings.xml><?xml version="1.0" encoding="utf-8"?>
<sst xmlns="http://schemas.openxmlformats.org/spreadsheetml/2006/main" count="2573" uniqueCount="616">
  <si>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</si>
  <si>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</si>
  <si>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</si>
  <si>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</si>
  <si>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</si>
  <si>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</si>
  <si>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</si>
  <si>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</si>
  <si>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</si>
  <si>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</si>
  <si>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</si>
  <si>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</si>
  <si>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</si>
  <si>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</si>
  <si>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</si>
  <si>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</si>
  <si>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</si>
  <si>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</si>
  <si>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</si>
  <si>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</si>
  <si>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</si>
  <si>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</si>
  <si>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</si>
  <si>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</si>
  <si>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</si>
  <si>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</si>
  <si>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</si>
  <si>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</si>
  <si>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</si>
  <si>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</si>
  <si>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</si>
  <si>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</si>
  <si>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</si>
  <si>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</si>
  <si>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</si>
  <si>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</si>
  <si>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</si>
  <si>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</si>
  <si>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</si>
  <si>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</si>
  <si>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</si>
  <si>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</si>
  <si>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</si>
  <si>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</si>
  <si>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</si>
  <si>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</si>
  <si>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</si>
  <si>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</si>
  <si>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</si>
  <si>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</si>
  <si>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</si>
  <si>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</si>
  <si>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</si>
  <si>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</si>
  <si>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</si>
  <si>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</si>
  <si>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</si>
  <si>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</si>
  <si>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</si>
  <si>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</si>
  <si>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</si>
  <si>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</si>
  <si>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</si>
  <si>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</si>
  <si>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</si>
  <si>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</si>
  <si>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</si>
  <si>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</si>
  <si>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</si>
  <si>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</si>
  <si>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</si>
  <si>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</si>
  <si>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</si>
  <si>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</si>
  <si>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</si>
  <si>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</si>
  <si>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</si>
  <si>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</si>
  <si>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</si>
  <si>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</si>
  <si>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</si>
  <si>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</si>
  <si>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</si>
  <si>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</si>
  <si>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</si>
  <si>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</si>
  <si>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</si>
  <si>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</si>
  <si>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</si>
  <si>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</si>
  <si>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</si>
  <si>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</si>
  <si>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</si>
  <si>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</si>
  <si>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</si>
  <si>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</si>
  <si>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</si>
  <si>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</si>
  <si>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</si>
  <si>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</si>
  <si>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</si>
  <si>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</si>
  <si>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</si>
  <si>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</si>
  <si>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</si>
  <si>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</si>
  <si>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</si>
  <si>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</si>
  <si>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</si>
  <si>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</si>
  <si>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</si>
  <si>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</si>
  <si>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</si>
  <si>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</si>
  <si>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</si>
  <si>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</si>
  <si>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</si>
  <si>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</si>
  <si>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</si>
  <si>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</si>
  <si>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</si>
  <si>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</si>
  <si>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</si>
  <si>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</si>
  <si>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</si>
  <si>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</si>
  <si>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</si>
  <si>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</si>
  <si>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</si>
  <si>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</si>
  <si>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</si>
  <si>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</si>
  <si>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</si>
  <si>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</si>
  <si>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</si>
  <si>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</si>
  <si>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</si>
  <si>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</si>
  <si>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</si>
  <si>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</si>
  <si>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</si>
  <si>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</si>
  <si>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</si>
  <si>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</si>
  <si>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</si>
  <si>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</si>
  <si>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</si>
  <si>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</si>
  <si>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</si>
  <si>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</si>
  <si>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</si>
  <si>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</si>
  <si>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</si>
  <si>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</si>
  <si>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</si>
  <si>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</si>
  <si>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</si>
  <si>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</si>
  <si>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</si>
  <si>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</si>
  <si>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</si>
  <si>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</si>
  <si>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</si>
  <si>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</si>
  <si>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</si>
  <si>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</si>
  <si>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</si>
  <si>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</si>
  <si>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</si>
  <si>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</si>
  <si>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</si>
  <si>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</si>
  <si>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</si>
  <si>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</si>
  <si>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</si>
  <si>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</si>
  <si>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</si>
  <si>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</si>
  <si>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</si>
  <si>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</si>
  <si>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</si>
  <si>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</si>
  <si>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</si>
  <si>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</si>
  <si>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</si>
  <si>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</si>
  <si>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</si>
  <si>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</si>
  <si>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</si>
  <si>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</si>
  <si>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</si>
  <si>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</si>
  <si>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</si>
  <si>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</si>
  <si>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</si>
  <si>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</si>
  <si>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</si>
  <si>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</si>
  <si>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</si>
  <si>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</si>
  <si>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</si>
  <si>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</si>
  <si>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</si>
  <si>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</si>
  <si>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</si>
  <si>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</si>
  <si>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</si>
  <si>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</si>
  <si>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</si>
  <si>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</si>
  <si>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</si>
  <si>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</si>
  <si>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</si>
  <si>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</si>
  <si>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</si>
  <si>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</si>
  <si>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</si>
  <si>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</si>
  <si>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</si>
  <si>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</si>
  <si>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</si>
  <si>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</si>
  <si>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</si>
  <si>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</si>
  <si>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</si>
  <si>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</si>
  <si>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</si>
  <si>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</si>
  <si>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</si>
  <si>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</si>
  <si>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</si>
  <si>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</si>
  <si>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</si>
  <si>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</si>
  <si>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</si>
  <si>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</si>
  <si>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</si>
  <si>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</si>
  <si>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</si>
  <si>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</si>
  <si>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</si>
  <si>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</si>
  <si>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</si>
  <si>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</si>
  <si>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</si>
  <si>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</si>
  <si>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</si>
  <si>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</si>
  <si>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</si>
  <si>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</si>
  <si>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</si>
  <si>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</si>
  <si>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</si>
  <si>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</si>
  <si>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</si>
  <si>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</si>
  <si>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</si>
  <si>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</si>
  <si>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</si>
  <si>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</si>
  <si>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</si>
  <si>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</si>
  <si>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</si>
  <si>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</si>
  <si>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</si>
  <si>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</si>
  <si>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</si>
  <si>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</si>
  <si>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</si>
  <si>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</si>
  <si>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</si>
  <si>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</si>
  <si>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</si>
  <si>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</si>
  <si>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</si>
  <si>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</si>
  <si>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</si>
  <si>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</si>
  <si>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</si>
  <si>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</si>
  <si>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</si>
  <si>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</si>
  <si>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</si>
  <si>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</si>
  <si>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</si>
  <si>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</si>
  <si>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</si>
  <si>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</si>
  <si>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</si>
  <si>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</si>
  <si>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</si>
  <si>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</si>
  <si>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</si>
  <si>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</si>
  <si>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</si>
  <si>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</si>
  <si>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</si>
  <si>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</si>
  <si>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</si>
  <si>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</si>
  <si>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</si>
  <si>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</si>
  <si>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</si>
  <si>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</si>
  <si>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</si>
  <si>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</si>
  <si>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</si>
  <si>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</si>
  <si>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</si>
  <si>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</si>
  <si>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</si>
  <si>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</si>
  <si>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</si>
  <si>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</si>
  <si>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</si>
  <si>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</si>
  <si>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</si>
  <si>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</si>
  <si>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</si>
  <si>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</si>
  <si>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</si>
  <si>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</si>
  <si>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</si>
  <si>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</si>
  <si>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</si>
  <si>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</si>
  <si>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</si>
  <si>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</si>
  <si>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</si>
  <si>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</si>
  <si>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</si>
  <si>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</si>
  <si>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</si>
  <si>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</si>
  <si>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</si>
  <si>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</si>
  <si>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</si>
  <si>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</si>
  <si>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</si>
  <si>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</si>
  <si>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</si>
  <si>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</si>
  <si>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</si>
  <si>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</si>
  <si>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</si>
  <si>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</si>
  <si>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</si>
  <si>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</si>
  <si>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</si>
  <si>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</si>
  <si>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</si>
  <si>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</si>
  <si>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</si>
  <si>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</si>
  <si>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</si>
  <si>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</si>
  <si>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</si>
  <si>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</si>
  <si>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</si>
  <si>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</si>
  <si>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</si>
  <si>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</si>
  <si>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</si>
  <si>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</si>
  <si>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</si>
  <si>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</si>
  <si>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</si>
  <si>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</si>
  <si>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</si>
  <si>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</si>
  <si>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</si>
  <si>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</si>
  <si>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</si>
  <si>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</si>
  <si>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</si>
  <si>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</si>
  <si>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</si>
  <si>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</si>
  <si>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</si>
  <si>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</si>
  <si>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</si>
  <si>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</si>
  <si>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</si>
  <si>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</si>
  <si>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</si>
  <si>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</si>
  <si>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</si>
  <si>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</si>
  <si>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</si>
  <si>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</si>
  <si>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</si>
  <si>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</si>
  <si>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</si>
  <si>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</si>
  <si>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</si>
  <si>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</si>
  <si>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</si>
  <si>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</si>
  <si>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</si>
  <si>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</si>
  <si>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</si>
  <si>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</si>
  <si>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</si>
  <si>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</si>
  <si>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</si>
  <si>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</si>
  <si>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</si>
  <si>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</si>
  <si>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</si>
  <si>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</si>
  <si>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</si>
  <si>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</si>
  <si>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</si>
  <si>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</si>
  <si>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</si>
  <si>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</si>
  <si>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</si>
  <si>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</si>
  <si>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</si>
  <si>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</si>
  <si>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</si>
  <si>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</si>
  <si>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</si>
  <si>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</si>
  <si>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</si>
  <si>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</si>
  <si>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</si>
  <si>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</si>
  <si>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</si>
  <si>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</si>
  <si>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</si>
  <si>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</si>
  <si>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</si>
  <si>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</si>
  <si>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</si>
  <si>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</si>
  <si>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</si>
  <si>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</si>
  <si>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</si>
  <si>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</si>
  <si>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</si>
  <si>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</si>
  <si>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</si>
  <si>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</si>
  <si>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</si>
  <si>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</si>
  <si>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</si>
  <si>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</si>
  <si>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</si>
  <si>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</si>
  <si>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</si>
  <si>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</si>
  <si>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</si>
  <si>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</si>
  <si>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</si>
  <si>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</si>
  <si>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</si>
  <si>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</si>
  <si>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</si>
  <si>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</si>
  <si>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</si>
  <si>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</si>
  <si>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</si>
  <si>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</si>
  <si>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</si>
  <si>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</si>
  <si>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</si>
  <si>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</si>
  <si>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</si>
  <si>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</si>
  <si>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</si>
  <si>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</si>
  <si>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</si>
  <si>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</si>
  <si>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</si>
  <si>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</si>
  <si>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</si>
  <si>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</si>
  <si>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</si>
  <si>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</si>
  <si>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</si>
  <si>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</si>
  <si>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</si>
  <si>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</si>
  <si>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</si>
  <si>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</si>
  <si>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</si>
  <si>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</si>
  <si>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</si>
  <si>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</si>
  <si>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</si>
  <si>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</si>
  <si>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</si>
  <si>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</si>
  <si>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</si>
  <si>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</si>
  <si>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</si>
  <si>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</si>
  <si>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</si>
  <si>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</si>
  <si>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</si>
  <si>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</si>
  <si>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</si>
  <si>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</si>
  <si>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</si>
  <si>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</si>
  <si>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</si>
  <si>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</si>
  <si>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</si>
  <si>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</si>
  <si>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</si>
  <si>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</si>
  <si>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</si>
  <si>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</si>
  <si>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</si>
  <si>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</si>
  <si>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</si>
  <si>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</si>
  <si>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</si>
  <si>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</si>
  <si>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</si>
  <si>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</si>
  <si>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</si>
  <si>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</si>
  <si>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</si>
  <si>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</si>
  <si>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</si>
  <si>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سهامی اهرمی کاریزما</t>
  </si>
  <si>
    <t>1400/09/30</t>
  </si>
  <si>
    <t>انار نماد ارزش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</si>
  <si>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</si>
  <si>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</si>
  <si>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</si>
  <si>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</si>
  <si>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</si>
  <si>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</si>
  <si>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</si>
  <si>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</si>
  <si>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</si>
  <si>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</si>
  <si>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</si>
  <si>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</si>
  <si>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</si>
  <si>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</si>
  <si>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</si>
  <si>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</si>
  <si>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</si>
  <si>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</si>
  <si>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</si>
  <si>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</si>
  <si>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</si>
  <si>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</si>
  <si>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</si>
  <si>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</si>
  <si>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</si>
  <si>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</si>
  <si>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</si>
  <si>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</si>
  <si>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</si>
  <si>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</si>
  <si>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ارزش  معاملات خرید</t>
  </si>
  <si>
    <t>ارزش  معاملات فروش</t>
  </si>
  <si>
    <t>راهبرد ممتاز ابن سینا</t>
  </si>
  <si>
    <t>1400/10/15</t>
  </si>
  <si>
    <t>اختصاصی بازارگردانی نیکان</t>
  </si>
  <si>
    <t>اختصاصی بازارگردانی دانایان</t>
  </si>
  <si>
    <t>اختصاصی بازارگردانی آتیه باران</t>
  </si>
  <si>
    <t>1400/09/03</t>
  </si>
  <si>
    <t>ارزش کاوان ایرانیان</t>
  </si>
  <si>
    <t>1400/10/22</t>
  </si>
  <si>
    <t>مشترک آسمان سهند</t>
  </si>
  <si>
    <t>1400/10/26</t>
  </si>
  <si>
    <t>اختصاصی بازارگردانی تراز ویستا</t>
  </si>
  <si>
    <t>1400/11/06</t>
  </si>
  <si>
    <t>اختصاصی بازارگردانی توسعه سهام عدالت</t>
  </si>
  <si>
    <t>1400/11/16</t>
  </si>
  <si>
    <t>با درآمد ثابت آریا</t>
  </si>
  <si>
    <t>1400/11/18</t>
  </si>
  <si>
    <t>آوای تاراز زاگرس</t>
  </si>
  <si>
    <t>1400/11/23</t>
  </si>
  <si>
    <t>اختصاصی بازارگردانی تثبیت پاداش</t>
  </si>
  <si>
    <t>1400/11/24</t>
  </si>
  <si>
    <t>اعتماد هامرز</t>
  </si>
  <si>
    <t>1400/12/08</t>
  </si>
  <si>
    <t>ندای ثابت کیان</t>
  </si>
  <si>
    <t>1400/12/18</t>
  </si>
  <si>
    <t>گنبد مینای دماوند</t>
  </si>
  <si>
    <t>شاخصی آرام مفید</t>
  </si>
  <si>
    <t>1400/12/22</t>
  </si>
  <si>
    <t>تعالی دانش مالی اسلامی</t>
  </si>
  <si>
    <t>اختصاصی بازارگردانی یکم آسال</t>
  </si>
  <si>
    <t>اختصاصی بازارگردانی آوای فراز</t>
  </si>
  <si>
    <t>1400/12/24</t>
  </si>
  <si>
    <t>مروارید بها بازار</t>
  </si>
  <si>
    <t>اختصاصی بازارگردانی برنا</t>
  </si>
  <si>
    <t>1400/12/25</t>
  </si>
  <si>
    <t>اختصاصی بازارگردانی ثروت پویا</t>
  </si>
  <si>
    <t>1400/12/26</t>
  </si>
  <si>
    <t>اختصاصی بازارگردانی فخر رضوی</t>
  </si>
  <si>
    <t>1401/01/16</t>
  </si>
  <si>
    <t>صخره سرمایه و دانش</t>
  </si>
  <si>
    <t>1401/01/27</t>
  </si>
  <si>
    <t>ارزش صندوق به میلیون ریال در تاریخ  1400/12/29</t>
  </si>
  <si>
    <t>ارزش پاداش</t>
  </si>
  <si>
    <t>1401/02/07</t>
  </si>
  <si>
    <t>سلام فارابی</t>
  </si>
  <si>
    <t>1401/02/11</t>
  </si>
  <si>
    <t>رشد پایدار</t>
  </si>
  <si>
    <t>1401/02/20</t>
  </si>
  <si>
    <t>ارزش صندوق به میلیون ریال در تاریخ 1401/02/31</t>
  </si>
  <si>
    <t>‫خالص ارزش داراییها ‫(میلیون ریال) در تاریخ 1401/02/31</t>
  </si>
  <si>
    <t>سال منتهی به  1401/02/31</t>
  </si>
  <si>
    <t>ماه منتهی به  1401/02/31</t>
  </si>
  <si>
    <t>ماه منتهی به 1401/02/31</t>
  </si>
  <si>
    <t>سال منتهی به 1401/02/31</t>
  </si>
  <si>
    <t>درصد سهم در تاریخ 1401/02/31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</si>
</sst>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164" fontId="2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2"/>
    </xf>
    <xf numFmtId="3" fontId="4" fillId="3" borderId="1" xfId="2" applyNumberFormat="1" applyFont="1" applyFill="1" applyBorder="1" applyAlignment="1">
      <alignment horizontal="center" vertical="center" wrapText="1" readingOrder="2"/>
    </xf>
    <xf numFmtId="164" fontId="4" fillId="3" borderId="1" xfId="1" applyNumberFormat="1" applyFont="1" applyFill="1" applyBorder="1" applyAlignment="1">
      <alignment horizontal="center" vertical="center" wrapText="1" readingOrder="2"/>
    </xf>
    <xf numFmtId="41" fontId="4" fillId="3" borderId="1" xfId="2" applyFont="1" applyFill="1" applyBorder="1" applyAlignment="1">
      <alignment horizontal="center" vertical="center" wrapText="1" readingOrder="2"/>
    </xf>
    <xf numFmtId="3" fontId="4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164" fontId="6" fillId="3" borderId="1" xfId="1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 readingOrder="2"/>
    </xf>
    <xf numFmtId="0" fontId="2" fillId="0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2"/>
    </xf>
    <xf numFmtId="3" fontId="4" fillId="0" borderId="1" xfId="2" applyNumberFormat="1" applyFont="1" applyFill="1" applyBorder="1" applyAlignment="1">
      <alignment horizontal="center" vertical="center" wrapText="1" readingOrder="2"/>
    </xf>
    <xf numFmtId="164" fontId="4" fillId="0" borderId="1" xfId="1" applyNumberFormat="1" applyFont="1" applyFill="1" applyBorder="1" applyAlignment="1">
      <alignment horizontal="center" vertical="center" wrapText="1" readingOrder="2"/>
    </xf>
    <xf numFmtId="41" fontId="4" fillId="0" borderId="1" xfId="2" applyFont="1" applyFill="1" applyBorder="1" applyAlignment="1">
      <alignment horizontal="center" vertical="center" wrapText="1" readingOrder="2"/>
    </xf>
    <xf numFmtId="2" fontId="4" fillId="0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Fill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/>
    <xf numFmtId="9" fontId="4" fillId="3" borderId="1" xfId="3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/>
    <xf numFmtId="164" fontId="2" fillId="0" borderId="1" xfId="1" applyNumberFormat="1" applyFont="1" applyFill="1" applyBorder="1"/>
    <xf numFmtId="43" fontId="2" fillId="0" borderId="1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/>
    <xf numFmtId="164" fontId="2" fillId="0" borderId="0" xfId="1" applyNumberFormat="1" applyFont="1" applyFill="1"/>
    <xf numFmtId="9" fontId="2" fillId="0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9" fontId="4" fillId="3" borderId="1" xfId="3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rightToLeft="1" topLeftCell="A55" workbookViewId="0">
      <selection activeCell="A3" sqref="A3:XFD217"/>
    </sheetView>
  </sheetViews>
  <sheetFormatPr defaultColWidth="9.140625" defaultRowHeight="18" x14ac:dyDescent="0.25"/>
  <cols>
    <col min="1" max="1" width="43.42578125" style="19" bestFit="1" customWidth="1"/>
    <col min="2" max="2" width="16.5703125" style="19" bestFit="1" customWidth="1"/>
    <col min="3" max="3" width="9.85546875" style="19" bestFit="1" customWidth="1"/>
    <col min="4" max="4" width="26" style="19" bestFit="1" customWidth="1"/>
    <col min="5" max="5" width="8.85546875" style="19" customWidth="1"/>
    <col min="6" max="6" width="20.7109375" style="32" bestFit="1" customWidth="1"/>
    <col min="7" max="8" width="20.7109375" style="32" customWidth="1"/>
    <col min="9" max="9" width="19.42578125" style="32" customWidth="1"/>
    <col min="10" max="10" width="21.42578125" style="19" customWidth="1"/>
    <col min="11" max="11" width="19.7109375" style="19" customWidth="1"/>
    <col min="12" max="12" width="22" style="19" customWidth="1"/>
    <col min="13" max="14" width="15.7109375" style="19" customWidth="1"/>
    <col min="15" max="15" width="14.85546875" style="19" customWidth="1"/>
    <col min="16" max="16" width="13.140625" style="19" bestFit="1" customWidth="1"/>
    <col min="17" max="17" width="16" style="19" customWidth="1"/>
    <col min="18" max="16384" width="9.140625" style="19"/>
  </cols>
  <sheetData>
    <row r="1" spans="1:20" x14ac:dyDescent="0.25">
      <c r="J1" s="19">
        <v>2</v>
      </c>
      <c r="K1" s="19">
        <v>3</v>
      </c>
      <c r="L1" s="19">
        <v>4</v>
      </c>
      <c r="M1" s="19">
        <v>2</v>
      </c>
      <c r="N1" s="19">
        <v>3</v>
      </c>
      <c r="O1" s="19">
        <v>4</v>
      </c>
      <c r="P1" s="19">
        <v>5</v>
      </c>
      <c r="Q1" s="19">
        <v>6</v>
      </c>
      <c r="R1" s="19">
        <v>2</v>
      </c>
      <c r="S1" s="19">
        <v>3</v>
      </c>
      <c r="T1" s="19">
        <v>4</v>
      </c>
    </row>
    <row r="2" spans="1:20" s="39" customFormat="1" ht="63" x14ac:dyDescent="0.25">
      <c r="A2" s="33" t="s">
        <v>0</v>
      </c>
      <c r="B2" s="33" t="s">
        <v>1</v>
      </c>
      <c r="C2" s="34" t="s">
        <v>2</v>
      </c>
      <c r="D2" s="33" t="s">
        <v>3</v>
      </c>
      <c r="E2" s="33" t="s">
        <v>4</v>
      </c>
      <c r="F2" s="34" t="s">
        <v>5</v>
      </c>
      <c r="G2" s="35" t="s">
        <v>6</v>
      </c>
      <c r="H2" s="35" t="s">
        <v>530</v>
      </c>
      <c r="I2" s="36" t="s">
        <v>602</v>
      </c>
      <c r="J2" s="37" t="s">
        <v>609</v>
      </c>
      <c r="K2" s="34" t="s">
        <v>7</v>
      </c>
      <c r="L2" s="34" t="s">
        <v>8</v>
      </c>
      <c r="M2" s="30" t="s">
        <v>9</v>
      </c>
      <c r="N2" s="30" t="s">
        <v>10</v>
      </c>
      <c r="O2" s="30" t="s">
        <v>11</v>
      </c>
      <c r="P2" s="30" t="s">
        <v>12</v>
      </c>
      <c r="Q2" s="30" t="s">
        <v>13</v>
      </c>
      <c r="R2" s="38" t="s">
        <v>14</v>
      </c>
      <c r="S2" s="38" t="s">
        <v>15</v>
      </c>
      <c r="T2" s="38" t="s">
        <v>16</v>
      </c>
    </row>
    <row r="3" spans="1:20" x14ac:dyDescent="0.25">
      <c r="A3" s="18" t="s">
        <v>17</v>
      </c>
      <c r="B3" s="18">
        <v>10581</v>
      </c>
      <c r="C3" s="18" t="s">
        <v>18</v>
      </c>
      <c r="D3" s="18" t="s">
        <v>19</v>
      </c>
      <c r="E3" s="31">
        <v>17</v>
      </c>
      <c r="F3" s="40">
        <v>50000000</v>
      </c>
      <c r="G3" s="41">
        <v>180.8</v>
      </c>
      <c r="H3" s="40" t="s">
        <v>531</v>
      </c>
      <c r="I3" s="40">
        <v>36474420</v>
      </c>
      <c r="J3" s="40">
        <v>39509444</v>
      </c>
      <c r="K3" s="40">
        <v>39352015</v>
      </c>
      <c r="L3" s="40">
        <v>1004000</v>
      </c>
      <c r="M3" s="40">
        <v>58</v>
      </c>
      <c r="N3" s="40">
        <v>29</v>
      </c>
      <c r="O3" s="40">
        <v>8598</v>
      </c>
      <c r="P3" s="40">
        <v>71</v>
      </c>
      <c r="Q3" s="40">
        <v>8656</v>
      </c>
      <c r="R3" s="40">
        <v>1.72</v>
      </c>
      <c r="S3" s="40">
        <v>4.99</v>
      </c>
      <c r="T3" s="40">
        <v>19.940000000000001</v>
      </c>
    </row>
    <row r="4" spans="1:20" x14ac:dyDescent="0.25">
      <c r="A4" s="18" t="s">
        <v>35</v>
      </c>
      <c r="B4" s="18">
        <v>10639</v>
      </c>
      <c r="C4" s="18" t="s">
        <v>36</v>
      </c>
      <c r="D4" s="18" t="s">
        <v>19</v>
      </c>
      <c r="E4" s="31">
        <v>15</v>
      </c>
      <c r="F4" s="40">
        <v>100000000</v>
      </c>
      <c r="G4" s="41">
        <v>161.83333333333334</v>
      </c>
      <c r="H4" s="40" t="s">
        <v>531</v>
      </c>
      <c r="I4" s="40">
        <v>62442866</v>
      </c>
      <c r="J4" s="40">
        <v>67195662</v>
      </c>
      <c r="K4" s="40">
        <v>67010302</v>
      </c>
      <c r="L4" s="40">
        <v>1002766</v>
      </c>
      <c r="M4" s="40">
        <v>70</v>
      </c>
      <c r="N4" s="40">
        <v>38</v>
      </c>
      <c r="O4" s="40">
        <v>32148</v>
      </c>
      <c r="P4" s="40">
        <v>62</v>
      </c>
      <c r="Q4" s="40">
        <v>32218</v>
      </c>
      <c r="R4" s="40">
        <v>1.57</v>
      </c>
      <c r="S4" s="40">
        <v>4.67</v>
      </c>
      <c r="T4" s="40">
        <v>19.28</v>
      </c>
    </row>
    <row r="5" spans="1:20" x14ac:dyDescent="0.25">
      <c r="A5" s="18" t="s">
        <v>39</v>
      </c>
      <c r="B5" s="18">
        <v>10720</v>
      </c>
      <c r="C5" s="18" t="s">
        <v>40</v>
      </c>
      <c r="D5" s="18" t="s">
        <v>19</v>
      </c>
      <c r="E5" s="31">
        <v>15</v>
      </c>
      <c r="F5" s="40">
        <v>5000000</v>
      </c>
      <c r="G5" s="41">
        <v>156.9</v>
      </c>
      <c r="H5" s="40" t="s">
        <v>531</v>
      </c>
      <c r="I5" s="40">
        <v>1500686</v>
      </c>
      <c r="J5" s="40">
        <v>1597519</v>
      </c>
      <c r="K5" s="40">
        <v>1533195</v>
      </c>
      <c r="L5" s="40">
        <v>1041955</v>
      </c>
      <c r="M5" s="40">
        <v>12</v>
      </c>
      <c r="N5" s="40">
        <v>89</v>
      </c>
      <c r="O5" s="40">
        <v>374</v>
      </c>
      <c r="P5" s="40">
        <v>11</v>
      </c>
      <c r="Q5" s="40">
        <v>386</v>
      </c>
      <c r="R5" s="40">
        <v>2.64</v>
      </c>
      <c r="S5" s="40">
        <v>11.26</v>
      </c>
      <c r="T5" s="40">
        <v>14.65</v>
      </c>
    </row>
    <row r="6" spans="1:20" x14ac:dyDescent="0.25">
      <c r="A6" s="18" t="s">
        <v>45</v>
      </c>
      <c r="B6" s="18">
        <v>10748</v>
      </c>
      <c r="C6" s="18" t="s">
        <v>46</v>
      </c>
      <c r="D6" s="18" t="s">
        <v>19</v>
      </c>
      <c r="E6" s="31">
        <v>15</v>
      </c>
      <c r="F6" s="40">
        <v>35000000</v>
      </c>
      <c r="G6" s="41">
        <v>150.4</v>
      </c>
      <c r="H6" s="40" t="s">
        <v>531</v>
      </c>
      <c r="I6" s="40">
        <v>9225966</v>
      </c>
      <c r="J6" s="40">
        <v>15329982</v>
      </c>
      <c r="K6" s="40">
        <v>15284543</v>
      </c>
      <c r="L6" s="40">
        <v>1002972</v>
      </c>
      <c r="M6" s="40">
        <v>22</v>
      </c>
      <c r="N6" s="40">
        <v>41</v>
      </c>
      <c r="O6" s="40">
        <v>6320</v>
      </c>
      <c r="P6" s="40">
        <v>59</v>
      </c>
      <c r="Q6" s="40">
        <v>6342</v>
      </c>
      <c r="R6" s="40">
        <v>1.57</v>
      </c>
      <c r="S6" s="40">
        <v>4.75</v>
      </c>
      <c r="T6" s="40">
        <v>19.64</v>
      </c>
    </row>
    <row r="7" spans="1:20" x14ac:dyDescent="0.25">
      <c r="A7" s="18" t="s">
        <v>53</v>
      </c>
      <c r="B7" s="18">
        <v>10766</v>
      </c>
      <c r="C7" s="18" t="s">
        <v>52</v>
      </c>
      <c r="D7" s="18" t="s">
        <v>19</v>
      </c>
      <c r="E7" s="31">
        <v>15</v>
      </c>
      <c r="F7" s="40">
        <v>100000000</v>
      </c>
      <c r="G7" s="41">
        <v>148.56666666666666</v>
      </c>
      <c r="H7" s="40" t="s">
        <v>531</v>
      </c>
      <c r="I7" s="40">
        <v>32695828</v>
      </c>
      <c r="J7" s="40">
        <v>29184206</v>
      </c>
      <c r="K7" s="40">
        <v>29096445</v>
      </c>
      <c r="L7" s="40">
        <v>1003016</v>
      </c>
      <c r="M7" s="40">
        <v>13</v>
      </c>
      <c r="N7" s="40">
        <v>14</v>
      </c>
      <c r="O7" s="40">
        <v>17067</v>
      </c>
      <c r="P7" s="40">
        <v>86</v>
      </c>
      <c r="Q7" s="40">
        <v>17080</v>
      </c>
      <c r="R7" s="40">
        <v>1.58</v>
      </c>
      <c r="S7" s="40">
        <v>4.47</v>
      </c>
      <c r="T7" s="40">
        <v>17.5</v>
      </c>
    </row>
    <row r="8" spans="1:20" x14ac:dyDescent="0.25">
      <c r="A8" s="18" t="s">
        <v>59</v>
      </c>
      <c r="B8" s="18">
        <v>10765</v>
      </c>
      <c r="C8" s="18" t="s">
        <v>58</v>
      </c>
      <c r="D8" s="18" t="s">
        <v>19</v>
      </c>
      <c r="E8" s="31">
        <v>16</v>
      </c>
      <c r="F8" s="40">
        <v>200000000</v>
      </c>
      <c r="G8" s="41">
        <v>148.23333333333332</v>
      </c>
      <c r="H8" s="40" t="s">
        <v>531</v>
      </c>
      <c r="I8" s="40">
        <v>183739883</v>
      </c>
      <c r="J8" s="40">
        <v>184169680</v>
      </c>
      <c r="K8" s="40">
        <v>182711902</v>
      </c>
      <c r="L8" s="40">
        <v>1007978</v>
      </c>
      <c r="M8" s="40">
        <v>199</v>
      </c>
      <c r="N8" s="40">
        <v>30</v>
      </c>
      <c r="O8" s="40">
        <v>74047</v>
      </c>
      <c r="P8" s="40">
        <v>70</v>
      </c>
      <c r="Q8" s="40">
        <v>74246</v>
      </c>
      <c r="R8" s="40">
        <v>1.51</v>
      </c>
      <c r="S8" s="40">
        <v>4.7699999999999996</v>
      </c>
      <c r="T8" s="40">
        <v>19.68</v>
      </c>
    </row>
    <row r="9" spans="1:20" x14ac:dyDescent="0.25">
      <c r="A9" s="18" t="s">
        <v>62</v>
      </c>
      <c r="B9" s="18">
        <v>10778</v>
      </c>
      <c r="C9" s="18" t="s">
        <v>63</v>
      </c>
      <c r="D9" s="18" t="s">
        <v>19</v>
      </c>
      <c r="E9" s="31">
        <v>20</v>
      </c>
      <c r="F9" s="40">
        <v>5000000</v>
      </c>
      <c r="G9" s="41">
        <v>146.46666666666667</v>
      </c>
      <c r="H9" s="40" t="s">
        <v>531</v>
      </c>
      <c r="I9" s="40">
        <v>2908756</v>
      </c>
      <c r="J9" s="40">
        <v>2662716</v>
      </c>
      <c r="K9" s="40">
        <v>2655003</v>
      </c>
      <c r="L9" s="40">
        <v>1002905</v>
      </c>
      <c r="M9" s="40">
        <v>12</v>
      </c>
      <c r="N9" s="40">
        <v>53</v>
      </c>
      <c r="O9" s="40">
        <v>1004</v>
      </c>
      <c r="P9" s="40">
        <v>47</v>
      </c>
      <c r="Q9" s="40">
        <v>1016</v>
      </c>
      <c r="R9" s="40">
        <v>1.49</v>
      </c>
      <c r="S9" s="40">
        <v>4.45</v>
      </c>
      <c r="T9" s="40">
        <v>17.93</v>
      </c>
    </row>
    <row r="10" spans="1:20" x14ac:dyDescent="0.25">
      <c r="A10" s="18" t="s">
        <v>66</v>
      </c>
      <c r="B10" s="18">
        <v>10784</v>
      </c>
      <c r="C10" s="18" t="s">
        <v>67</v>
      </c>
      <c r="D10" s="18" t="s">
        <v>19</v>
      </c>
      <c r="E10" s="31">
        <v>17</v>
      </c>
      <c r="F10" s="40">
        <v>35000000</v>
      </c>
      <c r="G10" s="41">
        <v>144.36666666666667</v>
      </c>
      <c r="H10" s="40" t="s">
        <v>531</v>
      </c>
      <c r="I10" s="40">
        <v>18001737</v>
      </c>
      <c r="J10" s="40">
        <v>17321068</v>
      </c>
      <c r="K10" s="40">
        <v>17182115</v>
      </c>
      <c r="L10" s="40">
        <v>1008087</v>
      </c>
      <c r="M10" s="40">
        <v>27</v>
      </c>
      <c r="N10" s="40">
        <v>29</v>
      </c>
      <c r="O10" s="40">
        <v>11970</v>
      </c>
      <c r="P10" s="40">
        <v>71</v>
      </c>
      <c r="Q10" s="40">
        <v>11997</v>
      </c>
      <c r="R10" s="40">
        <v>1.72</v>
      </c>
      <c r="S10" s="40">
        <v>5.04</v>
      </c>
      <c r="T10" s="40">
        <v>20.420000000000002</v>
      </c>
    </row>
    <row r="11" spans="1:20" x14ac:dyDescent="0.25">
      <c r="A11" s="18" t="s">
        <v>80</v>
      </c>
      <c r="B11" s="18">
        <v>10837</v>
      </c>
      <c r="C11" s="18" t="s">
        <v>81</v>
      </c>
      <c r="D11" s="18" t="s">
        <v>19</v>
      </c>
      <c r="E11" s="31">
        <v>16</v>
      </c>
      <c r="F11" s="40">
        <v>200000000</v>
      </c>
      <c r="G11" s="41">
        <v>136.1</v>
      </c>
      <c r="H11" s="40" t="s">
        <v>531</v>
      </c>
      <c r="I11" s="40">
        <v>13343916</v>
      </c>
      <c r="J11" s="40">
        <v>13393387</v>
      </c>
      <c r="K11" s="40">
        <v>11525521</v>
      </c>
      <c r="L11" s="40">
        <v>1162063</v>
      </c>
      <c r="M11" s="40">
        <v>150</v>
      </c>
      <c r="N11" s="40">
        <v>8</v>
      </c>
      <c r="O11" s="40">
        <v>28249</v>
      </c>
      <c r="P11" s="40">
        <v>92</v>
      </c>
      <c r="Q11" s="40">
        <v>28399</v>
      </c>
      <c r="R11" s="40">
        <v>2.99</v>
      </c>
      <c r="S11" s="40">
        <v>9.84</v>
      </c>
      <c r="T11" s="40">
        <v>20.54</v>
      </c>
    </row>
    <row r="12" spans="1:20" x14ac:dyDescent="0.25">
      <c r="A12" s="18" t="s">
        <v>82</v>
      </c>
      <c r="B12" s="18">
        <v>10845</v>
      </c>
      <c r="C12" s="18" t="s">
        <v>83</v>
      </c>
      <c r="D12" s="18" t="s">
        <v>19</v>
      </c>
      <c r="E12" s="31">
        <v>17</v>
      </c>
      <c r="F12" s="40">
        <v>40000000</v>
      </c>
      <c r="G12" s="41">
        <v>135.5</v>
      </c>
      <c r="H12" s="40" t="s">
        <v>531</v>
      </c>
      <c r="I12" s="40">
        <v>35512750</v>
      </c>
      <c r="J12" s="40">
        <v>30799399</v>
      </c>
      <c r="K12" s="40">
        <v>30799394</v>
      </c>
      <c r="L12" s="40">
        <v>1000000</v>
      </c>
      <c r="M12" s="40">
        <v>44</v>
      </c>
      <c r="N12" s="40">
        <v>34</v>
      </c>
      <c r="O12" s="40">
        <v>6443</v>
      </c>
      <c r="P12" s="40">
        <v>66</v>
      </c>
      <c r="Q12" s="40">
        <v>6487</v>
      </c>
      <c r="R12" s="40">
        <v>1.7</v>
      </c>
      <c r="S12" s="40">
        <v>4.99</v>
      </c>
      <c r="T12" s="40">
        <v>20.010000000000002</v>
      </c>
    </row>
    <row r="13" spans="1:20" x14ac:dyDescent="0.25">
      <c r="A13" s="18" t="s">
        <v>96</v>
      </c>
      <c r="B13" s="18">
        <v>10883</v>
      </c>
      <c r="C13" s="18" t="s">
        <v>97</v>
      </c>
      <c r="D13" s="18" t="s">
        <v>19</v>
      </c>
      <c r="E13" s="31">
        <v>0</v>
      </c>
      <c r="F13" s="40">
        <v>200000000</v>
      </c>
      <c r="G13" s="41">
        <v>131.96666666666667</v>
      </c>
      <c r="H13" s="40" t="s">
        <v>531</v>
      </c>
      <c r="I13" s="40">
        <v>137858354</v>
      </c>
      <c r="J13" s="40">
        <v>158639495</v>
      </c>
      <c r="K13" s="40">
        <v>158639416</v>
      </c>
      <c r="L13" s="40">
        <v>1000000</v>
      </c>
      <c r="M13" s="40">
        <v>130</v>
      </c>
      <c r="N13" s="40">
        <v>12</v>
      </c>
      <c r="O13" s="40">
        <v>45415</v>
      </c>
      <c r="P13" s="40">
        <v>88</v>
      </c>
      <c r="Q13" s="40">
        <v>45545</v>
      </c>
      <c r="R13" s="40">
        <v>1.28</v>
      </c>
      <c r="S13" s="40">
        <v>3.91</v>
      </c>
      <c r="T13" s="40">
        <v>16.89</v>
      </c>
    </row>
    <row r="14" spans="1:20" x14ac:dyDescent="0.25">
      <c r="A14" s="18" t="s">
        <v>102</v>
      </c>
      <c r="B14" s="18">
        <v>10895</v>
      </c>
      <c r="C14" s="18" t="s">
        <v>103</v>
      </c>
      <c r="D14" s="18" t="s">
        <v>19</v>
      </c>
      <c r="E14" s="31">
        <v>17</v>
      </c>
      <c r="F14" s="40">
        <v>20000000</v>
      </c>
      <c r="G14" s="41">
        <v>131.06666666666666</v>
      </c>
      <c r="H14" s="40" t="s">
        <v>531</v>
      </c>
      <c r="I14" s="40">
        <v>1405952</v>
      </c>
      <c r="J14" s="40">
        <v>1320780</v>
      </c>
      <c r="K14" s="40">
        <v>1320780</v>
      </c>
      <c r="L14" s="40">
        <v>1000000</v>
      </c>
      <c r="M14" s="40">
        <v>8</v>
      </c>
      <c r="N14" s="40">
        <v>40</v>
      </c>
      <c r="O14" s="40">
        <v>21220</v>
      </c>
      <c r="P14" s="40">
        <v>60</v>
      </c>
      <c r="Q14" s="40">
        <v>21228</v>
      </c>
      <c r="R14" s="40">
        <v>1.53</v>
      </c>
      <c r="S14" s="40">
        <v>4.32</v>
      </c>
      <c r="T14" s="40">
        <v>17.46</v>
      </c>
    </row>
    <row r="15" spans="1:20" x14ac:dyDescent="0.25">
      <c r="A15" s="18" t="s">
        <v>106</v>
      </c>
      <c r="B15" s="18">
        <v>10911</v>
      </c>
      <c r="C15" s="18" t="s">
        <v>107</v>
      </c>
      <c r="D15" s="18" t="s">
        <v>19</v>
      </c>
      <c r="E15" s="31">
        <v>17</v>
      </c>
      <c r="F15" s="40">
        <v>80000000</v>
      </c>
      <c r="G15" s="41">
        <v>129.36666666666667</v>
      </c>
      <c r="H15" s="40" t="s">
        <v>531</v>
      </c>
      <c r="I15" s="40">
        <v>55852043</v>
      </c>
      <c r="J15" s="40">
        <v>58529656</v>
      </c>
      <c r="K15" s="40">
        <v>58068093</v>
      </c>
      <c r="L15" s="40">
        <v>1007948</v>
      </c>
      <c r="M15" s="40">
        <v>74</v>
      </c>
      <c r="N15" s="40">
        <v>13</v>
      </c>
      <c r="O15" s="40">
        <v>49359</v>
      </c>
      <c r="P15" s="40">
        <v>87</v>
      </c>
      <c r="Q15" s="40">
        <v>49433</v>
      </c>
      <c r="R15" s="40">
        <v>1.57</v>
      </c>
      <c r="S15" s="40">
        <v>5.21</v>
      </c>
      <c r="T15" s="40">
        <v>18.899999999999999</v>
      </c>
    </row>
    <row r="16" spans="1:20" x14ac:dyDescent="0.25">
      <c r="A16" s="18" t="s">
        <v>108</v>
      </c>
      <c r="B16" s="18">
        <v>10919</v>
      </c>
      <c r="C16" s="18" t="s">
        <v>109</v>
      </c>
      <c r="D16" s="18" t="s">
        <v>19</v>
      </c>
      <c r="E16" s="31">
        <v>15</v>
      </c>
      <c r="F16" s="40">
        <v>500000000</v>
      </c>
      <c r="G16" s="41">
        <v>129.19999999999999</v>
      </c>
      <c r="H16" s="40" t="s">
        <v>531</v>
      </c>
      <c r="I16" s="40">
        <v>495726257</v>
      </c>
      <c r="J16" s="40">
        <v>484991299</v>
      </c>
      <c r="K16" s="40">
        <v>484990869</v>
      </c>
      <c r="L16" s="40">
        <v>1000000</v>
      </c>
      <c r="M16" s="40">
        <v>363</v>
      </c>
      <c r="N16" s="40">
        <v>7</v>
      </c>
      <c r="O16" s="40">
        <v>434690</v>
      </c>
      <c r="P16" s="40">
        <v>93</v>
      </c>
      <c r="Q16" s="40">
        <v>435053</v>
      </c>
      <c r="R16" s="40">
        <v>1.56</v>
      </c>
      <c r="S16" s="40">
        <v>4.71</v>
      </c>
      <c r="T16" s="40">
        <v>18.7</v>
      </c>
    </row>
    <row r="17" spans="1:20" x14ac:dyDescent="0.25">
      <c r="A17" s="18" t="s">
        <v>110</v>
      </c>
      <c r="B17" s="18">
        <v>10923</v>
      </c>
      <c r="C17" s="18" t="s">
        <v>111</v>
      </c>
      <c r="D17" s="18" t="s">
        <v>19</v>
      </c>
      <c r="E17" s="31">
        <v>15</v>
      </c>
      <c r="F17" s="40">
        <v>13000000</v>
      </c>
      <c r="G17" s="41">
        <v>129.13333333333333</v>
      </c>
      <c r="H17" s="40" t="s">
        <v>531</v>
      </c>
      <c r="I17" s="40">
        <v>2844939</v>
      </c>
      <c r="J17" s="40">
        <v>2400809</v>
      </c>
      <c r="K17" s="40">
        <v>238082812</v>
      </c>
      <c r="L17" s="40">
        <v>10083</v>
      </c>
      <c r="M17" s="40">
        <v>5</v>
      </c>
      <c r="N17" s="40">
        <v>49</v>
      </c>
      <c r="O17" s="40">
        <v>1897</v>
      </c>
      <c r="P17" s="40">
        <v>51</v>
      </c>
      <c r="Q17" s="40">
        <v>1902</v>
      </c>
      <c r="R17" s="40">
        <v>1.64</v>
      </c>
      <c r="S17" s="40">
        <v>4.8899999999999997</v>
      </c>
      <c r="T17" s="40">
        <v>14.64</v>
      </c>
    </row>
    <row r="18" spans="1:20" x14ac:dyDescent="0.25">
      <c r="A18" s="18" t="s">
        <v>114</v>
      </c>
      <c r="B18" s="18">
        <v>10915</v>
      </c>
      <c r="C18" s="18" t="s">
        <v>115</v>
      </c>
      <c r="D18" s="18" t="s">
        <v>19</v>
      </c>
      <c r="E18" s="31">
        <v>16</v>
      </c>
      <c r="F18" s="40">
        <v>80000000</v>
      </c>
      <c r="G18" s="41">
        <v>129</v>
      </c>
      <c r="H18" s="40" t="s">
        <v>531</v>
      </c>
      <c r="I18" s="40">
        <v>35531789</v>
      </c>
      <c r="J18" s="40">
        <v>40092582</v>
      </c>
      <c r="K18" s="40">
        <v>39775585</v>
      </c>
      <c r="L18" s="40">
        <v>1007969</v>
      </c>
      <c r="M18" s="40">
        <v>34</v>
      </c>
      <c r="N18" s="40">
        <v>17</v>
      </c>
      <c r="O18" s="40">
        <v>28825</v>
      </c>
      <c r="P18" s="40">
        <v>83</v>
      </c>
      <c r="Q18" s="40">
        <v>28859</v>
      </c>
      <c r="R18" s="40">
        <v>1.74</v>
      </c>
      <c r="S18" s="40">
        <v>7.14</v>
      </c>
      <c r="T18" s="40">
        <v>10.88</v>
      </c>
    </row>
    <row r="19" spans="1:20" x14ac:dyDescent="0.25">
      <c r="A19" s="18" t="s">
        <v>116</v>
      </c>
      <c r="B19" s="18">
        <v>10929</v>
      </c>
      <c r="C19" s="18" t="s">
        <v>117</v>
      </c>
      <c r="D19" s="18" t="s">
        <v>19</v>
      </c>
      <c r="E19" s="31">
        <v>18</v>
      </c>
      <c r="F19" s="40">
        <v>20000000</v>
      </c>
      <c r="G19" s="41">
        <v>128.63333333333333</v>
      </c>
      <c r="H19" s="40" t="s">
        <v>531</v>
      </c>
      <c r="I19" s="40">
        <v>4181193</v>
      </c>
      <c r="J19" s="40">
        <v>3835071</v>
      </c>
      <c r="K19" s="40">
        <v>3835069</v>
      </c>
      <c r="L19" s="40">
        <v>1000000</v>
      </c>
      <c r="M19" s="40">
        <v>9</v>
      </c>
      <c r="N19" s="40">
        <v>15</v>
      </c>
      <c r="O19" s="40">
        <v>1501</v>
      </c>
      <c r="P19" s="40">
        <v>85</v>
      </c>
      <c r="Q19" s="40">
        <v>1510</v>
      </c>
      <c r="R19" s="40">
        <v>1.49</v>
      </c>
      <c r="S19" s="40">
        <v>4.2699999999999996</v>
      </c>
      <c r="T19" s="40">
        <v>17.78</v>
      </c>
    </row>
    <row r="20" spans="1:20" x14ac:dyDescent="0.25">
      <c r="A20" s="18" t="s">
        <v>120</v>
      </c>
      <c r="B20" s="18">
        <v>11008</v>
      </c>
      <c r="C20" s="18" t="s">
        <v>121</v>
      </c>
      <c r="D20" s="18" t="s">
        <v>19</v>
      </c>
      <c r="E20" s="31">
        <v>16</v>
      </c>
      <c r="F20" s="40">
        <v>100000000</v>
      </c>
      <c r="G20" s="41">
        <v>124.8</v>
      </c>
      <c r="H20" s="40" t="s">
        <v>531</v>
      </c>
      <c r="I20" s="40">
        <v>73187287</v>
      </c>
      <c r="J20" s="40">
        <v>77188097</v>
      </c>
      <c r="K20" s="40">
        <v>77188065</v>
      </c>
      <c r="L20" s="40">
        <v>1000000</v>
      </c>
      <c r="M20" s="40">
        <v>84</v>
      </c>
      <c r="N20" s="40">
        <v>6</v>
      </c>
      <c r="O20" s="40">
        <v>52218</v>
      </c>
      <c r="P20" s="40">
        <v>94</v>
      </c>
      <c r="Q20" s="40">
        <v>52302</v>
      </c>
      <c r="R20" s="40">
        <v>1.64</v>
      </c>
      <c r="S20" s="40">
        <v>4.8600000000000003</v>
      </c>
      <c r="T20" s="40">
        <v>18.45</v>
      </c>
    </row>
    <row r="21" spans="1:20" x14ac:dyDescent="0.25">
      <c r="A21" s="18" t="s">
        <v>122</v>
      </c>
      <c r="B21" s="18">
        <v>11014</v>
      </c>
      <c r="C21" s="18" t="s">
        <v>123</v>
      </c>
      <c r="D21" s="18" t="s">
        <v>19</v>
      </c>
      <c r="E21" s="31">
        <v>16</v>
      </c>
      <c r="F21" s="40">
        <v>50000000</v>
      </c>
      <c r="G21" s="41">
        <v>124.46666666666667</v>
      </c>
      <c r="H21" s="40" t="s">
        <v>531</v>
      </c>
      <c r="I21" s="40">
        <v>2696852</v>
      </c>
      <c r="J21" s="40">
        <v>2605423</v>
      </c>
      <c r="K21" s="40">
        <v>2605423</v>
      </c>
      <c r="L21" s="40">
        <v>1000000</v>
      </c>
      <c r="M21" s="40">
        <v>19</v>
      </c>
      <c r="N21" s="40">
        <v>8</v>
      </c>
      <c r="O21" s="40">
        <v>4227</v>
      </c>
      <c r="P21" s="40">
        <v>92</v>
      </c>
      <c r="Q21" s="40">
        <v>4246</v>
      </c>
      <c r="R21" s="40">
        <v>1.4</v>
      </c>
      <c r="S21" s="40">
        <v>4.1900000000000004</v>
      </c>
      <c r="T21" s="40">
        <v>17.09</v>
      </c>
    </row>
    <row r="22" spans="1:20" x14ac:dyDescent="0.25">
      <c r="A22" s="18" t="s">
        <v>124</v>
      </c>
      <c r="B22" s="18">
        <v>11049</v>
      </c>
      <c r="C22" s="18" t="s">
        <v>125</v>
      </c>
      <c r="D22" s="18" t="s">
        <v>19</v>
      </c>
      <c r="E22" s="31">
        <v>20</v>
      </c>
      <c r="F22" s="40">
        <v>80000000</v>
      </c>
      <c r="G22" s="41">
        <v>122.23333333333333</v>
      </c>
      <c r="H22" s="40" t="s">
        <v>531</v>
      </c>
      <c r="I22" s="40">
        <v>53941371</v>
      </c>
      <c r="J22" s="40">
        <v>52227336</v>
      </c>
      <c r="K22" s="40">
        <v>52055103</v>
      </c>
      <c r="L22" s="40">
        <v>1003308</v>
      </c>
      <c r="M22" s="40">
        <v>117</v>
      </c>
      <c r="N22" s="40">
        <v>22</v>
      </c>
      <c r="O22" s="40">
        <v>28900</v>
      </c>
      <c r="P22" s="40">
        <v>78</v>
      </c>
      <c r="Q22" s="40">
        <v>29017</v>
      </c>
      <c r="R22" s="40">
        <v>1.72</v>
      </c>
      <c r="S22" s="40">
        <v>5.0599999999999996</v>
      </c>
      <c r="T22" s="40">
        <v>20.62</v>
      </c>
    </row>
    <row r="23" spans="1:20" x14ac:dyDescent="0.25">
      <c r="A23" s="18" t="s">
        <v>128</v>
      </c>
      <c r="B23" s="18">
        <v>11075</v>
      </c>
      <c r="C23" s="18" t="s">
        <v>129</v>
      </c>
      <c r="D23" s="18" t="s">
        <v>19</v>
      </c>
      <c r="E23" s="31">
        <v>17</v>
      </c>
      <c r="F23" s="40">
        <v>300000000</v>
      </c>
      <c r="G23" s="41">
        <v>120</v>
      </c>
      <c r="H23" s="40" t="s">
        <v>531</v>
      </c>
      <c r="I23" s="40">
        <v>83779913</v>
      </c>
      <c r="J23" s="40">
        <v>105684459</v>
      </c>
      <c r="K23" s="40">
        <v>105684420</v>
      </c>
      <c r="L23" s="40">
        <v>1000000</v>
      </c>
      <c r="M23" s="40">
        <v>106</v>
      </c>
      <c r="N23" s="40">
        <v>48</v>
      </c>
      <c r="O23" s="40">
        <v>14119</v>
      </c>
      <c r="P23" s="40">
        <v>52</v>
      </c>
      <c r="Q23" s="40">
        <v>14225</v>
      </c>
      <c r="R23" s="40">
        <v>1.65</v>
      </c>
      <c r="S23" s="40">
        <v>4.93</v>
      </c>
      <c r="T23" s="40">
        <v>19.87</v>
      </c>
    </row>
    <row r="24" spans="1:20" x14ac:dyDescent="0.25">
      <c r="A24" s="18" t="s">
        <v>135</v>
      </c>
      <c r="B24" s="18">
        <v>11090</v>
      </c>
      <c r="C24" s="18" t="s">
        <v>136</v>
      </c>
      <c r="D24" s="18" t="s">
        <v>19</v>
      </c>
      <c r="E24" s="31">
        <v>15</v>
      </c>
      <c r="F24" s="40">
        <v>100000000</v>
      </c>
      <c r="G24" s="41">
        <v>117.46666666666667</v>
      </c>
      <c r="H24" s="40" t="s">
        <v>531</v>
      </c>
      <c r="I24" s="40">
        <v>41954211</v>
      </c>
      <c r="J24" s="40">
        <v>43573547</v>
      </c>
      <c r="K24" s="40">
        <v>36301106</v>
      </c>
      <c r="L24" s="40">
        <v>1200337</v>
      </c>
      <c r="M24" s="40">
        <v>71</v>
      </c>
      <c r="N24" s="40">
        <v>16</v>
      </c>
      <c r="O24" s="40">
        <v>34832</v>
      </c>
      <c r="P24" s="40">
        <v>84</v>
      </c>
      <c r="Q24" s="40">
        <v>34903</v>
      </c>
      <c r="R24" s="40">
        <v>1.66</v>
      </c>
      <c r="S24" s="40">
        <v>4.8099999999999996</v>
      </c>
      <c r="T24" s="40">
        <v>17.86</v>
      </c>
    </row>
    <row r="25" spans="1:20" x14ac:dyDescent="0.25">
      <c r="A25" s="18" t="s">
        <v>139</v>
      </c>
      <c r="B25" s="18">
        <v>11098</v>
      </c>
      <c r="C25" s="18" t="s">
        <v>140</v>
      </c>
      <c r="D25" s="18" t="s">
        <v>19</v>
      </c>
      <c r="E25" s="31">
        <v>17</v>
      </c>
      <c r="F25" s="40">
        <v>500000000</v>
      </c>
      <c r="G25" s="41">
        <v>116.76666666666667</v>
      </c>
      <c r="H25" s="40" t="s">
        <v>531</v>
      </c>
      <c r="I25" s="40">
        <v>474378173</v>
      </c>
      <c r="J25" s="40">
        <v>484922181</v>
      </c>
      <c r="K25" s="40">
        <v>483445638</v>
      </c>
      <c r="L25" s="40">
        <v>1003054</v>
      </c>
      <c r="M25" s="40">
        <v>269</v>
      </c>
      <c r="N25" s="40">
        <v>13</v>
      </c>
      <c r="O25" s="40">
        <v>236523</v>
      </c>
      <c r="P25" s="40">
        <v>87</v>
      </c>
      <c r="Q25" s="40">
        <v>236792</v>
      </c>
      <c r="R25" s="40">
        <v>1.57</v>
      </c>
      <c r="S25" s="40">
        <v>4.68</v>
      </c>
      <c r="T25" s="40">
        <v>18.5</v>
      </c>
    </row>
    <row r="26" spans="1:20" x14ac:dyDescent="0.25">
      <c r="A26" s="18" t="s">
        <v>149</v>
      </c>
      <c r="B26" s="18">
        <v>11142</v>
      </c>
      <c r="C26" s="18" t="s">
        <v>150</v>
      </c>
      <c r="D26" s="18" t="s">
        <v>19</v>
      </c>
      <c r="E26" s="31">
        <v>15</v>
      </c>
      <c r="F26" s="40">
        <v>150000000</v>
      </c>
      <c r="G26" s="41">
        <v>110.03333333333333</v>
      </c>
      <c r="H26" s="40" t="s">
        <v>531</v>
      </c>
      <c r="I26" s="40">
        <v>138084170</v>
      </c>
      <c r="J26" s="40">
        <v>135067785</v>
      </c>
      <c r="K26" s="40">
        <v>134039982</v>
      </c>
      <c r="L26" s="40">
        <v>1007667</v>
      </c>
      <c r="M26" s="40">
        <v>78</v>
      </c>
      <c r="N26" s="40">
        <v>2</v>
      </c>
      <c r="O26" s="40">
        <v>124798</v>
      </c>
      <c r="P26" s="40">
        <v>98</v>
      </c>
      <c r="Q26" s="40">
        <v>124876</v>
      </c>
      <c r="R26" s="40">
        <v>1.43</v>
      </c>
      <c r="S26" s="40">
        <v>4.2300000000000004</v>
      </c>
      <c r="T26" s="40">
        <v>17.36</v>
      </c>
    </row>
    <row r="27" spans="1:20" x14ac:dyDescent="0.25">
      <c r="A27" s="18" t="s">
        <v>151</v>
      </c>
      <c r="B27" s="18">
        <v>11145</v>
      </c>
      <c r="C27" s="18" t="s">
        <v>152</v>
      </c>
      <c r="D27" s="18" t="s">
        <v>19</v>
      </c>
      <c r="E27" s="31">
        <v>10</v>
      </c>
      <c r="F27" s="40">
        <v>300000000</v>
      </c>
      <c r="G27" s="41">
        <v>109.83333333333333</v>
      </c>
      <c r="H27" s="40" t="s">
        <v>531</v>
      </c>
      <c r="I27" s="40">
        <v>194594121</v>
      </c>
      <c r="J27" s="40">
        <v>200423913</v>
      </c>
      <c r="K27" s="40">
        <v>199832638</v>
      </c>
      <c r="L27" s="40">
        <v>1002958</v>
      </c>
      <c r="M27" s="40">
        <v>136</v>
      </c>
      <c r="N27" s="40">
        <v>15</v>
      </c>
      <c r="O27" s="40">
        <v>69051</v>
      </c>
      <c r="P27" s="40">
        <v>85</v>
      </c>
      <c r="Q27" s="40">
        <v>69187</v>
      </c>
      <c r="R27" s="40">
        <v>1.64</v>
      </c>
      <c r="S27" s="40">
        <v>4.92</v>
      </c>
      <c r="T27" s="40">
        <v>19.850000000000001</v>
      </c>
    </row>
    <row r="28" spans="1:20" x14ac:dyDescent="0.25">
      <c r="A28" s="18" t="s">
        <v>153</v>
      </c>
      <c r="B28" s="18">
        <v>11148</v>
      </c>
      <c r="C28" s="18" t="s">
        <v>154</v>
      </c>
      <c r="D28" s="18" t="s">
        <v>19</v>
      </c>
      <c r="E28" s="31">
        <v>15</v>
      </c>
      <c r="F28" s="40">
        <v>5000000</v>
      </c>
      <c r="G28" s="41">
        <v>109.8</v>
      </c>
      <c r="H28" s="40" t="s">
        <v>531</v>
      </c>
      <c r="I28" s="40">
        <v>731321</v>
      </c>
      <c r="J28" s="40">
        <v>889096</v>
      </c>
      <c r="K28" s="40">
        <v>889095</v>
      </c>
      <c r="L28" s="40">
        <v>1000000</v>
      </c>
      <c r="M28" s="40">
        <v>3</v>
      </c>
      <c r="N28" s="40">
        <v>61</v>
      </c>
      <c r="O28" s="40">
        <v>549</v>
      </c>
      <c r="P28" s="40">
        <v>39</v>
      </c>
      <c r="Q28" s="40">
        <v>552</v>
      </c>
      <c r="R28" s="40">
        <v>1.07</v>
      </c>
      <c r="S28" s="40">
        <v>7.1</v>
      </c>
      <c r="T28" s="40">
        <v>19.21</v>
      </c>
    </row>
    <row r="29" spans="1:20" x14ac:dyDescent="0.25">
      <c r="A29" s="18" t="s">
        <v>159</v>
      </c>
      <c r="B29" s="18">
        <v>11158</v>
      </c>
      <c r="C29" s="18" t="s">
        <v>160</v>
      </c>
      <c r="D29" s="18" t="s">
        <v>19</v>
      </c>
      <c r="E29" s="31">
        <v>17</v>
      </c>
      <c r="F29" s="40">
        <v>50000000</v>
      </c>
      <c r="G29" s="41">
        <v>107.86666666666666</v>
      </c>
      <c r="H29" s="40" t="s">
        <v>531</v>
      </c>
      <c r="I29" s="40">
        <v>14049137</v>
      </c>
      <c r="J29" s="40">
        <v>15072448</v>
      </c>
      <c r="K29" s="40">
        <v>14471927</v>
      </c>
      <c r="L29" s="40">
        <v>1041495</v>
      </c>
      <c r="M29" s="40">
        <v>15</v>
      </c>
      <c r="N29" s="40">
        <v>33</v>
      </c>
      <c r="O29" s="40">
        <v>9681</v>
      </c>
      <c r="P29" s="40">
        <v>67</v>
      </c>
      <c r="Q29" s="40">
        <v>9696</v>
      </c>
      <c r="R29" s="40">
        <v>1.65</v>
      </c>
      <c r="S29" s="40">
        <v>4.58</v>
      </c>
      <c r="T29" s="40">
        <v>20.11</v>
      </c>
    </row>
    <row r="30" spans="1:20" x14ac:dyDescent="0.25">
      <c r="A30" s="18" t="s">
        <v>163</v>
      </c>
      <c r="B30" s="18">
        <v>11161</v>
      </c>
      <c r="C30" s="18" t="s">
        <v>164</v>
      </c>
      <c r="D30" s="18" t="s">
        <v>19</v>
      </c>
      <c r="E30" s="31">
        <v>18</v>
      </c>
      <c r="F30" s="40">
        <v>20000000</v>
      </c>
      <c r="G30" s="41">
        <v>107.63333333333334</v>
      </c>
      <c r="H30" s="40" t="s">
        <v>531</v>
      </c>
      <c r="I30" s="40">
        <v>19438965</v>
      </c>
      <c r="J30" s="40">
        <v>19393462</v>
      </c>
      <c r="K30" s="40">
        <v>19237478</v>
      </c>
      <c r="L30" s="40">
        <v>1008108</v>
      </c>
      <c r="M30" s="40">
        <v>55</v>
      </c>
      <c r="N30" s="40">
        <v>35</v>
      </c>
      <c r="O30" s="40">
        <v>12542</v>
      </c>
      <c r="P30" s="40">
        <v>65</v>
      </c>
      <c r="Q30" s="40">
        <v>12597</v>
      </c>
      <c r="R30" s="40">
        <v>1.56</v>
      </c>
      <c r="S30" s="40">
        <v>4.6500000000000004</v>
      </c>
      <c r="T30" s="40">
        <v>18.940000000000001</v>
      </c>
    </row>
    <row r="31" spans="1:20" x14ac:dyDescent="0.25">
      <c r="A31" s="18" t="s">
        <v>165</v>
      </c>
      <c r="B31" s="18">
        <v>11168</v>
      </c>
      <c r="C31" s="18" t="s">
        <v>166</v>
      </c>
      <c r="D31" s="18" t="s">
        <v>19</v>
      </c>
      <c r="E31" s="31">
        <v>0</v>
      </c>
      <c r="F31" s="40">
        <v>25000000</v>
      </c>
      <c r="G31" s="41">
        <v>106.23333333333333</v>
      </c>
      <c r="H31" s="40" t="s">
        <v>531</v>
      </c>
      <c r="I31" s="40">
        <v>856155</v>
      </c>
      <c r="J31" s="40">
        <v>25218491</v>
      </c>
      <c r="K31" s="40">
        <v>24998298</v>
      </c>
      <c r="L31" s="40">
        <v>1008808</v>
      </c>
      <c r="M31" s="40">
        <v>42</v>
      </c>
      <c r="N31" s="40">
        <v>99</v>
      </c>
      <c r="O31" s="40">
        <v>716</v>
      </c>
      <c r="P31" s="40">
        <v>1</v>
      </c>
      <c r="Q31" s="40">
        <v>758</v>
      </c>
      <c r="R31" s="40">
        <v>1.72</v>
      </c>
      <c r="S31" s="40">
        <v>5.16</v>
      </c>
      <c r="T31" s="40">
        <v>7.92</v>
      </c>
    </row>
    <row r="32" spans="1:20" x14ac:dyDescent="0.25">
      <c r="A32" s="18" t="s">
        <v>182</v>
      </c>
      <c r="B32" s="18">
        <v>11198</v>
      </c>
      <c r="C32" s="18" t="s">
        <v>183</v>
      </c>
      <c r="D32" s="18" t="s">
        <v>19</v>
      </c>
      <c r="E32" s="31">
        <v>17</v>
      </c>
      <c r="F32" s="40">
        <v>500000</v>
      </c>
      <c r="G32" s="41">
        <v>101.23333333333333</v>
      </c>
      <c r="H32" s="40" t="s">
        <v>531</v>
      </c>
      <c r="I32" s="40">
        <v>61526</v>
      </c>
      <c r="J32" s="40">
        <v>60786</v>
      </c>
      <c r="K32" s="40">
        <v>37408</v>
      </c>
      <c r="L32" s="40">
        <v>1624955</v>
      </c>
      <c r="M32" s="40">
        <v>3</v>
      </c>
      <c r="N32" s="40">
        <v>99</v>
      </c>
      <c r="O32" s="40">
        <v>506</v>
      </c>
      <c r="P32" s="40">
        <v>1</v>
      </c>
      <c r="Q32" s="40">
        <v>509</v>
      </c>
      <c r="R32" s="40">
        <v>0.83</v>
      </c>
      <c r="S32" s="40">
        <v>4.6900000000000004</v>
      </c>
      <c r="T32" s="40">
        <v>49.47</v>
      </c>
    </row>
    <row r="33" spans="1:20" x14ac:dyDescent="0.25">
      <c r="A33" s="18" t="s">
        <v>188</v>
      </c>
      <c r="B33" s="18">
        <v>11217</v>
      </c>
      <c r="C33" s="18" t="s">
        <v>189</v>
      </c>
      <c r="D33" s="18" t="s">
        <v>19</v>
      </c>
      <c r="E33" s="31">
        <v>18</v>
      </c>
      <c r="F33" s="40">
        <v>50000000</v>
      </c>
      <c r="G33" s="41">
        <v>101.13333333333334</v>
      </c>
      <c r="H33" s="40" t="s">
        <v>531</v>
      </c>
      <c r="I33" s="40">
        <v>17086297</v>
      </c>
      <c r="J33" s="40">
        <v>16996611</v>
      </c>
      <c r="K33" s="40">
        <v>16863545</v>
      </c>
      <c r="L33" s="40">
        <v>1007890</v>
      </c>
      <c r="M33" s="40">
        <v>175</v>
      </c>
      <c r="N33" s="40">
        <v>77</v>
      </c>
      <c r="O33" s="40">
        <v>1765</v>
      </c>
      <c r="P33" s="40">
        <v>23</v>
      </c>
      <c r="Q33" s="40">
        <v>1940</v>
      </c>
      <c r="R33" s="40">
        <v>1.56</v>
      </c>
      <c r="S33" s="40">
        <v>4.6500000000000004</v>
      </c>
      <c r="T33" s="40">
        <v>19.27</v>
      </c>
    </row>
    <row r="34" spans="1:20" x14ac:dyDescent="0.25">
      <c r="A34" s="18" t="s">
        <v>198</v>
      </c>
      <c r="B34" s="18">
        <v>11256</v>
      </c>
      <c r="C34" s="18" t="s">
        <v>197</v>
      </c>
      <c r="D34" s="18" t="s">
        <v>19</v>
      </c>
      <c r="E34" s="31">
        <v>15</v>
      </c>
      <c r="F34" s="40">
        <v>500000</v>
      </c>
      <c r="G34" s="41">
        <v>97.033333333333331</v>
      </c>
      <c r="H34" s="40" t="s">
        <v>531</v>
      </c>
      <c r="I34" s="40">
        <v>92135</v>
      </c>
      <c r="J34" s="40">
        <v>93539</v>
      </c>
      <c r="K34" s="40">
        <v>92379</v>
      </c>
      <c r="L34" s="40">
        <v>1012555</v>
      </c>
      <c r="M34" s="40">
        <v>7</v>
      </c>
      <c r="N34" s="40">
        <v>98</v>
      </c>
      <c r="O34" s="40">
        <v>102</v>
      </c>
      <c r="P34" s="40">
        <v>2</v>
      </c>
      <c r="Q34" s="40">
        <v>109</v>
      </c>
      <c r="R34" s="40">
        <v>1.64</v>
      </c>
      <c r="S34" s="40">
        <v>4.97</v>
      </c>
      <c r="T34" s="40">
        <v>16.2</v>
      </c>
    </row>
    <row r="35" spans="1:20" x14ac:dyDescent="0.25">
      <c r="A35" s="18" t="s">
        <v>207</v>
      </c>
      <c r="B35" s="18">
        <v>11277</v>
      </c>
      <c r="C35" s="18" t="s">
        <v>208</v>
      </c>
      <c r="D35" s="18" t="s">
        <v>19</v>
      </c>
      <c r="E35" s="31">
        <v>0</v>
      </c>
      <c r="F35" s="40">
        <v>5000000000</v>
      </c>
      <c r="G35" s="41">
        <v>93.86666666666666</v>
      </c>
      <c r="H35" s="40" t="s">
        <v>531</v>
      </c>
      <c r="I35" s="40">
        <v>165748847</v>
      </c>
      <c r="J35" s="40">
        <v>166226319</v>
      </c>
      <c r="K35" s="40">
        <v>3589784819</v>
      </c>
      <c r="L35" s="40">
        <v>46305</v>
      </c>
      <c r="M35" s="40">
        <v>397</v>
      </c>
      <c r="N35" s="40">
        <v>3</v>
      </c>
      <c r="O35" s="40">
        <v>2478905</v>
      </c>
      <c r="P35" s="40">
        <v>95</v>
      </c>
      <c r="Q35" s="40">
        <v>2479302</v>
      </c>
      <c r="R35" s="40">
        <v>1.53</v>
      </c>
      <c r="S35" s="40">
        <v>4.5999999999999996</v>
      </c>
      <c r="T35" s="40">
        <v>19.87</v>
      </c>
    </row>
    <row r="36" spans="1:20" x14ac:dyDescent="0.25">
      <c r="A36" s="18" t="s">
        <v>217</v>
      </c>
      <c r="B36" s="18">
        <v>11290</v>
      </c>
      <c r="C36" s="18" t="s">
        <v>218</v>
      </c>
      <c r="D36" s="18" t="s">
        <v>19</v>
      </c>
      <c r="E36" s="31">
        <v>17</v>
      </c>
      <c r="F36" s="40">
        <v>200000</v>
      </c>
      <c r="G36" s="41">
        <v>92.766666666666666</v>
      </c>
      <c r="H36" s="40" t="s">
        <v>531</v>
      </c>
      <c r="I36" s="40">
        <v>52494</v>
      </c>
      <c r="J36" s="40">
        <v>53788</v>
      </c>
      <c r="K36" s="40">
        <v>52494</v>
      </c>
      <c r="L36" s="40">
        <v>1024653</v>
      </c>
      <c r="M36" s="40">
        <v>9</v>
      </c>
      <c r="N36" s="40">
        <v>99</v>
      </c>
      <c r="O36" s="40">
        <v>13</v>
      </c>
      <c r="P36" s="40">
        <v>1</v>
      </c>
      <c r="Q36" s="40">
        <v>22</v>
      </c>
      <c r="R36" s="40">
        <v>0.92</v>
      </c>
      <c r="S36" s="40">
        <v>3.73</v>
      </c>
      <c r="T36" s="40">
        <v>15.92</v>
      </c>
    </row>
    <row r="37" spans="1:20" x14ac:dyDescent="0.25">
      <c r="A37" s="18" t="s">
        <v>225</v>
      </c>
      <c r="B37" s="18">
        <v>11302</v>
      </c>
      <c r="C37" s="18" t="s">
        <v>226</v>
      </c>
      <c r="D37" s="18" t="s">
        <v>19</v>
      </c>
      <c r="E37" s="31">
        <v>18</v>
      </c>
      <c r="F37" s="40">
        <v>40000000</v>
      </c>
      <c r="G37" s="41">
        <v>89.7</v>
      </c>
      <c r="H37" s="40" t="s">
        <v>531</v>
      </c>
      <c r="I37" s="40">
        <v>17476458</v>
      </c>
      <c r="J37" s="40">
        <v>31781619</v>
      </c>
      <c r="K37" s="40">
        <v>31672242</v>
      </c>
      <c r="L37" s="40">
        <v>1003453</v>
      </c>
      <c r="M37" s="40">
        <v>30</v>
      </c>
      <c r="N37" s="40">
        <v>66</v>
      </c>
      <c r="O37" s="40">
        <v>11671</v>
      </c>
      <c r="P37" s="40">
        <v>34</v>
      </c>
      <c r="Q37" s="40">
        <v>11701</v>
      </c>
      <c r="R37" s="40">
        <v>1.72</v>
      </c>
      <c r="S37" s="40">
        <v>5.16</v>
      </c>
      <c r="T37" s="40">
        <v>20.92</v>
      </c>
    </row>
    <row r="38" spans="1:20" x14ac:dyDescent="0.25">
      <c r="A38" s="18" t="s">
        <v>243</v>
      </c>
      <c r="B38" s="18">
        <v>11310</v>
      </c>
      <c r="C38" s="18" t="s">
        <v>240</v>
      </c>
      <c r="D38" s="18" t="s">
        <v>19</v>
      </c>
      <c r="E38" s="31">
        <v>18</v>
      </c>
      <c r="F38" s="40">
        <v>400000000</v>
      </c>
      <c r="G38" s="41">
        <v>86.7</v>
      </c>
      <c r="H38" s="40" t="s">
        <v>531</v>
      </c>
      <c r="I38" s="40">
        <v>329126929</v>
      </c>
      <c r="J38" s="40">
        <v>380356052</v>
      </c>
      <c r="K38" s="40">
        <v>380356199</v>
      </c>
      <c r="L38" s="40">
        <v>1000000</v>
      </c>
      <c r="M38" s="40">
        <v>266</v>
      </c>
      <c r="N38" s="40">
        <v>48</v>
      </c>
      <c r="O38" s="40">
        <v>81482</v>
      </c>
      <c r="P38" s="40">
        <v>52</v>
      </c>
      <c r="Q38" s="40">
        <v>81748</v>
      </c>
      <c r="R38" s="40">
        <v>1.53</v>
      </c>
      <c r="S38" s="40">
        <v>4.5599999999999996</v>
      </c>
      <c r="T38" s="40">
        <v>18.489999999999998</v>
      </c>
    </row>
    <row r="39" spans="1:20" x14ac:dyDescent="0.25">
      <c r="A39" s="18" t="s">
        <v>253</v>
      </c>
      <c r="B39" s="18">
        <v>11338</v>
      </c>
      <c r="C39" s="18" t="s">
        <v>254</v>
      </c>
      <c r="D39" s="18" t="s">
        <v>19</v>
      </c>
      <c r="E39" s="31">
        <v>18</v>
      </c>
      <c r="F39" s="40">
        <v>60000000</v>
      </c>
      <c r="G39" s="41">
        <v>84.566666666666663</v>
      </c>
      <c r="H39" s="40" t="s">
        <v>531</v>
      </c>
      <c r="I39" s="40">
        <v>45769650</v>
      </c>
      <c r="J39" s="40">
        <v>46727845</v>
      </c>
      <c r="K39" s="40">
        <v>46605402</v>
      </c>
      <c r="L39" s="40">
        <v>1002627</v>
      </c>
      <c r="M39" s="40">
        <v>58</v>
      </c>
      <c r="N39" s="40">
        <v>25</v>
      </c>
      <c r="O39" s="40">
        <v>8032</v>
      </c>
      <c r="P39" s="40">
        <v>75</v>
      </c>
      <c r="Q39" s="40">
        <v>8090</v>
      </c>
      <c r="R39" s="40">
        <v>1.51</v>
      </c>
      <c r="S39" s="40">
        <v>4.43</v>
      </c>
      <c r="T39" s="40">
        <v>18.18</v>
      </c>
    </row>
    <row r="40" spans="1:20" x14ac:dyDescent="0.25">
      <c r="A40" s="18" t="s">
        <v>255</v>
      </c>
      <c r="B40" s="18">
        <v>11343</v>
      </c>
      <c r="C40" s="18" t="s">
        <v>256</v>
      </c>
      <c r="D40" s="18" t="s">
        <v>19</v>
      </c>
      <c r="E40" s="31">
        <v>17</v>
      </c>
      <c r="F40" s="40">
        <v>2000000000</v>
      </c>
      <c r="G40" s="41">
        <v>84.2</v>
      </c>
      <c r="H40" s="40" t="s">
        <v>531</v>
      </c>
      <c r="I40" s="40">
        <v>91427301</v>
      </c>
      <c r="J40" s="40">
        <v>89285235</v>
      </c>
      <c r="K40" s="40">
        <v>809322005</v>
      </c>
      <c r="L40" s="40">
        <v>110321</v>
      </c>
      <c r="M40" s="40">
        <v>140</v>
      </c>
      <c r="N40" s="40">
        <v>14</v>
      </c>
      <c r="O40" s="40">
        <v>38732</v>
      </c>
      <c r="P40" s="40">
        <v>86</v>
      </c>
      <c r="Q40" s="40">
        <v>38872</v>
      </c>
      <c r="R40" s="40">
        <v>1.64</v>
      </c>
      <c r="S40" s="40">
        <v>4.93</v>
      </c>
      <c r="T40" s="40">
        <v>3.88</v>
      </c>
    </row>
    <row r="41" spans="1:20" x14ac:dyDescent="0.25">
      <c r="A41" s="18" t="s">
        <v>273</v>
      </c>
      <c r="B41" s="18">
        <v>11379</v>
      </c>
      <c r="C41" s="18" t="s">
        <v>274</v>
      </c>
      <c r="D41" s="18" t="s">
        <v>19</v>
      </c>
      <c r="E41" s="31">
        <v>16</v>
      </c>
      <c r="F41" s="40">
        <v>100000000</v>
      </c>
      <c r="G41" s="41">
        <v>80.2</v>
      </c>
      <c r="H41" s="40" t="s">
        <v>531</v>
      </c>
      <c r="I41" s="40">
        <v>20450736</v>
      </c>
      <c r="J41" s="40">
        <v>19926497</v>
      </c>
      <c r="K41" s="40">
        <v>16432701</v>
      </c>
      <c r="L41" s="40">
        <v>1212612</v>
      </c>
      <c r="M41" s="40">
        <v>23</v>
      </c>
      <c r="N41" s="40">
        <v>1</v>
      </c>
      <c r="O41" s="40">
        <v>67800</v>
      </c>
      <c r="P41" s="40">
        <v>99</v>
      </c>
      <c r="Q41" s="40">
        <v>67823</v>
      </c>
      <c r="R41" s="40">
        <v>0.21</v>
      </c>
      <c r="S41" s="40">
        <v>4.33</v>
      </c>
      <c r="T41" s="40">
        <v>24.46</v>
      </c>
    </row>
    <row r="42" spans="1:20" x14ac:dyDescent="0.25">
      <c r="A42" s="18" t="s">
        <v>275</v>
      </c>
      <c r="B42" s="18">
        <v>11385</v>
      </c>
      <c r="C42" s="18" t="s">
        <v>276</v>
      </c>
      <c r="D42" s="18" t="s">
        <v>19</v>
      </c>
      <c r="E42" s="31">
        <v>15</v>
      </c>
      <c r="F42" s="40">
        <v>120000000</v>
      </c>
      <c r="G42" s="41">
        <v>79.3</v>
      </c>
      <c r="H42" s="40" t="s">
        <v>531</v>
      </c>
      <c r="I42" s="40">
        <v>82306993</v>
      </c>
      <c r="J42" s="40">
        <v>80771932</v>
      </c>
      <c r="K42" s="40">
        <v>80771857</v>
      </c>
      <c r="L42" s="40">
        <v>1000000</v>
      </c>
      <c r="M42" s="40">
        <v>533</v>
      </c>
      <c r="N42" s="40">
        <v>16</v>
      </c>
      <c r="O42" s="40">
        <v>77235</v>
      </c>
      <c r="P42" s="40">
        <v>84</v>
      </c>
      <c r="Q42" s="40">
        <v>77768</v>
      </c>
      <c r="R42" s="40">
        <v>1.49</v>
      </c>
      <c r="S42" s="40">
        <v>4.45</v>
      </c>
      <c r="T42" s="40">
        <v>18.13</v>
      </c>
    </row>
    <row r="43" spans="1:20" x14ac:dyDescent="0.25">
      <c r="A43" s="18" t="s">
        <v>283</v>
      </c>
      <c r="B43" s="18">
        <v>11383</v>
      </c>
      <c r="C43" s="18" t="s">
        <v>284</v>
      </c>
      <c r="D43" s="18" t="s">
        <v>19</v>
      </c>
      <c r="E43" s="31">
        <v>16</v>
      </c>
      <c r="F43" s="40">
        <v>40000000</v>
      </c>
      <c r="G43" s="41">
        <v>78.733333333333334</v>
      </c>
      <c r="H43" s="40" t="s">
        <v>531</v>
      </c>
      <c r="I43" s="40">
        <v>26484881</v>
      </c>
      <c r="J43" s="40">
        <v>25877623</v>
      </c>
      <c r="K43" s="40">
        <v>25082145</v>
      </c>
      <c r="L43" s="40">
        <v>1031713</v>
      </c>
      <c r="M43" s="40">
        <v>94</v>
      </c>
      <c r="N43" s="40">
        <v>4</v>
      </c>
      <c r="O43" s="40">
        <v>21859</v>
      </c>
      <c r="P43" s="40">
        <v>96</v>
      </c>
      <c r="Q43" s="40">
        <v>21953</v>
      </c>
      <c r="R43" s="40">
        <v>1.78</v>
      </c>
      <c r="S43" s="40">
        <v>5.61</v>
      </c>
      <c r="T43" s="40">
        <v>21.39</v>
      </c>
    </row>
    <row r="44" spans="1:20" x14ac:dyDescent="0.25">
      <c r="A44" s="18" t="s">
        <v>285</v>
      </c>
      <c r="B44" s="18">
        <v>11380</v>
      </c>
      <c r="C44" s="18" t="s">
        <v>286</v>
      </c>
      <c r="D44" s="18" t="s">
        <v>19</v>
      </c>
      <c r="E44" s="31">
        <v>17</v>
      </c>
      <c r="F44" s="40">
        <v>50000000</v>
      </c>
      <c r="G44" s="41">
        <v>78.566666666666663</v>
      </c>
      <c r="H44" s="40" t="s">
        <v>531</v>
      </c>
      <c r="I44" s="40">
        <v>283802</v>
      </c>
      <c r="J44" s="40">
        <v>310933</v>
      </c>
      <c r="K44" s="40">
        <v>2256367</v>
      </c>
      <c r="L44" s="40">
        <v>137802</v>
      </c>
      <c r="M44" s="40">
        <v>19</v>
      </c>
      <c r="N44" s="40">
        <v>99</v>
      </c>
      <c r="O44" s="40">
        <v>26</v>
      </c>
      <c r="P44" s="40">
        <v>1</v>
      </c>
      <c r="Q44" s="40">
        <v>45</v>
      </c>
      <c r="R44" s="40">
        <v>1.69</v>
      </c>
      <c r="S44" s="40">
        <v>6.84</v>
      </c>
      <c r="T44" s="40">
        <v>22.82</v>
      </c>
    </row>
    <row r="45" spans="1:20" x14ac:dyDescent="0.25">
      <c r="A45" s="18" t="s">
        <v>287</v>
      </c>
      <c r="B45" s="18">
        <v>11391</v>
      </c>
      <c r="C45" s="18" t="s">
        <v>288</v>
      </c>
      <c r="D45" s="18" t="s">
        <v>19</v>
      </c>
      <c r="E45" s="31">
        <v>16</v>
      </c>
      <c r="F45" s="40">
        <v>50000000</v>
      </c>
      <c r="G45" s="41">
        <v>78.233333333333334</v>
      </c>
      <c r="H45" s="40" t="s">
        <v>531</v>
      </c>
      <c r="I45" s="40">
        <v>375568</v>
      </c>
      <c r="J45" s="40">
        <v>394993</v>
      </c>
      <c r="K45" s="40">
        <v>15256416</v>
      </c>
      <c r="L45" s="40">
        <v>25890</v>
      </c>
      <c r="M45" s="40">
        <v>5</v>
      </c>
      <c r="N45" s="40">
        <v>33</v>
      </c>
      <c r="O45" s="40">
        <v>102</v>
      </c>
      <c r="P45" s="40">
        <v>67</v>
      </c>
      <c r="Q45" s="40">
        <v>107</v>
      </c>
      <c r="R45" s="40">
        <v>1.53</v>
      </c>
      <c r="S45" s="40">
        <v>4.58</v>
      </c>
      <c r="T45" s="40">
        <v>19.72</v>
      </c>
    </row>
    <row r="46" spans="1:20" x14ac:dyDescent="0.25">
      <c r="A46" s="18" t="s">
        <v>291</v>
      </c>
      <c r="B46" s="18">
        <v>11394</v>
      </c>
      <c r="C46" s="18" t="s">
        <v>292</v>
      </c>
      <c r="D46" s="18" t="s">
        <v>19</v>
      </c>
      <c r="E46" s="31">
        <v>15</v>
      </c>
      <c r="F46" s="40">
        <v>30000000</v>
      </c>
      <c r="G46" s="41">
        <v>77.966666666666669</v>
      </c>
      <c r="H46" s="40" t="s">
        <v>531</v>
      </c>
      <c r="I46" s="40">
        <v>12595307</v>
      </c>
      <c r="J46" s="40">
        <v>18401703</v>
      </c>
      <c r="K46" s="40">
        <v>18401701</v>
      </c>
      <c r="L46" s="40">
        <v>1000000</v>
      </c>
      <c r="M46" s="40">
        <v>36</v>
      </c>
      <c r="N46" s="40">
        <v>51</v>
      </c>
      <c r="O46" s="40">
        <v>6485</v>
      </c>
      <c r="P46" s="40">
        <v>49</v>
      </c>
      <c r="Q46" s="40">
        <v>6521</v>
      </c>
      <c r="R46" s="40">
        <v>1.69</v>
      </c>
      <c r="S46" s="40">
        <v>5.08</v>
      </c>
      <c r="T46" s="40">
        <v>20.64</v>
      </c>
    </row>
    <row r="47" spans="1:20" x14ac:dyDescent="0.25">
      <c r="A47" s="18" t="s">
        <v>293</v>
      </c>
      <c r="B47" s="18">
        <v>11405</v>
      </c>
      <c r="C47" s="18" t="s">
        <v>294</v>
      </c>
      <c r="D47" s="18" t="s">
        <v>19</v>
      </c>
      <c r="E47" s="31">
        <v>15</v>
      </c>
      <c r="F47" s="40">
        <v>200000000</v>
      </c>
      <c r="G47" s="41">
        <v>76.13333333333334</v>
      </c>
      <c r="H47" s="40" t="s">
        <v>531</v>
      </c>
      <c r="I47" s="40">
        <v>124678732</v>
      </c>
      <c r="J47" s="40">
        <v>157604804</v>
      </c>
      <c r="K47" s="40">
        <v>156348795</v>
      </c>
      <c r="L47" s="40">
        <v>1008109</v>
      </c>
      <c r="M47" s="40">
        <v>80</v>
      </c>
      <c r="N47" s="40">
        <v>37</v>
      </c>
      <c r="O47" s="40">
        <v>73236</v>
      </c>
      <c r="P47" s="40">
        <v>63</v>
      </c>
      <c r="Q47" s="40">
        <v>73316</v>
      </c>
      <c r="R47" s="40">
        <v>1.57</v>
      </c>
      <c r="S47" s="40">
        <v>4.8600000000000003</v>
      </c>
      <c r="T47" s="40">
        <v>19.11</v>
      </c>
    </row>
    <row r="48" spans="1:20" x14ac:dyDescent="0.25">
      <c r="A48" s="18" t="s">
        <v>298</v>
      </c>
      <c r="B48" s="18">
        <v>11411</v>
      </c>
      <c r="C48" s="18" t="s">
        <v>299</v>
      </c>
      <c r="D48" s="18" t="s">
        <v>19</v>
      </c>
      <c r="E48" s="31">
        <v>0</v>
      </c>
      <c r="F48" s="40">
        <v>4000000</v>
      </c>
      <c r="G48" s="41">
        <v>75.466666666666669</v>
      </c>
      <c r="H48" s="40" t="s">
        <v>531</v>
      </c>
      <c r="I48" s="40">
        <v>274073</v>
      </c>
      <c r="J48" s="40">
        <v>366954</v>
      </c>
      <c r="K48" s="40">
        <v>366954</v>
      </c>
      <c r="L48" s="40">
        <v>1000000</v>
      </c>
      <c r="M48" s="40">
        <v>7</v>
      </c>
      <c r="N48" s="40">
        <v>33</v>
      </c>
      <c r="O48" s="40">
        <v>351</v>
      </c>
      <c r="P48" s="40">
        <v>67</v>
      </c>
      <c r="Q48" s="40">
        <v>358</v>
      </c>
      <c r="R48" s="40">
        <v>2.71</v>
      </c>
      <c r="S48" s="40">
        <v>9.74</v>
      </c>
      <c r="T48" s="40">
        <v>24.38</v>
      </c>
    </row>
    <row r="49" spans="1:20" x14ac:dyDescent="0.25">
      <c r="A49" s="18" t="s">
        <v>301</v>
      </c>
      <c r="B49" s="18">
        <v>11420</v>
      </c>
      <c r="C49" s="18" t="s">
        <v>302</v>
      </c>
      <c r="D49" s="18" t="s">
        <v>19</v>
      </c>
      <c r="E49" s="31">
        <v>0</v>
      </c>
      <c r="F49" s="40">
        <v>50000000</v>
      </c>
      <c r="G49" s="41">
        <v>74.533333333333331</v>
      </c>
      <c r="H49" s="40" t="s">
        <v>531</v>
      </c>
      <c r="I49" s="40">
        <v>168842</v>
      </c>
      <c r="J49" s="40">
        <v>173856</v>
      </c>
      <c r="K49" s="40">
        <v>3734282</v>
      </c>
      <c r="L49" s="40">
        <v>46556</v>
      </c>
      <c r="M49" s="40">
        <v>6</v>
      </c>
      <c r="N49" s="40">
        <v>80</v>
      </c>
      <c r="O49" s="40">
        <v>81</v>
      </c>
      <c r="P49" s="40">
        <v>20</v>
      </c>
      <c r="Q49" s="40">
        <v>87</v>
      </c>
      <c r="R49" s="40">
        <v>1.74</v>
      </c>
      <c r="S49" s="40">
        <v>9.0500000000000007</v>
      </c>
      <c r="T49" s="40">
        <v>18.489999999999998</v>
      </c>
    </row>
    <row r="50" spans="1:20" x14ac:dyDescent="0.25">
      <c r="A50" s="18" t="s">
        <v>305</v>
      </c>
      <c r="B50" s="18">
        <v>11421</v>
      </c>
      <c r="C50" s="18" t="s">
        <v>306</v>
      </c>
      <c r="D50" s="18" t="s">
        <v>19</v>
      </c>
      <c r="E50" s="31">
        <v>0</v>
      </c>
      <c r="F50" s="40">
        <v>10000000</v>
      </c>
      <c r="G50" s="41">
        <v>74.13333333333334</v>
      </c>
      <c r="H50" s="40" t="s">
        <v>531</v>
      </c>
      <c r="I50" s="40">
        <v>2467821</v>
      </c>
      <c r="J50" s="40">
        <v>3501209</v>
      </c>
      <c r="K50" s="40">
        <v>3488117</v>
      </c>
      <c r="L50" s="40">
        <v>1003753</v>
      </c>
      <c r="M50" s="40">
        <v>21</v>
      </c>
      <c r="N50" s="40">
        <v>72</v>
      </c>
      <c r="O50" s="40">
        <v>1365</v>
      </c>
      <c r="P50" s="40">
        <v>28</v>
      </c>
      <c r="Q50" s="40">
        <v>1386</v>
      </c>
      <c r="R50" s="40">
        <v>1.7</v>
      </c>
      <c r="S50" s="40">
        <v>5.2</v>
      </c>
      <c r="T50" s="40">
        <v>19.32</v>
      </c>
    </row>
    <row r="51" spans="1:20" x14ac:dyDescent="0.25">
      <c r="A51" s="18" t="s">
        <v>309</v>
      </c>
      <c r="B51" s="18">
        <v>11427</v>
      </c>
      <c r="C51" s="18" t="s">
        <v>310</v>
      </c>
      <c r="D51" s="18" t="s">
        <v>19</v>
      </c>
      <c r="E51" s="31">
        <v>0</v>
      </c>
      <c r="F51" s="40">
        <v>500000</v>
      </c>
      <c r="G51" s="41">
        <v>73.099999999999994</v>
      </c>
      <c r="H51" s="40" t="s">
        <v>531</v>
      </c>
      <c r="I51" s="40">
        <v>53027</v>
      </c>
      <c r="J51" s="40">
        <v>53640</v>
      </c>
      <c r="K51" s="40">
        <v>26550</v>
      </c>
      <c r="L51" s="40">
        <v>2020321</v>
      </c>
      <c r="M51" s="40">
        <v>2</v>
      </c>
      <c r="N51" s="40">
        <v>100</v>
      </c>
      <c r="O51" s="40">
        <v>32</v>
      </c>
      <c r="P51" s="40">
        <v>0</v>
      </c>
      <c r="Q51" s="40">
        <v>34</v>
      </c>
      <c r="R51" s="40">
        <v>1.24</v>
      </c>
      <c r="S51" s="40">
        <v>4.0999999999999996</v>
      </c>
      <c r="T51" s="40">
        <v>15.14</v>
      </c>
    </row>
    <row r="52" spans="1:20" x14ac:dyDescent="0.25">
      <c r="A52" s="18" t="s">
        <v>313</v>
      </c>
      <c r="B52" s="18">
        <v>11442</v>
      </c>
      <c r="C52" s="18" t="s">
        <v>314</v>
      </c>
      <c r="D52" s="18" t="s">
        <v>19</v>
      </c>
      <c r="E52" s="31">
        <v>0</v>
      </c>
      <c r="F52" s="40">
        <v>4000000</v>
      </c>
      <c r="G52" s="41">
        <v>70.900000000000006</v>
      </c>
      <c r="H52" s="40" t="s">
        <v>531</v>
      </c>
      <c r="I52" s="40">
        <v>357988</v>
      </c>
      <c r="J52" s="40">
        <v>337037</v>
      </c>
      <c r="K52" s="40">
        <v>337037</v>
      </c>
      <c r="L52" s="40">
        <v>1000000</v>
      </c>
      <c r="M52" s="40">
        <v>6</v>
      </c>
      <c r="N52" s="40">
        <v>7</v>
      </c>
      <c r="O52" s="40">
        <v>1378</v>
      </c>
      <c r="P52" s="40">
        <v>93</v>
      </c>
      <c r="Q52" s="40">
        <v>1384</v>
      </c>
      <c r="R52" s="40">
        <v>0.95</v>
      </c>
      <c r="S52" s="40">
        <v>3.7</v>
      </c>
      <c r="T52" s="40">
        <v>17.649999999999999</v>
      </c>
    </row>
    <row r="53" spans="1:20" x14ac:dyDescent="0.25">
      <c r="A53" s="18" t="s">
        <v>322</v>
      </c>
      <c r="B53" s="18">
        <v>11449</v>
      </c>
      <c r="C53" s="18" t="s">
        <v>323</v>
      </c>
      <c r="D53" s="18" t="s">
        <v>19</v>
      </c>
      <c r="E53" s="31">
        <v>15</v>
      </c>
      <c r="F53" s="40">
        <v>10000000</v>
      </c>
      <c r="G53" s="41">
        <v>68.8</v>
      </c>
      <c r="H53" s="40" t="s">
        <v>531</v>
      </c>
      <c r="I53" s="40">
        <v>3545793</v>
      </c>
      <c r="J53" s="40">
        <v>4075291</v>
      </c>
      <c r="K53" s="40">
        <v>4075287</v>
      </c>
      <c r="L53" s="40">
        <v>1000000</v>
      </c>
      <c r="M53" s="40">
        <v>12</v>
      </c>
      <c r="N53" s="40">
        <v>23</v>
      </c>
      <c r="O53" s="40">
        <v>2111</v>
      </c>
      <c r="P53" s="40">
        <v>77</v>
      </c>
      <c r="Q53" s="40">
        <v>2123</v>
      </c>
      <c r="R53" s="40">
        <v>1.64</v>
      </c>
      <c r="S53" s="40">
        <v>4.93</v>
      </c>
      <c r="T53" s="40">
        <v>19.93</v>
      </c>
    </row>
    <row r="54" spans="1:20" x14ac:dyDescent="0.25">
      <c r="A54" s="18" t="s">
        <v>340</v>
      </c>
      <c r="B54" s="18">
        <v>11476</v>
      </c>
      <c r="C54" s="18" t="s">
        <v>341</v>
      </c>
      <c r="D54" s="18" t="s">
        <v>19</v>
      </c>
      <c r="E54" s="31">
        <v>17</v>
      </c>
      <c r="F54" s="40">
        <v>1000000</v>
      </c>
      <c r="G54" s="41">
        <v>63.366666666666667</v>
      </c>
      <c r="H54" s="40" t="s">
        <v>531</v>
      </c>
      <c r="I54" s="40">
        <v>295077</v>
      </c>
      <c r="J54" s="40">
        <v>300515</v>
      </c>
      <c r="K54" s="40">
        <v>291202</v>
      </c>
      <c r="L54" s="40">
        <v>1031979</v>
      </c>
      <c r="M54" s="40">
        <v>4</v>
      </c>
      <c r="N54" s="40">
        <v>75</v>
      </c>
      <c r="O54" s="40">
        <v>617</v>
      </c>
      <c r="P54" s="40">
        <v>25</v>
      </c>
      <c r="Q54" s="40">
        <v>621</v>
      </c>
      <c r="R54" s="40">
        <v>1.28</v>
      </c>
      <c r="S54" s="40">
        <v>4.67</v>
      </c>
      <c r="T54" s="40">
        <v>19.95</v>
      </c>
    </row>
    <row r="55" spans="1:20" x14ac:dyDescent="0.25">
      <c r="A55" s="18" t="s">
        <v>346</v>
      </c>
      <c r="B55" s="18">
        <v>11495</v>
      </c>
      <c r="C55" s="18" t="s">
        <v>347</v>
      </c>
      <c r="D55" s="18" t="s">
        <v>19</v>
      </c>
      <c r="E55" s="31">
        <v>15</v>
      </c>
      <c r="F55" s="40">
        <v>50000000</v>
      </c>
      <c r="G55" s="41">
        <v>61.466666666666669</v>
      </c>
      <c r="H55" s="40" t="s">
        <v>531</v>
      </c>
      <c r="I55" s="40">
        <v>23601009</v>
      </c>
      <c r="J55" s="40">
        <v>18849399</v>
      </c>
      <c r="K55" s="40">
        <v>18810009</v>
      </c>
      <c r="L55" s="40">
        <v>1002092</v>
      </c>
      <c r="M55" s="40">
        <v>55</v>
      </c>
      <c r="N55" s="40">
        <v>27</v>
      </c>
      <c r="O55" s="40">
        <v>6882</v>
      </c>
      <c r="P55" s="40">
        <v>73</v>
      </c>
      <c r="Q55" s="40">
        <v>6937</v>
      </c>
      <c r="R55" s="40">
        <v>1.1599999999999999</v>
      </c>
      <c r="S55" s="40">
        <v>3.63</v>
      </c>
      <c r="T55" s="40">
        <v>15.07</v>
      </c>
    </row>
    <row r="56" spans="1:20" x14ac:dyDescent="0.25">
      <c r="A56" s="18" t="s">
        <v>351</v>
      </c>
      <c r="B56" s="18">
        <v>11517</v>
      </c>
      <c r="C56" s="18" t="s">
        <v>352</v>
      </c>
      <c r="D56" s="18" t="s">
        <v>19</v>
      </c>
      <c r="E56" s="31">
        <v>15</v>
      </c>
      <c r="F56" s="40">
        <v>15000000000</v>
      </c>
      <c r="G56" s="41">
        <v>58.766666666666666</v>
      </c>
      <c r="H56" s="40" t="s">
        <v>531</v>
      </c>
      <c r="I56" s="40">
        <v>115239449</v>
      </c>
      <c r="J56" s="40">
        <v>135118912</v>
      </c>
      <c r="K56" s="40">
        <v>13403796080</v>
      </c>
      <c r="L56" s="40">
        <v>10080</v>
      </c>
      <c r="M56" s="40">
        <v>136</v>
      </c>
      <c r="N56" s="40">
        <v>31</v>
      </c>
      <c r="O56" s="40">
        <v>38530</v>
      </c>
      <c r="P56" s="40">
        <v>69</v>
      </c>
      <c r="Q56" s="40">
        <v>38666</v>
      </c>
      <c r="R56" s="40">
        <v>1.66</v>
      </c>
      <c r="S56" s="40">
        <v>4.91</v>
      </c>
      <c r="T56" s="40">
        <v>7.86</v>
      </c>
    </row>
    <row r="57" spans="1:20" x14ac:dyDescent="0.25">
      <c r="A57" s="18" t="s">
        <v>357</v>
      </c>
      <c r="B57" s="18">
        <v>11521</v>
      </c>
      <c r="C57" s="18" t="s">
        <v>358</v>
      </c>
      <c r="D57" s="18" t="s">
        <v>19</v>
      </c>
      <c r="E57" s="31">
        <v>18</v>
      </c>
      <c r="F57" s="40">
        <v>10000000</v>
      </c>
      <c r="G57" s="41">
        <v>56.8</v>
      </c>
      <c r="H57" s="40" t="s">
        <v>531</v>
      </c>
      <c r="I57" s="40">
        <v>3483545</v>
      </c>
      <c r="J57" s="40">
        <v>3759438</v>
      </c>
      <c r="K57" s="40">
        <v>3728394</v>
      </c>
      <c r="L57" s="40">
        <v>1008326</v>
      </c>
      <c r="M57" s="40">
        <v>10</v>
      </c>
      <c r="N57" s="40">
        <v>5</v>
      </c>
      <c r="O57" s="40">
        <v>3095</v>
      </c>
      <c r="P57" s="40">
        <v>95</v>
      </c>
      <c r="Q57" s="40">
        <v>3105</v>
      </c>
      <c r="R57" s="40">
        <v>1.37</v>
      </c>
      <c r="S57" s="40">
        <v>5.21</v>
      </c>
      <c r="T57" s="40">
        <v>19.91</v>
      </c>
    </row>
    <row r="58" spans="1:20" x14ac:dyDescent="0.25">
      <c r="A58" s="18" t="s">
        <v>366</v>
      </c>
      <c r="B58" s="18">
        <v>11551</v>
      </c>
      <c r="C58" s="18" t="s">
        <v>367</v>
      </c>
      <c r="D58" s="18" t="s">
        <v>19</v>
      </c>
      <c r="E58" s="31">
        <v>18</v>
      </c>
      <c r="F58" s="40">
        <v>1500000000</v>
      </c>
      <c r="G58" s="41">
        <v>52</v>
      </c>
      <c r="H58" s="40" t="s">
        <v>531</v>
      </c>
      <c r="I58" s="40">
        <v>7372582</v>
      </c>
      <c r="J58" s="40">
        <v>6376462</v>
      </c>
      <c r="K58" s="40">
        <v>631545237</v>
      </c>
      <c r="L58" s="40">
        <v>10096</v>
      </c>
      <c r="M58" s="40">
        <v>49</v>
      </c>
      <c r="N58" s="40">
        <v>16</v>
      </c>
      <c r="O58" s="40">
        <v>16948</v>
      </c>
      <c r="P58" s="40">
        <v>84</v>
      </c>
      <c r="Q58" s="40">
        <v>16997</v>
      </c>
      <c r="R58" s="40">
        <v>1.74</v>
      </c>
      <c r="S58" s="40">
        <v>4.92</v>
      </c>
      <c r="T58" s="40">
        <v>10.8</v>
      </c>
    </row>
    <row r="59" spans="1:20" x14ac:dyDescent="0.25">
      <c r="A59" s="18" t="s">
        <v>368</v>
      </c>
      <c r="B59" s="18">
        <v>11562</v>
      </c>
      <c r="C59" s="18" t="s">
        <v>369</v>
      </c>
      <c r="D59" s="18" t="s">
        <v>19</v>
      </c>
      <c r="E59" s="31">
        <v>0</v>
      </c>
      <c r="F59" s="40">
        <v>1000000000</v>
      </c>
      <c r="G59" s="41">
        <v>51.766666666666666</v>
      </c>
      <c r="H59" s="40" t="s">
        <v>531</v>
      </c>
      <c r="I59" s="40">
        <v>5628156</v>
      </c>
      <c r="J59" s="40">
        <v>5910112</v>
      </c>
      <c r="K59" s="40">
        <v>590990396</v>
      </c>
      <c r="L59" s="40">
        <v>10000</v>
      </c>
      <c r="M59" s="40">
        <v>28</v>
      </c>
      <c r="N59" s="40">
        <v>37</v>
      </c>
      <c r="O59" s="40">
        <v>6050</v>
      </c>
      <c r="P59" s="40">
        <v>63</v>
      </c>
      <c r="Q59" s="40">
        <v>6078</v>
      </c>
      <c r="R59" s="40">
        <v>1.56</v>
      </c>
      <c r="S59" s="40">
        <v>4.5999999999999996</v>
      </c>
      <c r="T59" s="40">
        <v>18.010000000000002</v>
      </c>
    </row>
    <row r="60" spans="1:20" x14ac:dyDescent="0.25">
      <c r="A60" s="18" t="s">
        <v>386</v>
      </c>
      <c r="B60" s="18">
        <v>11621</v>
      </c>
      <c r="C60" s="18" t="s">
        <v>387</v>
      </c>
      <c r="D60" s="18" t="s">
        <v>19</v>
      </c>
      <c r="E60" s="31">
        <v>0</v>
      </c>
      <c r="F60" s="40">
        <v>100000000</v>
      </c>
      <c r="G60" s="41">
        <v>40.766666666666666</v>
      </c>
      <c r="H60" s="40" t="s">
        <v>531</v>
      </c>
      <c r="I60" s="40">
        <v>206358</v>
      </c>
      <c r="J60" s="40">
        <v>200053</v>
      </c>
      <c r="K60" s="40">
        <v>6396117</v>
      </c>
      <c r="L60" s="40">
        <v>31277</v>
      </c>
      <c r="M60" s="40">
        <v>3</v>
      </c>
      <c r="N60" s="40">
        <v>24</v>
      </c>
      <c r="O60" s="40">
        <v>561</v>
      </c>
      <c r="P60" s="40">
        <v>76</v>
      </c>
      <c r="Q60" s="40">
        <v>564</v>
      </c>
      <c r="R60" s="40">
        <v>2.2799999999999998</v>
      </c>
      <c r="S60" s="40">
        <v>8.86</v>
      </c>
      <c r="T60" s="40">
        <v>24.89</v>
      </c>
    </row>
    <row r="61" spans="1:20" x14ac:dyDescent="0.25">
      <c r="A61" s="18" t="s">
        <v>396</v>
      </c>
      <c r="B61" s="18">
        <v>11661</v>
      </c>
      <c r="C61" s="18" t="s">
        <v>397</v>
      </c>
      <c r="D61" s="18" t="s">
        <v>19</v>
      </c>
      <c r="E61" s="31">
        <v>0</v>
      </c>
      <c r="F61" s="40">
        <v>1000000</v>
      </c>
      <c r="G61" s="41">
        <v>32.866666666666667</v>
      </c>
      <c r="H61" s="40" t="s">
        <v>531</v>
      </c>
      <c r="I61" s="40">
        <v>145661</v>
      </c>
      <c r="J61" s="40">
        <v>131469</v>
      </c>
      <c r="K61" s="40">
        <v>131139</v>
      </c>
      <c r="L61" s="40">
        <v>1002516</v>
      </c>
      <c r="M61" s="40">
        <v>8</v>
      </c>
      <c r="N61" s="40">
        <v>92</v>
      </c>
      <c r="O61" s="40">
        <v>127</v>
      </c>
      <c r="P61" s="40">
        <v>8</v>
      </c>
      <c r="Q61" s="40">
        <v>135</v>
      </c>
      <c r="R61" s="40">
        <v>0.89</v>
      </c>
      <c r="S61" s="40">
        <v>6.74</v>
      </c>
      <c r="T61" s="40">
        <v>8.4499999999999993</v>
      </c>
    </row>
    <row r="62" spans="1:20" x14ac:dyDescent="0.25">
      <c r="A62" s="18" t="s">
        <v>404</v>
      </c>
      <c r="B62" s="18">
        <v>11665</v>
      </c>
      <c r="C62" s="18" t="s">
        <v>405</v>
      </c>
      <c r="D62" s="18" t="s">
        <v>19</v>
      </c>
      <c r="E62" s="31">
        <v>18</v>
      </c>
      <c r="F62" s="40">
        <v>4000000</v>
      </c>
      <c r="G62" s="41">
        <v>31.8</v>
      </c>
      <c r="H62" s="40" t="s">
        <v>531</v>
      </c>
      <c r="I62" s="40">
        <v>2091322</v>
      </c>
      <c r="J62" s="40">
        <v>2099051</v>
      </c>
      <c r="K62" s="40">
        <v>2086205</v>
      </c>
      <c r="L62" s="40">
        <v>1006157</v>
      </c>
      <c r="M62" s="40">
        <v>10</v>
      </c>
      <c r="N62" s="40">
        <v>45</v>
      </c>
      <c r="O62" s="40">
        <v>13382</v>
      </c>
      <c r="P62" s="40">
        <v>55</v>
      </c>
      <c r="Q62" s="40">
        <v>13392</v>
      </c>
      <c r="R62" s="40">
        <v>1.67</v>
      </c>
      <c r="S62" s="40">
        <v>5.55</v>
      </c>
      <c r="T62" s="40">
        <v>21.58</v>
      </c>
    </row>
    <row r="63" spans="1:20" x14ac:dyDescent="0.25">
      <c r="A63" s="18" t="s">
        <v>437</v>
      </c>
      <c r="B63" s="18">
        <v>11701</v>
      </c>
      <c r="C63" s="18" t="s">
        <v>438</v>
      </c>
      <c r="D63" s="18" t="s">
        <v>19</v>
      </c>
      <c r="E63" s="31">
        <v>18</v>
      </c>
      <c r="F63" s="40">
        <v>1000000</v>
      </c>
      <c r="G63" s="41">
        <v>22.1</v>
      </c>
      <c r="H63" s="40" t="s">
        <v>531</v>
      </c>
      <c r="I63" s="40">
        <v>410173</v>
      </c>
      <c r="J63" s="40">
        <v>757752</v>
      </c>
      <c r="K63" s="40">
        <v>749700</v>
      </c>
      <c r="L63" s="40">
        <v>1010740</v>
      </c>
      <c r="M63" s="40">
        <v>4</v>
      </c>
      <c r="N63" s="40">
        <v>1</v>
      </c>
      <c r="O63" s="40">
        <v>864</v>
      </c>
      <c r="P63" s="40">
        <v>99</v>
      </c>
      <c r="Q63" s="40">
        <v>868</v>
      </c>
      <c r="R63" s="40">
        <v>1.93</v>
      </c>
      <c r="S63" s="40">
        <v>7.73</v>
      </c>
      <c r="T63" s="40">
        <v>25.73</v>
      </c>
    </row>
    <row r="64" spans="1:20" x14ac:dyDescent="0.25">
      <c r="A64" s="18" t="s">
        <v>443</v>
      </c>
      <c r="B64" s="18">
        <v>11738</v>
      </c>
      <c r="C64" s="18" t="s">
        <v>444</v>
      </c>
      <c r="D64" s="18" t="s">
        <v>19</v>
      </c>
      <c r="E64" s="31">
        <v>18</v>
      </c>
      <c r="F64" s="40">
        <v>35000000</v>
      </c>
      <c r="G64" s="41">
        <v>20.333333333333332</v>
      </c>
      <c r="H64" s="40" t="s">
        <v>531</v>
      </c>
      <c r="I64" s="40">
        <v>3570230</v>
      </c>
      <c r="J64" s="40">
        <v>3516476</v>
      </c>
      <c r="K64" s="40">
        <v>35164624</v>
      </c>
      <c r="L64" s="40">
        <v>100000</v>
      </c>
      <c r="M64" s="40">
        <v>5</v>
      </c>
      <c r="N64" s="40">
        <v>12</v>
      </c>
      <c r="O64" s="40">
        <v>3819</v>
      </c>
      <c r="P64" s="40">
        <v>88</v>
      </c>
      <c r="Q64" s="40">
        <v>3824</v>
      </c>
      <c r="R64" s="40">
        <v>1.7</v>
      </c>
      <c r="S64" s="40">
        <v>4.91</v>
      </c>
      <c r="T64" s="40">
        <v>18.79</v>
      </c>
    </row>
    <row r="65" spans="1:20" x14ac:dyDescent="0.25">
      <c r="A65" s="18" t="s">
        <v>446</v>
      </c>
      <c r="B65" s="18">
        <v>11741</v>
      </c>
      <c r="C65" s="18" t="s">
        <v>447</v>
      </c>
      <c r="D65" s="18" t="s">
        <v>19</v>
      </c>
      <c r="E65" s="31">
        <v>0</v>
      </c>
      <c r="F65" s="40">
        <v>380000000</v>
      </c>
      <c r="G65" s="41">
        <v>19.933333333333334</v>
      </c>
      <c r="H65" s="40" t="s">
        <v>531</v>
      </c>
      <c r="I65" s="40">
        <v>1726669</v>
      </c>
      <c r="J65" s="40">
        <v>1689836</v>
      </c>
      <c r="K65" s="40">
        <v>166496084</v>
      </c>
      <c r="L65" s="40">
        <v>10149</v>
      </c>
      <c r="M65" s="40">
        <v>12</v>
      </c>
      <c r="N65" s="40">
        <v>67</v>
      </c>
      <c r="O65" s="40">
        <v>475</v>
      </c>
      <c r="P65" s="40">
        <v>33</v>
      </c>
      <c r="Q65" s="40">
        <v>487</v>
      </c>
      <c r="R65" s="40">
        <v>1.53</v>
      </c>
      <c r="S65" s="40">
        <v>5.12</v>
      </c>
      <c r="T65" s="40">
        <v>19.77</v>
      </c>
    </row>
    <row r="66" spans="1:20" x14ac:dyDescent="0.25">
      <c r="A66" s="18" t="s">
        <v>510</v>
      </c>
      <c r="B66" s="18">
        <v>11756</v>
      </c>
      <c r="C66" s="18" t="s">
        <v>509</v>
      </c>
      <c r="D66" s="18" t="s">
        <v>19</v>
      </c>
      <c r="E66" s="31">
        <v>0</v>
      </c>
      <c r="F66" s="40">
        <v>1000000</v>
      </c>
      <c r="G66" s="41">
        <v>8.2333333333333343</v>
      </c>
      <c r="H66" s="40" t="s">
        <v>531</v>
      </c>
      <c r="I66" s="40">
        <v>315848</v>
      </c>
      <c r="J66" s="40">
        <v>656312</v>
      </c>
      <c r="K66" s="40">
        <v>654195</v>
      </c>
      <c r="L66" s="40">
        <v>1003236</v>
      </c>
      <c r="M66" s="40">
        <v>10</v>
      </c>
      <c r="N66" s="40">
        <v>94</v>
      </c>
      <c r="O66" s="40">
        <v>173</v>
      </c>
      <c r="P66" s="40">
        <v>6</v>
      </c>
      <c r="Q66" s="40">
        <v>183</v>
      </c>
      <c r="R66" s="40">
        <v>2.13</v>
      </c>
      <c r="S66" s="40">
        <v>5.78</v>
      </c>
      <c r="T66" s="40">
        <v>0</v>
      </c>
    </row>
    <row r="67" spans="1:20" x14ac:dyDescent="0.25">
      <c r="A67" s="18" t="s">
        <v>568</v>
      </c>
      <c r="B67" s="18">
        <v>11793</v>
      </c>
      <c r="C67" s="18" t="s">
        <v>569</v>
      </c>
      <c r="D67" s="18" t="s">
        <v>19</v>
      </c>
      <c r="E67" s="31">
        <v>15</v>
      </c>
      <c r="F67" s="40">
        <v>3000000</v>
      </c>
      <c r="G67" s="41">
        <v>5</v>
      </c>
      <c r="H67" s="40" t="s">
        <v>531</v>
      </c>
      <c r="I67" s="40">
        <v>392920</v>
      </c>
      <c r="J67" s="40">
        <v>1936852</v>
      </c>
      <c r="K67" s="40">
        <v>1912197</v>
      </c>
      <c r="L67" s="40">
        <v>1012893</v>
      </c>
      <c r="M67" s="40">
        <v>4</v>
      </c>
      <c r="N67" s="40">
        <v>22</v>
      </c>
      <c r="O67" s="40">
        <v>548</v>
      </c>
      <c r="P67" s="40">
        <v>78</v>
      </c>
      <c r="Q67" s="40">
        <v>552</v>
      </c>
      <c r="R67" s="40">
        <v>2.78</v>
      </c>
      <c r="S67" s="40">
        <v>8.26</v>
      </c>
      <c r="T67" s="40">
        <v>0</v>
      </c>
    </row>
    <row r="68" spans="1:20" x14ac:dyDescent="0.25">
      <c r="A68" s="18" t="s">
        <v>570</v>
      </c>
      <c r="B68" s="18">
        <v>11918</v>
      </c>
      <c r="C68" s="18" t="s">
        <v>571</v>
      </c>
      <c r="D68" s="18" t="s">
        <v>19</v>
      </c>
      <c r="E68" s="31">
        <v>0</v>
      </c>
      <c r="F68" s="40">
        <v>100000000</v>
      </c>
      <c r="G68" s="41">
        <v>5</v>
      </c>
      <c r="H68" s="40" t="s">
        <v>531</v>
      </c>
      <c r="I68" s="40">
        <v>0</v>
      </c>
      <c r="J68" s="40">
        <v>787877.83446799999</v>
      </c>
      <c r="K68" s="40">
        <v>77016727</v>
      </c>
      <c r="L68" s="40">
        <v>10230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</row>
    <row r="69" spans="1:20" x14ac:dyDescent="0.25">
      <c r="A69" s="18" t="s">
        <v>584</v>
      </c>
      <c r="B69" s="18">
        <v>11917</v>
      </c>
      <c r="C69" s="18" t="s">
        <v>585</v>
      </c>
      <c r="D69" s="18" t="s">
        <v>19</v>
      </c>
      <c r="E69" s="31">
        <v>18</v>
      </c>
      <c r="F69" s="40">
        <v>5000000</v>
      </c>
      <c r="G69" s="41">
        <v>3</v>
      </c>
      <c r="H69" s="40" t="s">
        <v>531</v>
      </c>
      <c r="I69" s="40">
        <v>637052</v>
      </c>
      <c r="J69" s="40">
        <v>258040</v>
      </c>
      <c r="K69" s="40">
        <v>582944</v>
      </c>
      <c r="L69" s="40">
        <v>1008671</v>
      </c>
      <c r="M69" s="40">
        <v>13</v>
      </c>
      <c r="N69" s="40">
        <v>94</v>
      </c>
      <c r="O69" s="40">
        <v>597</v>
      </c>
      <c r="P69" s="40">
        <v>6</v>
      </c>
      <c r="Q69" s="40">
        <v>610</v>
      </c>
      <c r="R69" s="40">
        <v>1.62</v>
      </c>
      <c r="S69" s="40">
        <v>0</v>
      </c>
      <c r="T69" s="40">
        <v>0</v>
      </c>
    </row>
    <row r="70" spans="1:20" x14ac:dyDescent="0.25">
      <c r="A70" s="18" t="s">
        <v>600</v>
      </c>
      <c r="B70" s="18">
        <v>11926</v>
      </c>
      <c r="C70" s="18" t="s">
        <v>601</v>
      </c>
      <c r="D70" s="18" t="s">
        <v>19</v>
      </c>
      <c r="E70" s="31">
        <v>0</v>
      </c>
      <c r="F70" s="40">
        <v>100000000</v>
      </c>
      <c r="G70" s="41">
        <v>2</v>
      </c>
      <c r="H70" s="40" t="s">
        <v>531</v>
      </c>
      <c r="I70" s="40">
        <v>0</v>
      </c>
      <c r="J70" s="40">
        <v>134774</v>
      </c>
      <c r="K70" s="40">
        <v>13085486</v>
      </c>
      <c r="L70" s="40">
        <v>10299</v>
      </c>
      <c r="M70" s="40">
        <v>6</v>
      </c>
      <c r="N70" s="40">
        <v>78</v>
      </c>
      <c r="O70" s="40">
        <v>111</v>
      </c>
      <c r="P70" s="40">
        <v>22</v>
      </c>
      <c r="Q70" s="40">
        <v>117</v>
      </c>
      <c r="R70" s="40">
        <v>1.84</v>
      </c>
      <c r="S70" s="40">
        <v>0</v>
      </c>
      <c r="T70" s="40">
        <v>0</v>
      </c>
    </row>
    <row r="71" spans="1:20" x14ac:dyDescent="0.25">
      <c r="A71" s="18" t="s">
        <v>112</v>
      </c>
      <c r="B71" s="18">
        <v>10920</v>
      </c>
      <c r="C71" s="18" t="s">
        <v>113</v>
      </c>
      <c r="D71" s="18" t="s">
        <v>19</v>
      </c>
      <c r="E71" s="31">
        <v>0</v>
      </c>
      <c r="F71" s="40">
        <v>1000000000</v>
      </c>
      <c r="G71" s="41">
        <v>129.1</v>
      </c>
      <c r="H71" s="40" t="s">
        <v>532</v>
      </c>
      <c r="I71" s="40">
        <v>5580871</v>
      </c>
      <c r="J71" s="40">
        <v>10053066</v>
      </c>
      <c r="K71" s="40">
        <v>996572116</v>
      </c>
      <c r="L71" s="40">
        <v>10088</v>
      </c>
      <c r="M71" s="40">
        <v>15</v>
      </c>
      <c r="N71" s="40">
        <v>93.755439699999997</v>
      </c>
      <c r="O71" s="40">
        <v>1050</v>
      </c>
      <c r="P71" s="40">
        <v>6.2445602999999998</v>
      </c>
      <c r="Q71" s="40">
        <v>1065</v>
      </c>
      <c r="R71" s="40">
        <v>1.64</v>
      </c>
      <c r="S71" s="40">
        <v>4.92</v>
      </c>
      <c r="T71" s="40">
        <v>19.8</v>
      </c>
    </row>
    <row r="72" spans="1:20" x14ac:dyDescent="0.25">
      <c r="A72" s="18" t="s">
        <v>259</v>
      </c>
      <c r="B72" s="18">
        <v>11323</v>
      </c>
      <c r="C72" s="18" t="s">
        <v>260</v>
      </c>
      <c r="D72" s="18" t="s">
        <v>19</v>
      </c>
      <c r="E72" s="31">
        <v>0</v>
      </c>
      <c r="F72" s="40">
        <v>500000000</v>
      </c>
      <c r="G72" s="41">
        <v>83.86666666666666</v>
      </c>
      <c r="H72" s="40" t="s">
        <v>532</v>
      </c>
      <c r="I72" s="40">
        <v>1468407</v>
      </c>
      <c r="J72" s="40">
        <v>1430980</v>
      </c>
      <c r="K72" s="40">
        <v>141716780</v>
      </c>
      <c r="L72" s="40">
        <v>10098</v>
      </c>
      <c r="M72" s="40">
        <v>29</v>
      </c>
      <c r="N72" s="40">
        <v>92.094437999999997</v>
      </c>
      <c r="O72" s="40">
        <v>933</v>
      </c>
      <c r="P72" s="40">
        <v>7.9055619999999998</v>
      </c>
      <c r="Q72" s="40">
        <v>962</v>
      </c>
      <c r="R72" s="40">
        <v>1.47</v>
      </c>
      <c r="S72" s="40">
        <v>5.24</v>
      </c>
      <c r="T72" s="40">
        <v>21.81</v>
      </c>
    </row>
    <row r="73" spans="1:20" x14ac:dyDescent="0.25">
      <c r="A73" s="18" t="s">
        <v>263</v>
      </c>
      <c r="B73" s="18">
        <v>11340</v>
      </c>
      <c r="C73" s="18" t="s">
        <v>264</v>
      </c>
      <c r="D73" s="18" t="s">
        <v>19</v>
      </c>
      <c r="E73" s="31">
        <v>0</v>
      </c>
      <c r="F73" s="40">
        <v>500000000</v>
      </c>
      <c r="G73" s="41">
        <v>82.566666666666663</v>
      </c>
      <c r="H73" s="40" t="s">
        <v>532</v>
      </c>
      <c r="I73" s="40">
        <v>2162483</v>
      </c>
      <c r="J73" s="40">
        <v>2117948</v>
      </c>
      <c r="K73" s="40">
        <v>211000000</v>
      </c>
      <c r="L73" s="40">
        <v>10038</v>
      </c>
      <c r="M73" s="40">
        <v>16</v>
      </c>
      <c r="N73" s="40">
        <v>98.508275999999995</v>
      </c>
      <c r="O73" s="40">
        <v>421</v>
      </c>
      <c r="P73" s="40">
        <v>1.491724</v>
      </c>
      <c r="Q73" s="40">
        <v>437</v>
      </c>
      <c r="R73" s="40">
        <v>1.1399999999999999</v>
      </c>
      <c r="S73" s="40">
        <v>5.01</v>
      </c>
      <c r="T73" s="40">
        <v>20.03</v>
      </c>
    </row>
    <row r="74" spans="1:20" x14ac:dyDescent="0.25">
      <c r="A74" s="18" t="s">
        <v>271</v>
      </c>
      <c r="B74" s="18">
        <v>11367</v>
      </c>
      <c r="C74" s="18" t="s">
        <v>272</v>
      </c>
      <c r="D74" s="18" t="s">
        <v>19</v>
      </c>
      <c r="E74" s="31">
        <v>0</v>
      </c>
      <c r="F74" s="40">
        <v>1000000000</v>
      </c>
      <c r="G74" s="41">
        <v>81.13333333333334</v>
      </c>
      <c r="H74" s="40" t="s">
        <v>532</v>
      </c>
      <c r="I74" s="40">
        <v>5758222</v>
      </c>
      <c r="J74" s="40">
        <v>6474894</v>
      </c>
      <c r="K74" s="40">
        <v>643900000</v>
      </c>
      <c r="L74" s="40">
        <v>10056</v>
      </c>
      <c r="M74" s="40">
        <v>25</v>
      </c>
      <c r="N74" s="40">
        <v>89.599378700000003</v>
      </c>
      <c r="O74" s="40">
        <v>1230</v>
      </c>
      <c r="P74" s="40">
        <v>10.400621299999999</v>
      </c>
      <c r="Q74" s="40">
        <v>1255</v>
      </c>
      <c r="R74" s="40">
        <v>0.57999999999999996</v>
      </c>
      <c r="S74" s="40">
        <v>5.46</v>
      </c>
      <c r="T74" s="40">
        <v>19.690000000000001</v>
      </c>
    </row>
    <row r="75" spans="1:20" x14ac:dyDescent="0.25">
      <c r="A75" s="18" t="s">
        <v>300</v>
      </c>
      <c r="B75" s="18">
        <v>11409</v>
      </c>
      <c r="C75" s="18" t="s">
        <v>299</v>
      </c>
      <c r="D75" s="18" t="s">
        <v>19</v>
      </c>
      <c r="E75" s="31">
        <v>0</v>
      </c>
      <c r="F75" s="40">
        <v>500000000</v>
      </c>
      <c r="G75" s="41">
        <v>75.466666666666669</v>
      </c>
      <c r="H75" s="40" t="s">
        <v>532</v>
      </c>
      <c r="I75" s="40">
        <v>12070198</v>
      </c>
      <c r="J75" s="40">
        <v>14237678</v>
      </c>
      <c r="K75" s="40">
        <v>366784042</v>
      </c>
      <c r="L75" s="40">
        <v>38818</v>
      </c>
      <c r="M75" s="40">
        <v>82</v>
      </c>
      <c r="N75" s="40">
        <v>55.5811584</v>
      </c>
      <c r="O75" s="40">
        <v>5416</v>
      </c>
      <c r="P75" s="40">
        <v>44.4188416</v>
      </c>
      <c r="Q75" s="40">
        <v>5498</v>
      </c>
      <c r="R75" s="40">
        <v>1.75</v>
      </c>
      <c r="S75" s="40">
        <v>6.54</v>
      </c>
      <c r="T75" s="40">
        <v>21.8</v>
      </c>
    </row>
    <row r="76" spans="1:20" x14ac:dyDescent="0.25">
      <c r="A76" s="18" t="s">
        <v>316</v>
      </c>
      <c r="B76" s="18">
        <v>11416</v>
      </c>
      <c r="C76" s="18" t="s">
        <v>317</v>
      </c>
      <c r="D76" s="18" t="s">
        <v>19</v>
      </c>
      <c r="E76" s="31">
        <v>0</v>
      </c>
      <c r="F76" s="40">
        <v>10000000000</v>
      </c>
      <c r="G76" s="41">
        <v>70.599999999999994</v>
      </c>
      <c r="H76" s="40" t="s">
        <v>532</v>
      </c>
      <c r="I76" s="40">
        <v>43260276</v>
      </c>
      <c r="J76" s="40">
        <v>53275584</v>
      </c>
      <c r="K76" s="40">
        <v>5280533298</v>
      </c>
      <c r="L76" s="40">
        <v>10090</v>
      </c>
      <c r="M76" s="40">
        <v>173</v>
      </c>
      <c r="N76" s="40">
        <v>87.749838849999989</v>
      </c>
      <c r="O76" s="40">
        <v>9077</v>
      </c>
      <c r="P76" s="40">
        <v>12.25016115</v>
      </c>
      <c r="Q76" s="40">
        <v>9250</v>
      </c>
      <c r="R76" s="40">
        <v>1.61</v>
      </c>
      <c r="S76" s="40">
        <v>5</v>
      </c>
      <c r="T76" s="40">
        <v>18.47</v>
      </c>
    </row>
    <row r="77" spans="1:20" x14ac:dyDescent="0.25">
      <c r="A77" s="18" t="s">
        <v>332</v>
      </c>
      <c r="B77" s="18">
        <v>11459</v>
      </c>
      <c r="C77" s="18" t="s">
        <v>333</v>
      </c>
      <c r="D77" s="18" t="s">
        <v>19</v>
      </c>
      <c r="E77" s="31">
        <v>0</v>
      </c>
      <c r="F77" s="40">
        <v>3000000000</v>
      </c>
      <c r="G77" s="41">
        <v>65.966666666666669</v>
      </c>
      <c r="H77" s="40" t="s">
        <v>532</v>
      </c>
      <c r="I77" s="40">
        <v>43976415</v>
      </c>
      <c r="J77" s="40">
        <v>43758675</v>
      </c>
      <c r="K77" s="40">
        <v>1253025485</v>
      </c>
      <c r="L77" s="40">
        <v>34923</v>
      </c>
      <c r="M77" s="40">
        <v>187</v>
      </c>
      <c r="N77" s="40">
        <v>77.956097900000003</v>
      </c>
      <c r="O77" s="40">
        <v>30933</v>
      </c>
      <c r="P77" s="40">
        <v>22.0439021</v>
      </c>
      <c r="Q77" s="40">
        <v>31120</v>
      </c>
      <c r="R77" s="40">
        <v>2.2400000000000002</v>
      </c>
      <c r="S77" s="40">
        <v>6.18</v>
      </c>
      <c r="T77" s="40">
        <v>22.86</v>
      </c>
    </row>
    <row r="78" spans="1:20" x14ac:dyDescent="0.25">
      <c r="A78" s="18" t="s">
        <v>334</v>
      </c>
      <c r="B78" s="18">
        <v>11460</v>
      </c>
      <c r="C78" s="18" t="s">
        <v>335</v>
      </c>
      <c r="D78" s="18" t="s">
        <v>19</v>
      </c>
      <c r="E78" s="31">
        <v>0</v>
      </c>
      <c r="F78" s="40">
        <v>10000000000</v>
      </c>
      <c r="G78" s="41">
        <v>65.766666666666666</v>
      </c>
      <c r="H78" s="40" t="s">
        <v>532</v>
      </c>
      <c r="I78" s="40">
        <v>61173611</v>
      </c>
      <c r="J78" s="40">
        <v>57561864</v>
      </c>
      <c r="K78" s="40">
        <v>5756299485</v>
      </c>
      <c r="L78" s="40">
        <v>10000</v>
      </c>
      <c r="M78" s="40">
        <v>199</v>
      </c>
      <c r="N78" s="40">
        <v>72.360866130000005</v>
      </c>
      <c r="O78" s="40">
        <v>18407</v>
      </c>
      <c r="P78" s="40">
        <v>27.639133869999998</v>
      </c>
      <c r="Q78" s="40">
        <v>18606</v>
      </c>
      <c r="R78" s="40">
        <v>1.65</v>
      </c>
      <c r="S78" s="40">
        <v>5.0199999999999996</v>
      </c>
      <c r="T78" s="40">
        <v>19.88</v>
      </c>
    </row>
    <row r="79" spans="1:20" x14ac:dyDescent="0.25">
      <c r="A79" s="18" t="s">
        <v>344</v>
      </c>
      <c r="B79" s="18">
        <v>11499</v>
      </c>
      <c r="C79" s="18" t="s">
        <v>345</v>
      </c>
      <c r="D79" s="18" t="s">
        <v>19</v>
      </c>
      <c r="E79" s="31">
        <v>0</v>
      </c>
      <c r="F79" s="40">
        <v>1000000000</v>
      </c>
      <c r="G79" s="41">
        <v>61.733333333333334</v>
      </c>
      <c r="H79" s="40" t="s">
        <v>532</v>
      </c>
      <c r="I79" s="40">
        <v>6459740</v>
      </c>
      <c r="J79" s="40">
        <v>4671037</v>
      </c>
      <c r="K79" s="40">
        <v>300672400</v>
      </c>
      <c r="L79" s="40">
        <v>15535</v>
      </c>
      <c r="M79" s="40">
        <v>12</v>
      </c>
      <c r="N79" s="40">
        <v>99.538812300000004</v>
      </c>
      <c r="O79" s="40">
        <v>541</v>
      </c>
      <c r="P79" s="40">
        <v>0.46118770000000003</v>
      </c>
      <c r="Q79" s="40">
        <v>553</v>
      </c>
      <c r="R79" s="40">
        <v>1.66</v>
      </c>
      <c r="S79" s="40">
        <v>4.7300000000000004</v>
      </c>
      <c r="T79" s="40">
        <v>20.59</v>
      </c>
    </row>
    <row r="80" spans="1:20" x14ac:dyDescent="0.25">
      <c r="A80" s="18" t="s">
        <v>353</v>
      </c>
      <c r="B80" s="18">
        <v>11513</v>
      </c>
      <c r="C80" s="18" t="s">
        <v>354</v>
      </c>
      <c r="D80" s="18" t="s">
        <v>19</v>
      </c>
      <c r="E80" s="31">
        <v>0</v>
      </c>
      <c r="F80" s="40">
        <v>20000000000</v>
      </c>
      <c r="G80" s="41">
        <v>57.766666666666666</v>
      </c>
      <c r="H80" s="40" t="s">
        <v>532</v>
      </c>
      <c r="I80" s="40">
        <v>117998441</v>
      </c>
      <c r="J80" s="40">
        <v>118058214</v>
      </c>
      <c r="K80" s="40">
        <v>11701300000</v>
      </c>
      <c r="L80" s="40">
        <v>10090</v>
      </c>
      <c r="M80" s="40">
        <v>339</v>
      </c>
      <c r="N80" s="40">
        <v>81.481646745000006</v>
      </c>
      <c r="O80" s="40">
        <v>18063</v>
      </c>
      <c r="P80" s="40">
        <v>18.518353255000001</v>
      </c>
      <c r="Q80" s="40">
        <v>18402</v>
      </c>
      <c r="R80" s="40">
        <v>1.69</v>
      </c>
      <c r="S80" s="40">
        <v>5.0999999999999996</v>
      </c>
      <c r="T80" s="40">
        <v>20.3</v>
      </c>
    </row>
    <row r="81" spans="1:20" x14ac:dyDescent="0.25">
      <c r="A81" s="18" t="s">
        <v>362</v>
      </c>
      <c r="B81" s="18">
        <v>11518</v>
      </c>
      <c r="C81" s="18" t="s">
        <v>363</v>
      </c>
      <c r="D81" s="18" t="s">
        <v>19</v>
      </c>
      <c r="E81" s="31">
        <v>0</v>
      </c>
      <c r="F81" s="40">
        <v>300000000</v>
      </c>
      <c r="G81" s="41">
        <v>53.5</v>
      </c>
      <c r="H81" s="40" t="s">
        <v>532</v>
      </c>
      <c r="I81" s="40">
        <v>2478546</v>
      </c>
      <c r="J81" s="40">
        <v>7946770</v>
      </c>
      <c r="K81" s="40">
        <v>280000000</v>
      </c>
      <c r="L81" s="40">
        <v>28382</v>
      </c>
      <c r="M81" s="40">
        <v>234</v>
      </c>
      <c r="N81" s="40">
        <v>79.542007666666663</v>
      </c>
      <c r="O81" s="40">
        <v>1387</v>
      </c>
      <c r="P81" s="40">
        <v>20.457992333333333</v>
      </c>
      <c r="Q81" s="40">
        <v>1621</v>
      </c>
      <c r="R81" s="40">
        <v>1.64</v>
      </c>
      <c r="S81" s="40">
        <v>6.99</v>
      </c>
      <c r="T81" s="40">
        <v>24.33</v>
      </c>
    </row>
    <row r="82" spans="1:20" x14ac:dyDescent="0.25">
      <c r="A82" s="18" t="s">
        <v>372</v>
      </c>
      <c r="B82" s="18">
        <v>11569</v>
      </c>
      <c r="C82" s="18" t="s">
        <v>373</v>
      </c>
      <c r="D82" s="18" t="s">
        <v>19</v>
      </c>
      <c r="E82" s="31">
        <v>0</v>
      </c>
      <c r="F82" s="40">
        <v>500000000</v>
      </c>
      <c r="G82" s="41">
        <v>47.966666666666669</v>
      </c>
      <c r="H82" s="40" t="s">
        <v>532</v>
      </c>
      <c r="I82" s="40">
        <v>2893317</v>
      </c>
      <c r="J82" s="40">
        <v>3064723</v>
      </c>
      <c r="K82" s="40">
        <v>154855500</v>
      </c>
      <c r="L82" s="40">
        <v>19791</v>
      </c>
      <c r="M82" s="40">
        <v>37</v>
      </c>
      <c r="N82" s="40">
        <v>92.163877200000002</v>
      </c>
      <c r="O82" s="40">
        <v>2879</v>
      </c>
      <c r="P82" s="40">
        <v>7.8361228000000001</v>
      </c>
      <c r="Q82" s="40">
        <v>2916</v>
      </c>
      <c r="R82" s="40">
        <v>1.58</v>
      </c>
      <c r="S82" s="40">
        <v>4.5199999999999996</v>
      </c>
      <c r="T82" s="40">
        <v>20.87</v>
      </c>
    </row>
    <row r="83" spans="1:20" x14ac:dyDescent="0.25">
      <c r="A83" s="18" t="s">
        <v>376</v>
      </c>
      <c r="B83" s="18">
        <v>11588</v>
      </c>
      <c r="C83" s="18" t="s">
        <v>377</v>
      </c>
      <c r="D83" s="18" t="s">
        <v>19</v>
      </c>
      <c r="E83" s="31">
        <v>0</v>
      </c>
      <c r="F83" s="40">
        <v>1500000000</v>
      </c>
      <c r="G83" s="41">
        <v>44.166666666666664</v>
      </c>
      <c r="H83" s="40" t="s">
        <v>532</v>
      </c>
      <c r="I83" s="40">
        <v>13724961</v>
      </c>
      <c r="J83" s="40">
        <v>16169821</v>
      </c>
      <c r="K83" s="40">
        <v>713198538</v>
      </c>
      <c r="L83" s="40">
        <v>22673</v>
      </c>
      <c r="M83" s="40">
        <v>38</v>
      </c>
      <c r="N83" s="40">
        <v>99.198216200000005</v>
      </c>
      <c r="O83" s="40">
        <v>736</v>
      </c>
      <c r="P83" s="40">
        <v>0.80178379999999994</v>
      </c>
      <c r="Q83" s="40">
        <v>774</v>
      </c>
      <c r="R83" s="40">
        <v>1.49</v>
      </c>
      <c r="S83" s="40">
        <v>5.47</v>
      </c>
      <c r="T83" s="40">
        <v>21.26</v>
      </c>
    </row>
    <row r="84" spans="1:20" x14ac:dyDescent="0.25">
      <c r="A84" s="18" t="s">
        <v>388</v>
      </c>
      <c r="B84" s="18">
        <v>11626</v>
      </c>
      <c r="C84" s="18" t="s">
        <v>389</v>
      </c>
      <c r="D84" s="18" t="s">
        <v>19</v>
      </c>
      <c r="E84" s="31">
        <v>16</v>
      </c>
      <c r="F84" s="40">
        <v>1000000000</v>
      </c>
      <c r="G84" s="41">
        <v>39.533333333333331</v>
      </c>
      <c r="H84" s="40" t="s">
        <v>532</v>
      </c>
      <c r="I84" s="40">
        <v>8238181</v>
      </c>
      <c r="J84" s="40">
        <v>10947890</v>
      </c>
      <c r="K84" s="40">
        <v>736616646</v>
      </c>
      <c r="L84" s="40">
        <v>14862</v>
      </c>
      <c r="M84" s="40">
        <v>98</v>
      </c>
      <c r="N84" s="40">
        <v>84.639302999999998</v>
      </c>
      <c r="O84" s="40">
        <v>3026</v>
      </c>
      <c r="P84" s="40">
        <v>15.360697000000002</v>
      </c>
      <c r="Q84" s="40">
        <v>3124</v>
      </c>
      <c r="R84" s="40">
        <v>0.31</v>
      </c>
      <c r="S84" s="40">
        <v>5.24</v>
      </c>
      <c r="T84" s="40">
        <v>23.13</v>
      </c>
    </row>
    <row r="85" spans="1:20" x14ac:dyDescent="0.25">
      <c r="A85" s="18" t="s">
        <v>400</v>
      </c>
      <c r="B85" s="18">
        <v>11660</v>
      </c>
      <c r="C85" s="18" t="s">
        <v>401</v>
      </c>
      <c r="D85" s="18" t="s">
        <v>19</v>
      </c>
      <c r="E85" s="31">
        <v>0</v>
      </c>
      <c r="F85" s="40">
        <v>2000000000</v>
      </c>
      <c r="G85" s="41">
        <v>32.299999999999997</v>
      </c>
      <c r="H85" s="40" t="s">
        <v>532</v>
      </c>
      <c r="I85" s="40">
        <v>3044242</v>
      </c>
      <c r="J85" s="40">
        <v>3292963</v>
      </c>
      <c r="K85" s="40">
        <v>329329194</v>
      </c>
      <c r="L85" s="40">
        <v>10000</v>
      </c>
      <c r="M85" s="40">
        <v>32</v>
      </c>
      <c r="N85" s="40">
        <v>98.6007915</v>
      </c>
      <c r="O85" s="40">
        <v>1188</v>
      </c>
      <c r="P85" s="40">
        <v>1.3992084999999999</v>
      </c>
      <c r="Q85" s="40">
        <v>1220</v>
      </c>
      <c r="R85" s="40">
        <v>1.69</v>
      </c>
      <c r="S85" s="40">
        <v>4.92</v>
      </c>
      <c r="T85" s="40">
        <v>18.940000000000001</v>
      </c>
    </row>
    <row r="86" spans="1:20" x14ac:dyDescent="0.25">
      <c r="A86" s="18" t="s">
        <v>408</v>
      </c>
      <c r="B86" s="18">
        <v>11673</v>
      </c>
      <c r="C86" s="18" t="s">
        <v>409</v>
      </c>
      <c r="D86" s="18" t="s">
        <v>19</v>
      </c>
      <c r="E86" s="31">
        <v>0</v>
      </c>
      <c r="F86" s="40">
        <v>500000000</v>
      </c>
      <c r="G86" s="41">
        <v>30.5</v>
      </c>
      <c r="H86" s="40" t="s">
        <v>532</v>
      </c>
      <c r="I86" s="40">
        <v>620630</v>
      </c>
      <c r="J86" s="40">
        <v>1070868</v>
      </c>
      <c r="K86" s="40">
        <v>105599990</v>
      </c>
      <c r="L86" s="40">
        <v>10141</v>
      </c>
      <c r="M86" s="40">
        <v>17</v>
      </c>
      <c r="N86" s="40">
        <v>99.520441599999998</v>
      </c>
      <c r="O86" s="40">
        <v>270</v>
      </c>
      <c r="P86" s="40">
        <v>0.47955840000000005</v>
      </c>
      <c r="Q86" s="40">
        <v>287</v>
      </c>
      <c r="R86" s="40">
        <v>3.18</v>
      </c>
      <c r="S86" s="40">
        <v>7.3</v>
      </c>
      <c r="T86" s="40">
        <v>14.61</v>
      </c>
    </row>
    <row r="87" spans="1:20" x14ac:dyDescent="0.25">
      <c r="A87" s="18" t="s">
        <v>416</v>
      </c>
      <c r="B87" s="18">
        <v>11692</v>
      </c>
      <c r="C87" s="18" t="s">
        <v>417</v>
      </c>
      <c r="D87" s="18" t="s">
        <v>19</v>
      </c>
      <c r="E87" s="31">
        <v>0</v>
      </c>
      <c r="F87" s="40">
        <v>4000000000</v>
      </c>
      <c r="G87" s="41">
        <v>26.666666666666668</v>
      </c>
      <c r="H87" s="40" t="s">
        <v>532</v>
      </c>
      <c r="I87" s="40">
        <v>31199953</v>
      </c>
      <c r="J87" s="40">
        <v>33914022</v>
      </c>
      <c r="K87" s="40">
        <v>2070520000</v>
      </c>
      <c r="L87" s="40">
        <v>16380</v>
      </c>
      <c r="M87" s="40">
        <v>238</v>
      </c>
      <c r="N87" s="40">
        <v>84.010096099999998</v>
      </c>
      <c r="O87" s="40">
        <v>11659</v>
      </c>
      <c r="P87" s="40">
        <v>15.9899039</v>
      </c>
      <c r="Q87" s="40">
        <v>11897</v>
      </c>
      <c r="R87" s="40">
        <v>1.7</v>
      </c>
      <c r="S87" s="40">
        <v>5.26</v>
      </c>
      <c r="T87" s="40">
        <v>22.58</v>
      </c>
    </row>
    <row r="88" spans="1:20" x14ac:dyDescent="0.25">
      <c r="A88" s="18" t="s">
        <v>418</v>
      </c>
      <c r="B88" s="18">
        <v>11698</v>
      </c>
      <c r="C88" s="18" t="s">
        <v>419</v>
      </c>
      <c r="D88" s="18" t="s">
        <v>19</v>
      </c>
      <c r="E88" s="31">
        <v>0</v>
      </c>
      <c r="F88" s="40">
        <v>4000000000</v>
      </c>
      <c r="G88" s="41">
        <v>25.733333333333334</v>
      </c>
      <c r="H88" s="40" t="s">
        <v>532</v>
      </c>
      <c r="I88" s="40">
        <v>26511468</v>
      </c>
      <c r="J88" s="40">
        <v>32450594</v>
      </c>
      <c r="K88" s="40">
        <v>2188529011</v>
      </c>
      <c r="L88" s="40">
        <v>14828</v>
      </c>
      <c r="M88" s="40">
        <v>35</v>
      </c>
      <c r="N88" s="40">
        <v>97.0873797</v>
      </c>
      <c r="O88" s="40">
        <v>5630</v>
      </c>
      <c r="P88" s="40">
        <v>2.9126202999999999</v>
      </c>
      <c r="Q88" s="40">
        <v>5665</v>
      </c>
      <c r="R88" s="40">
        <v>1.45</v>
      </c>
      <c r="S88" s="40">
        <v>4.3</v>
      </c>
      <c r="T88" s="40">
        <v>19.82</v>
      </c>
    </row>
    <row r="89" spans="1:20" x14ac:dyDescent="0.25">
      <c r="A89" s="18" t="s">
        <v>435</v>
      </c>
      <c r="B89" s="18">
        <v>11725</v>
      </c>
      <c r="C89" s="18" t="s">
        <v>436</v>
      </c>
      <c r="D89" s="18" t="s">
        <v>19</v>
      </c>
      <c r="E89" s="31">
        <v>0</v>
      </c>
      <c r="F89" s="40">
        <v>300000000</v>
      </c>
      <c r="G89" s="41">
        <v>22.3</v>
      </c>
      <c r="H89" s="40" t="s">
        <v>532</v>
      </c>
      <c r="I89" s="40">
        <v>568529</v>
      </c>
      <c r="J89" s="40">
        <v>511604</v>
      </c>
      <c r="K89" s="40">
        <v>39277000</v>
      </c>
      <c r="L89" s="40">
        <v>13026</v>
      </c>
      <c r="M89" s="40">
        <v>25</v>
      </c>
      <c r="N89" s="40">
        <v>98.034010999999992</v>
      </c>
      <c r="O89" s="40">
        <v>325</v>
      </c>
      <c r="P89" s="40">
        <v>1.965989</v>
      </c>
      <c r="Q89" s="40">
        <v>350</v>
      </c>
      <c r="R89" s="40">
        <v>5.34</v>
      </c>
      <c r="S89" s="40">
        <v>8.23</v>
      </c>
      <c r="T89" s="40">
        <v>25.29</v>
      </c>
    </row>
    <row r="90" spans="1:20" x14ac:dyDescent="0.25">
      <c r="A90" s="18" t="s">
        <v>445</v>
      </c>
      <c r="B90" s="18">
        <v>11722</v>
      </c>
      <c r="C90" s="18" t="s">
        <v>444</v>
      </c>
      <c r="D90" s="18" t="s">
        <v>19</v>
      </c>
      <c r="E90" s="31">
        <v>0</v>
      </c>
      <c r="F90" s="40">
        <v>600000000</v>
      </c>
      <c r="G90" s="41">
        <v>20.333333333333332</v>
      </c>
      <c r="H90" s="40" t="s">
        <v>532</v>
      </c>
      <c r="I90" s="40">
        <v>8244573</v>
      </c>
      <c r="J90" s="40">
        <v>8681231</v>
      </c>
      <c r="K90" s="40">
        <v>600000000</v>
      </c>
      <c r="L90" s="40">
        <v>14469</v>
      </c>
      <c r="M90" s="40">
        <v>55</v>
      </c>
      <c r="N90" s="40">
        <v>87.237699500000005</v>
      </c>
      <c r="O90" s="40">
        <v>2306</v>
      </c>
      <c r="P90" s="40">
        <v>12.762300500000002</v>
      </c>
      <c r="Q90" s="40">
        <v>2361</v>
      </c>
      <c r="R90" s="40">
        <v>1.99</v>
      </c>
      <c r="S90" s="40">
        <v>7.83</v>
      </c>
      <c r="T90" s="40">
        <v>25.76</v>
      </c>
    </row>
    <row r="91" spans="1:20" x14ac:dyDescent="0.25">
      <c r="A91" s="18" t="s">
        <v>460</v>
      </c>
      <c r="B91" s="18">
        <v>11753</v>
      </c>
      <c r="C91" s="18" t="s">
        <v>461</v>
      </c>
      <c r="D91" s="18" t="s">
        <v>19</v>
      </c>
      <c r="E91" s="31">
        <v>0</v>
      </c>
      <c r="F91" s="40">
        <v>500000000</v>
      </c>
      <c r="G91" s="41">
        <v>16.966666666666669</v>
      </c>
      <c r="H91" s="40" t="s">
        <v>532</v>
      </c>
      <c r="I91" s="40">
        <v>2346674</v>
      </c>
      <c r="J91" s="40">
        <v>2176311</v>
      </c>
      <c r="K91" s="40">
        <v>161670000</v>
      </c>
      <c r="L91" s="40">
        <v>13462</v>
      </c>
      <c r="M91" s="40">
        <v>34</v>
      </c>
      <c r="N91" s="40">
        <v>89.046817199999992</v>
      </c>
      <c r="O91" s="40">
        <v>1530</v>
      </c>
      <c r="P91" s="40">
        <v>10.9531828</v>
      </c>
      <c r="Q91" s="40">
        <v>1564</v>
      </c>
      <c r="R91" s="40">
        <v>1.87</v>
      </c>
      <c r="S91" s="40">
        <v>5.58</v>
      </c>
      <c r="T91" s="40">
        <v>20.52</v>
      </c>
    </row>
    <row r="92" spans="1:20" x14ac:dyDescent="0.25">
      <c r="A92" s="18" t="s">
        <v>468</v>
      </c>
      <c r="B92" s="18">
        <v>11776</v>
      </c>
      <c r="C92" s="18" t="s">
        <v>469</v>
      </c>
      <c r="D92" s="18" t="s">
        <v>19</v>
      </c>
      <c r="E92" s="31">
        <v>0</v>
      </c>
      <c r="F92" s="40">
        <v>4000000000</v>
      </c>
      <c r="G92" s="41">
        <v>16.066666666666666</v>
      </c>
      <c r="H92" s="40" t="s">
        <v>532</v>
      </c>
      <c r="I92" s="40">
        <v>20513213</v>
      </c>
      <c r="J92" s="40">
        <v>29217557</v>
      </c>
      <c r="K92" s="40">
        <v>2231700000</v>
      </c>
      <c r="L92" s="40">
        <v>13092</v>
      </c>
      <c r="M92" s="40">
        <v>62</v>
      </c>
      <c r="N92" s="40">
        <v>97.90340024999999</v>
      </c>
      <c r="O92" s="40">
        <v>1452</v>
      </c>
      <c r="P92" s="40">
        <v>2.0965997500000002</v>
      </c>
      <c r="Q92" s="40">
        <v>1514</v>
      </c>
      <c r="R92" s="40">
        <v>1.72</v>
      </c>
      <c r="S92" s="40">
        <v>5.16</v>
      </c>
      <c r="T92" s="40">
        <v>21.98</v>
      </c>
    </row>
    <row r="93" spans="1:20" x14ac:dyDescent="0.25">
      <c r="A93" s="18" t="s">
        <v>480</v>
      </c>
      <c r="B93" s="18">
        <v>11820</v>
      </c>
      <c r="C93" s="18" t="s">
        <v>481</v>
      </c>
      <c r="D93" s="18" t="s">
        <v>19</v>
      </c>
      <c r="E93" s="31">
        <v>0</v>
      </c>
      <c r="F93" s="40">
        <v>10000000000</v>
      </c>
      <c r="G93" s="41">
        <v>13.433333333333334</v>
      </c>
      <c r="H93" s="40" t="s">
        <v>532</v>
      </c>
      <c r="I93" s="40">
        <v>45634512</v>
      </c>
      <c r="J93" s="40">
        <v>64637647</v>
      </c>
      <c r="K93" s="40">
        <v>5117600000</v>
      </c>
      <c r="L93" s="40">
        <v>12631</v>
      </c>
      <c r="M93" s="40">
        <v>71</v>
      </c>
      <c r="N93" s="40">
        <v>99.088385042857141</v>
      </c>
      <c r="O93" s="40">
        <v>1035</v>
      </c>
      <c r="P93" s="40">
        <v>0.91161495714285712</v>
      </c>
      <c r="Q93" s="40">
        <v>1106</v>
      </c>
      <c r="R93" s="40">
        <v>2.2000000000000002</v>
      </c>
      <c r="S93" s="40">
        <v>5.52</v>
      </c>
      <c r="T93" s="40">
        <v>22.29</v>
      </c>
    </row>
    <row r="94" spans="1:20" x14ac:dyDescent="0.25">
      <c r="A94" s="18" t="s">
        <v>503</v>
      </c>
      <c r="B94" s="18">
        <v>11841</v>
      </c>
      <c r="C94" s="18" t="s">
        <v>502</v>
      </c>
      <c r="D94" s="18" t="s">
        <v>19</v>
      </c>
      <c r="E94" s="31">
        <v>0</v>
      </c>
      <c r="F94" s="40">
        <v>500000000</v>
      </c>
      <c r="G94" s="41">
        <v>9.0333333333333332</v>
      </c>
      <c r="H94" s="40" t="s">
        <v>532</v>
      </c>
      <c r="I94" s="40">
        <v>1117717</v>
      </c>
      <c r="J94" s="40">
        <v>917652</v>
      </c>
      <c r="K94" s="40">
        <v>91767515</v>
      </c>
      <c r="L94" s="40">
        <v>10000</v>
      </c>
      <c r="M94" s="40">
        <v>12</v>
      </c>
      <c r="N94" s="40">
        <v>99.036705999999995</v>
      </c>
      <c r="O94" s="40">
        <v>165</v>
      </c>
      <c r="P94" s="40">
        <v>0.96329399999999998</v>
      </c>
      <c r="Q94" s="40">
        <v>177</v>
      </c>
      <c r="R94" s="40">
        <v>1.61</v>
      </c>
      <c r="S94" s="40">
        <v>4.7699999999999996</v>
      </c>
      <c r="T94" s="40">
        <v>0</v>
      </c>
    </row>
    <row r="95" spans="1:20" x14ac:dyDescent="0.25">
      <c r="A95" s="18" t="s">
        <v>506</v>
      </c>
      <c r="B95" s="18">
        <v>11859</v>
      </c>
      <c r="C95" s="18" t="s">
        <v>507</v>
      </c>
      <c r="D95" s="18" t="s">
        <v>19</v>
      </c>
      <c r="E95" s="31">
        <v>0</v>
      </c>
      <c r="F95" s="40">
        <v>200000000</v>
      </c>
      <c r="G95" s="41">
        <v>8.3333333333333321</v>
      </c>
      <c r="H95" s="40" t="s">
        <v>532</v>
      </c>
      <c r="I95" s="40">
        <v>1222591</v>
      </c>
      <c r="J95" s="40">
        <v>1506886</v>
      </c>
      <c r="K95" s="40">
        <v>128540940</v>
      </c>
      <c r="L95" s="40">
        <v>11723</v>
      </c>
      <c r="M95" s="40">
        <v>30</v>
      </c>
      <c r="N95" s="40">
        <v>54.680615499999995</v>
      </c>
      <c r="O95" s="40">
        <v>2629</v>
      </c>
      <c r="P95" s="40">
        <v>45.319384499999998</v>
      </c>
      <c r="Q95" s="40">
        <v>2659</v>
      </c>
      <c r="R95" s="40">
        <v>2.06</v>
      </c>
      <c r="S95" s="40">
        <v>7.16</v>
      </c>
      <c r="T95" s="40">
        <v>0</v>
      </c>
    </row>
    <row r="96" spans="1:20" x14ac:dyDescent="0.25">
      <c r="A96" s="18" t="s">
        <v>508</v>
      </c>
      <c r="B96" s="18">
        <v>11874</v>
      </c>
      <c r="C96" s="18" t="s">
        <v>509</v>
      </c>
      <c r="D96" s="18" t="s">
        <v>19</v>
      </c>
      <c r="E96" s="31">
        <v>0</v>
      </c>
      <c r="F96" s="40">
        <v>4000000000</v>
      </c>
      <c r="G96" s="41">
        <v>8.2333333333333343</v>
      </c>
      <c r="H96" s="40" t="s">
        <v>532</v>
      </c>
      <c r="I96" s="40">
        <v>11183700</v>
      </c>
      <c r="J96" s="40">
        <v>16989612</v>
      </c>
      <c r="K96" s="40">
        <v>1467400000</v>
      </c>
      <c r="L96" s="40">
        <v>11579</v>
      </c>
      <c r="M96" s="40">
        <v>89</v>
      </c>
      <c r="N96" s="40">
        <v>96.810463724999991</v>
      </c>
      <c r="O96" s="40">
        <v>791</v>
      </c>
      <c r="P96" s="40">
        <v>3.1895362750000005</v>
      </c>
      <c r="Q96" s="40">
        <v>880</v>
      </c>
      <c r="R96" s="40">
        <v>1.75</v>
      </c>
      <c r="S96" s="40">
        <v>5.33</v>
      </c>
      <c r="T96" s="40">
        <v>0</v>
      </c>
    </row>
    <row r="97" spans="1:20" x14ac:dyDescent="0.25">
      <c r="A97" s="18" t="s">
        <v>576</v>
      </c>
      <c r="B97" s="18">
        <v>11916</v>
      </c>
      <c r="C97" s="18" t="s">
        <v>577</v>
      </c>
      <c r="D97" s="18" t="s">
        <v>19</v>
      </c>
      <c r="E97" s="31">
        <v>0</v>
      </c>
      <c r="F97" s="40">
        <v>100000000</v>
      </c>
      <c r="G97" s="41">
        <v>4</v>
      </c>
      <c r="H97" s="40" t="s">
        <v>532</v>
      </c>
      <c r="I97" s="40">
        <v>231106</v>
      </c>
      <c r="J97" s="40">
        <v>594861</v>
      </c>
      <c r="K97" s="40">
        <v>55376986</v>
      </c>
      <c r="L97" s="40">
        <v>10743</v>
      </c>
      <c r="M97" s="40">
        <v>16</v>
      </c>
      <c r="N97" s="40">
        <v>78.639585999999994</v>
      </c>
      <c r="O97" s="40">
        <v>230</v>
      </c>
      <c r="P97" s="40">
        <v>21.360413999999999</v>
      </c>
      <c r="Q97" s="40">
        <v>246</v>
      </c>
      <c r="R97" s="40">
        <v>1.96</v>
      </c>
      <c r="S97" s="40">
        <v>5.45</v>
      </c>
      <c r="T97" s="40">
        <v>0</v>
      </c>
    </row>
    <row r="98" spans="1:20" x14ac:dyDescent="0.25">
      <c r="A98" s="18" t="s">
        <v>582</v>
      </c>
      <c r="B98" s="18">
        <v>11920</v>
      </c>
      <c r="C98" s="18" t="s">
        <v>583</v>
      </c>
      <c r="D98" s="18" t="s">
        <v>19</v>
      </c>
      <c r="E98" s="31">
        <v>0</v>
      </c>
      <c r="F98" s="40">
        <v>4000000000</v>
      </c>
      <c r="G98" s="41">
        <v>3</v>
      </c>
      <c r="H98" s="40" t="s">
        <v>532</v>
      </c>
      <c r="I98" s="40">
        <v>5081645</v>
      </c>
      <c r="J98" s="40">
        <v>8787421</v>
      </c>
      <c r="K98" s="40">
        <v>868700000</v>
      </c>
      <c r="L98" s="40">
        <v>10116</v>
      </c>
      <c r="M98" s="40">
        <v>62</v>
      </c>
      <c r="N98" s="40">
        <v>97.993936224999999</v>
      </c>
      <c r="O98" s="40">
        <v>266</v>
      </c>
      <c r="P98" s="40">
        <v>2.0060637749999999</v>
      </c>
      <c r="Q98" s="40">
        <v>328</v>
      </c>
      <c r="R98" s="40">
        <v>1.77</v>
      </c>
      <c r="S98" s="40">
        <v>0</v>
      </c>
      <c r="T98" s="40">
        <v>0</v>
      </c>
    </row>
    <row r="99" spans="1:20" x14ac:dyDescent="0.25">
      <c r="A99" s="18" t="s">
        <v>603</v>
      </c>
      <c r="B99" s="18">
        <v>11955</v>
      </c>
      <c r="C99" s="18" t="s">
        <v>604</v>
      </c>
      <c r="D99" s="18" t="s">
        <v>19</v>
      </c>
      <c r="E99" s="31">
        <v>15</v>
      </c>
      <c r="F99" s="40">
        <v>100000000</v>
      </c>
      <c r="G99" s="41">
        <v>1</v>
      </c>
      <c r="H99" s="40" t="s">
        <v>532</v>
      </c>
      <c r="I99" s="40">
        <v>0</v>
      </c>
      <c r="J99" s="40">
        <v>1018568</v>
      </c>
      <c r="K99" s="40">
        <v>100000000</v>
      </c>
      <c r="L99" s="40">
        <v>10186</v>
      </c>
      <c r="M99" s="40">
        <v>23</v>
      </c>
      <c r="N99" s="40">
        <v>94.410038600000007</v>
      </c>
      <c r="O99" s="40">
        <v>418</v>
      </c>
      <c r="P99" s="40">
        <v>5.5899614</v>
      </c>
      <c r="Q99" s="40">
        <v>441</v>
      </c>
      <c r="R99" s="40">
        <v>0</v>
      </c>
      <c r="S99" s="40">
        <v>0</v>
      </c>
      <c r="T99" s="40">
        <v>0</v>
      </c>
    </row>
    <row r="100" spans="1:20" x14ac:dyDescent="0.25">
      <c r="A100" s="18" t="s">
        <v>607</v>
      </c>
      <c r="B100" s="18">
        <v>11667</v>
      </c>
      <c r="C100" s="18" t="s">
        <v>608</v>
      </c>
      <c r="D100" s="18" t="s">
        <v>19</v>
      </c>
      <c r="E100" s="31">
        <v>0</v>
      </c>
      <c r="F100" s="40">
        <v>100000000</v>
      </c>
      <c r="G100" s="41">
        <v>1</v>
      </c>
      <c r="H100" s="40" t="s">
        <v>532</v>
      </c>
      <c r="I100" s="40">
        <v>0</v>
      </c>
      <c r="J100" s="40">
        <v>1017440</v>
      </c>
      <c r="K100" s="40">
        <v>100000000</v>
      </c>
      <c r="L100" s="40">
        <v>10174</v>
      </c>
      <c r="M100" s="40">
        <v>4</v>
      </c>
      <c r="N100" s="40">
        <v>10.320097000000001</v>
      </c>
      <c r="O100" s="40">
        <v>91</v>
      </c>
      <c r="P100" s="40">
        <v>89.67990300000001</v>
      </c>
      <c r="Q100" s="40">
        <v>95</v>
      </c>
      <c r="R100" s="40">
        <v>0</v>
      </c>
      <c r="S100" s="40">
        <v>0</v>
      </c>
      <c r="T100" s="40">
        <v>0</v>
      </c>
    </row>
    <row r="101" spans="1:20" x14ac:dyDescent="0.25">
      <c r="A101" s="18" t="s">
        <v>244</v>
      </c>
      <c r="B101" s="18">
        <v>11315</v>
      </c>
      <c r="C101" s="18" t="s">
        <v>245</v>
      </c>
      <c r="D101" s="18" t="s">
        <v>246</v>
      </c>
      <c r="E101" s="31">
        <v>0</v>
      </c>
      <c r="F101" s="40">
        <v>4000000000</v>
      </c>
      <c r="G101" s="41">
        <v>86.066666666666663</v>
      </c>
      <c r="H101" s="40" t="s">
        <v>532</v>
      </c>
      <c r="I101" s="40">
        <v>98191398</v>
      </c>
      <c r="J101" s="40">
        <v>115233104</v>
      </c>
      <c r="K101" s="40">
        <v>2586821420</v>
      </c>
      <c r="L101" s="40">
        <v>44547</v>
      </c>
      <c r="M101" s="40">
        <v>452</v>
      </c>
      <c r="N101" s="40">
        <v>83.285942899999995</v>
      </c>
      <c r="O101" s="40">
        <v>20483</v>
      </c>
      <c r="P101" s="40">
        <v>16.714057099999998</v>
      </c>
      <c r="Q101" s="40">
        <v>20935</v>
      </c>
      <c r="R101" s="40">
        <v>2</v>
      </c>
      <c r="S101" s="40">
        <v>5.71</v>
      </c>
      <c r="T101" s="40">
        <v>22.88</v>
      </c>
    </row>
    <row r="102" spans="1:20" x14ac:dyDescent="0.25">
      <c r="A102" s="18" t="s">
        <v>342</v>
      </c>
      <c r="B102" s="18">
        <v>11500</v>
      </c>
      <c r="C102" s="18" t="s">
        <v>343</v>
      </c>
      <c r="D102" s="18" t="s">
        <v>246</v>
      </c>
      <c r="E102" s="31">
        <v>0</v>
      </c>
      <c r="F102" s="40">
        <v>6000000000</v>
      </c>
      <c r="G102" s="41">
        <v>61.766666666666666</v>
      </c>
      <c r="H102" s="40" t="s">
        <v>532</v>
      </c>
      <c r="I102" s="40">
        <v>33991419</v>
      </c>
      <c r="J102" s="40">
        <v>49998417</v>
      </c>
      <c r="K102" s="40">
        <v>4999796618</v>
      </c>
      <c r="L102" s="40">
        <v>10000</v>
      </c>
      <c r="M102" s="40">
        <v>79</v>
      </c>
      <c r="N102" s="40">
        <v>88.273942337428437</v>
      </c>
      <c r="O102" s="40">
        <v>3003</v>
      </c>
      <c r="P102" s="40">
        <v>11.376042869232309</v>
      </c>
      <c r="Q102" s="40">
        <v>3113</v>
      </c>
      <c r="R102" s="40">
        <v>1.73</v>
      </c>
      <c r="S102" s="40">
        <v>5.18</v>
      </c>
      <c r="T102" s="40">
        <v>20.48</v>
      </c>
    </row>
    <row r="103" spans="1:20" x14ac:dyDescent="0.25">
      <c r="A103" s="18" t="s">
        <v>499</v>
      </c>
      <c r="B103" s="18">
        <v>11838</v>
      </c>
      <c r="C103" s="18" t="s">
        <v>500</v>
      </c>
      <c r="D103" s="18" t="s">
        <v>246</v>
      </c>
      <c r="E103" s="31">
        <v>16</v>
      </c>
      <c r="F103" s="40">
        <v>1500000000</v>
      </c>
      <c r="G103" s="41">
        <v>10.166666666666668</v>
      </c>
      <c r="H103" s="40" t="s">
        <v>532</v>
      </c>
      <c r="I103" s="40">
        <v>4677492</v>
      </c>
      <c r="J103" s="40">
        <v>4849603</v>
      </c>
      <c r="K103" s="40">
        <v>399228158</v>
      </c>
      <c r="L103" s="40">
        <v>12148</v>
      </c>
      <c r="M103" s="40">
        <v>36</v>
      </c>
      <c r="N103" s="40">
        <v>83.663026266666662</v>
      </c>
      <c r="O103" s="40">
        <v>4665</v>
      </c>
      <c r="P103" s="40">
        <v>16.33697373333333</v>
      </c>
      <c r="Q103" s="40">
        <v>4701</v>
      </c>
      <c r="R103" s="40">
        <v>1.68</v>
      </c>
      <c r="S103" s="40">
        <v>5.18</v>
      </c>
      <c r="T103" s="40">
        <v>0</v>
      </c>
    </row>
    <row r="104" spans="1:20" x14ac:dyDescent="0.25">
      <c r="A104" s="18" t="s">
        <v>501</v>
      </c>
      <c r="B104" s="18">
        <v>11767</v>
      </c>
      <c r="C104" s="18" t="s">
        <v>502</v>
      </c>
      <c r="D104" s="18" t="s">
        <v>246</v>
      </c>
      <c r="E104" s="31">
        <v>0</v>
      </c>
      <c r="F104" s="40">
        <v>2000000000</v>
      </c>
      <c r="G104" s="41">
        <v>9.0333333333333332</v>
      </c>
      <c r="H104" s="40" t="s">
        <v>532</v>
      </c>
      <c r="I104" s="40">
        <v>11324050</v>
      </c>
      <c r="J104" s="40">
        <v>18664519</v>
      </c>
      <c r="K104" s="40">
        <v>1866566000</v>
      </c>
      <c r="L104" s="40">
        <v>10000</v>
      </c>
      <c r="M104" s="40">
        <v>156</v>
      </c>
      <c r="N104" s="40">
        <v>62.628936950000003</v>
      </c>
      <c r="O104" s="40">
        <v>14965</v>
      </c>
      <c r="P104" s="40">
        <v>37.371063049999997</v>
      </c>
      <c r="Q104" s="40">
        <v>15121</v>
      </c>
      <c r="R104" s="40">
        <v>1.75</v>
      </c>
      <c r="S104" s="40">
        <v>5.15</v>
      </c>
      <c r="T104" s="40">
        <v>0</v>
      </c>
    </row>
    <row r="105" spans="1:20" x14ac:dyDescent="0.25">
      <c r="A105" s="18" t="s">
        <v>517</v>
      </c>
      <c r="B105" s="18">
        <v>11883</v>
      </c>
      <c r="C105" s="18" t="s">
        <v>518</v>
      </c>
      <c r="D105" s="18" t="s">
        <v>246</v>
      </c>
      <c r="E105" s="31">
        <v>0</v>
      </c>
      <c r="F105" s="40">
        <v>10000000000</v>
      </c>
      <c r="G105" s="41">
        <v>6.4666666666666668</v>
      </c>
      <c r="H105" s="40" t="s">
        <v>532</v>
      </c>
      <c r="I105" s="40">
        <v>21975629</v>
      </c>
      <c r="J105" s="40">
        <v>34535989</v>
      </c>
      <c r="K105" s="40">
        <v>3037000000</v>
      </c>
      <c r="L105" s="40">
        <v>11372</v>
      </c>
      <c r="M105" s="40">
        <v>183</v>
      </c>
      <c r="N105" s="40">
        <v>95.461820750000001</v>
      </c>
      <c r="O105" s="40">
        <v>2075</v>
      </c>
      <c r="P105" s="40">
        <v>4.5381792499999998</v>
      </c>
      <c r="Q105" s="40">
        <v>2258</v>
      </c>
      <c r="R105" s="40">
        <v>1.74</v>
      </c>
      <c r="S105" s="40">
        <v>5.35</v>
      </c>
      <c r="T105" s="40">
        <v>0</v>
      </c>
    </row>
    <row r="106" spans="1:20" x14ac:dyDescent="0.25">
      <c r="A106" s="18" t="s">
        <v>20</v>
      </c>
      <c r="B106" s="18">
        <v>10589</v>
      </c>
      <c r="C106" s="18" t="s">
        <v>21</v>
      </c>
      <c r="D106" s="18" t="s">
        <v>22</v>
      </c>
      <c r="E106" s="31">
        <v>0</v>
      </c>
      <c r="F106" s="40">
        <v>50000</v>
      </c>
      <c r="G106" s="41">
        <v>172.33333333333334</v>
      </c>
      <c r="H106" s="40" t="s">
        <v>531</v>
      </c>
      <c r="I106" s="40">
        <v>1708921</v>
      </c>
      <c r="J106" s="40">
        <v>1867213</v>
      </c>
      <c r="K106" s="40">
        <v>9774</v>
      </c>
      <c r="L106" s="40">
        <v>191038820</v>
      </c>
      <c r="M106" s="40">
        <v>4</v>
      </c>
      <c r="N106" s="40">
        <v>7</v>
      </c>
      <c r="O106" s="40">
        <v>117</v>
      </c>
      <c r="P106" s="40">
        <v>93</v>
      </c>
      <c r="Q106" s="40">
        <v>121</v>
      </c>
      <c r="R106" s="40">
        <v>2.5</v>
      </c>
      <c r="S106" s="40">
        <v>20.239999999999998</v>
      </c>
      <c r="T106" s="40">
        <v>36.35</v>
      </c>
    </row>
    <row r="107" spans="1:20" x14ac:dyDescent="0.25">
      <c r="A107" s="18" t="s">
        <v>23</v>
      </c>
      <c r="B107" s="18">
        <v>10591</v>
      </c>
      <c r="C107" s="18" t="s">
        <v>21</v>
      </c>
      <c r="D107" s="18" t="s">
        <v>22</v>
      </c>
      <c r="E107" s="31">
        <v>0</v>
      </c>
      <c r="F107" s="40">
        <v>500000</v>
      </c>
      <c r="G107" s="41">
        <v>172.33333333333334</v>
      </c>
      <c r="H107" s="40" t="s">
        <v>531</v>
      </c>
      <c r="I107" s="40">
        <v>1742360</v>
      </c>
      <c r="J107" s="40">
        <v>2079006</v>
      </c>
      <c r="K107" s="40">
        <v>141824</v>
      </c>
      <c r="L107" s="40">
        <v>14659055</v>
      </c>
      <c r="M107" s="40">
        <v>11</v>
      </c>
      <c r="N107" s="40">
        <v>83</v>
      </c>
      <c r="O107" s="40">
        <v>662</v>
      </c>
      <c r="P107" s="40">
        <v>17</v>
      </c>
      <c r="Q107" s="40">
        <v>673</v>
      </c>
      <c r="R107" s="40">
        <v>7.2</v>
      </c>
      <c r="S107" s="40">
        <v>27.3</v>
      </c>
      <c r="T107" s="40">
        <v>36.47</v>
      </c>
    </row>
    <row r="108" spans="1:20" x14ac:dyDescent="0.25">
      <c r="A108" s="18" t="s">
        <v>24</v>
      </c>
      <c r="B108" s="18">
        <v>10596</v>
      </c>
      <c r="C108" s="18" t="s">
        <v>25</v>
      </c>
      <c r="D108" s="18" t="s">
        <v>22</v>
      </c>
      <c r="E108" s="31">
        <v>0</v>
      </c>
      <c r="F108" s="40">
        <v>50000</v>
      </c>
      <c r="G108" s="41">
        <v>170.76666666666668</v>
      </c>
      <c r="H108" s="40" t="s">
        <v>531</v>
      </c>
      <c r="I108" s="40">
        <v>3960266</v>
      </c>
      <c r="J108" s="40">
        <v>4576090</v>
      </c>
      <c r="K108" s="40">
        <v>12507</v>
      </c>
      <c r="L108" s="40">
        <v>365882280</v>
      </c>
      <c r="M108" s="40">
        <v>11</v>
      </c>
      <c r="N108" s="40">
        <v>61</v>
      </c>
      <c r="O108" s="40">
        <v>480</v>
      </c>
      <c r="P108" s="40">
        <v>39</v>
      </c>
      <c r="Q108" s="40">
        <v>491</v>
      </c>
      <c r="R108" s="40">
        <v>4.67</v>
      </c>
      <c r="S108" s="40">
        <v>26.55</v>
      </c>
      <c r="T108" s="40">
        <v>27.74</v>
      </c>
    </row>
    <row r="109" spans="1:20" x14ac:dyDescent="0.25">
      <c r="A109" s="18" t="s">
        <v>26</v>
      </c>
      <c r="B109" s="18">
        <v>10600</v>
      </c>
      <c r="C109" s="18" t="s">
        <v>27</v>
      </c>
      <c r="D109" s="18" t="s">
        <v>22</v>
      </c>
      <c r="E109" s="31">
        <v>0</v>
      </c>
      <c r="F109" s="40">
        <v>50000000</v>
      </c>
      <c r="G109" s="41">
        <v>170.66666666666666</v>
      </c>
      <c r="H109" s="40" t="s">
        <v>531</v>
      </c>
      <c r="I109" s="40">
        <v>35700524</v>
      </c>
      <c r="J109" s="40">
        <v>43084291</v>
      </c>
      <c r="K109" s="40">
        <v>11506539</v>
      </c>
      <c r="L109" s="40">
        <v>3744331</v>
      </c>
      <c r="M109" s="40">
        <v>23</v>
      </c>
      <c r="N109" s="40">
        <v>49</v>
      </c>
      <c r="O109" s="40">
        <v>14727</v>
      </c>
      <c r="P109" s="40">
        <v>51</v>
      </c>
      <c r="Q109" s="40">
        <v>14750</v>
      </c>
      <c r="R109" s="40">
        <v>3.28</v>
      </c>
      <c r="S109" s="40">
        <v>22.9</v>
      </c>
      <c r="T109" s="40">
        <v>62.13</v>
      </c>
    </row>
    <row r="110" spans="1:20" x14ac:dyDescent="0.25">
      <c r="A110" s="18" t="s">
        <v>28</v>
      </c>
      <c r="B110" s="18">
        <v>10616</v>
      </c>
      <c r="C110" s="18" t="s">
        <v>29</v>
      </c>
      <c r="D110" s="18" t="s">
        <v>22</v>
      </c>
      <c r="E110" s="31">
        <v>0</v>
      </c>
      <c r="F110" s="40">
        <v>100000</v>
      </c>
      <c r="G110" s="41">
        <v>167.83333333333334</v>
      </c>
      <c r="H110" s="40" t="s">
        <v>531</v>
      </c>
      <c r="I110" s="40">
        <v>7923373</v>
      </c>
      <c r="J110" s="40">
        <v>8657515</v>
      </c>
      <c r="K110" s="40">
        <v>19594</v>
      </c>
      <c r="L110" s="40">
        <v>441845223</v>
      </c>
      <c r="M110" s="40">
        <v>6</v>
      </c>
      <c r="N110" s="40">
        <v>12</v>
      </c>
      <c r="O110" s="40">
        <v>1930</v>
      </c>
      <c r="P110" s="40">
        <v>88</v>
      </c>
      <c r="Q110" s="40">
        <v>1936</v>
      </c>
      <c r="R110" s="40">
        <v>4.91</v>
      </c>
      <c r="S110" s="40">
        <v>24.64</v>
      </c>
      <c r="T110" s="40">
        <v>42.73</v>
      </c>
    </row>
    <row r="111" spans="1:20" x14ac:dyDescent="0.25">
      <c r="A111" s="18" t="s">
        <v>33</v>
      </c>
      <c r="B111" s="18">
        <v>10630</v>
      </c>
      <c r="C111" s="18" t="s">
        <v>34</v>
      </c>
      <c r="D111" s="18" t="s">
        <v>22</v>
      </c>
      <c r="E111" s="31">
        <v>0</v>
      </c>
      <c r="F111" s="40">
        <v>500000</v>
      </c>
      <c r="G111" s="41">
        <v>163.23333333333332</v>
      </c>
      <c r="H111" s="40" t="s">
        <v>531</v>
      </c>
      <c r="I111" s="40">
        <v>489286</v>
      </c>
      <c r="J111" s="40">
        <v>585454</v>
      </c>
      <c r="K111" s="40">
        <v>125181</v>
      </c>
      <c r="L111" s="40">
        <v>4676861</v>
      </c>
      <c r="M111" s="40">
        <v>13</v>
      </c>
      <c r="N111" s="40">
        <v>82</v>
      </c>
      <c r="O111" s="40">
        <v>157</v>
      </c>
      <c r="P111" s="40">
        <v>18</v>
      </c>
      <c r="Q111" s="40">
        <v>170</v>
      </c>
      <c r="R111" s="40">
        <v>5.12</v>
      </c>
      <c r="S111" s="40">
        <v>28.17</v>
      </c>
      <c r="T111" s="40">
        <v>9.52</v>
      </c>
    </row>
    <row r="112" spans="1:20" x14ac:dyDescent="0.25">
      <c r="A112" s="18" t="s">
        <v>37</v>
      </c>
      <c r="B112" s="18">
        <v>10706</v>
      </c>
      <c r="C112" s="18" t="s">
        <v>38</v>
      </c>
      <c r="D112" s="18" t="s">
        <v>22</v>
      </c>
      <c r="E112" s="31">
        <v>0</v>
      </c>
      <c r="F112" s="40">
        <v>5000000</v>
      </c>
      <c r="G112" s="41">
        <v>158.4</v>
      </c>
      <c r="H112" s="40" t="s">
        <v>531</v>
      </c>
      <c r="I112" s="40">
        <v>13880531</v>
      </c>
      <c r="J112" s="40">
        <v>14928449</v>
      </c>
      <c r="K112" s="40">
        <v>2452767</v>
      </c>
      <c r="L112" s="40">
        <v>6086370</v>
      </c>
      <c r="M112" s="40">
        <v>13</v>
      </c>
      <c r="N112" s="40">
        <v>61</v>
      </c>
      <c r="O112" s="40">
        <v>2988</v>
      </c>
      <c r="P112" s="40">
        <v>39</v>
      </c>
      <c r="Q112" s="40">
        <v>3001</v>
      </c>
      <c r="R112" s="40">
        <v>6.07</v>
      </c>
      <c r="S112" s="40">
        <v>30.9</v>
      </c>
      <c r="T112" s="40">
        <v>35.71</v>
      </c>
    </row>
    <row r="113" spans="1:20" x14ac:dyDescent="0.25">
      <c r="A113" s="18" t="s">
        <v>41</v>
      </c>
      <c r="B113" s="18">
        <v>10719</v>
      </c>
      <c r="C113" s="18" t="s">
        <v>42</v>
      </c>
      <c r="D113" s="18" t="s">
        <v>22</v>
      </c>
      <c r="E113" s="31">
        <v>0</v>
      </c>
      <c r="F113" s="40">
        <v>100000</v>
      </c>
      <c r="G113" s="41">
        <v>156.30000000000001</v>
      </c>
      <c r="H113" s="40" t="s">
        <v>531</v>
      </c>
      <c r="I113" s="40">
        <v>2548380</v>
      </c>
      <c r="J113" s="40">
        <v>2851710</v>
      </c>
      <c r="K113" s="40">
        <v>9670</v>
      </c>
      <c r="L113" s="40">
        <v>294902748</v>
      </c>
      <c r="M113" s="40">
        <v>3</v>
      </c>
      <c r="N113" s="40">
        <v>24</v>
      </c>
      <c r="O113" s="40">
        <v>216</v>
      </c>
      <c r="P113" s="40">
        <v>76</v>
      </c>
      <c r="Q113" s="40">
        <v>219</v>
      </c>
      <c r="R113" s="40">
        <v>1.82</v>
      </c>
      <c r="S113" s="40">
        <v>23.02</v>
      </c>
      <c r="T113" s="40">
        <v>16.899999999999999</v>
      </c>
    </row>
    <row r="114" spans="1:20" x14ac:dyDescent="0.25">
      <c r="A114" s="18" t="s">
        <v>43</v>
      </c>
      <c r="B114" s="18">
        <v>10743</v>
      </c>
      <c r="C114" s="18" t="s">
        <v>44</v>
      </c>
      <c r="D114" s="18" t="s">
        <v>22</v>
      </c>
      <c r="E114" s="31">
        <v>0</v>
      </c>
      <c r="F114" s="40">
        <v>10000000</v>
      </c>
      <c r="G114" s="41">
        <v>152.03333333333333</v>
      </c>
      <c r="H114" s="40" t="s">
        <v>531</v>
      </c>
      <c r="I114" s="40">
        <v>5415998</v>
      </c>
      <c r="J114" s="40">
        <v>6229696</v>
      </c>
      <c r="K114" s="40">
        <v>4376819</v>
      </c>
      <c r="L114" s="40">
        <v>1423338</v>
      </c>
      <c r="M114" s="40">
        <v>9</v>
      </c>
      <c r="N114" s="40">
        <v>16</v>
      </c>
      <c r="O114" s="40">
        <v>2776</v>
      </c>
      <c r="P114" s="40">
        <v>84</v>
      </c>
      <c r="Q114" s="40">
        <v>2785</v>
      </c>
      <c r="R114" s="40">
        <v>7.19</v>
      </c>
      <c r="S114" s="40">
        <v>30.99</v>
      </c>
      <c r="T114" s="40">
        <v>32.96</v>
      </c>
    </row>
    <row r="115" spans="1:20" x14ac:dyDescent="0.25">
      <c r="A115" s="18" t="s">
        <v>49</v>
      </c>
      <c r="B115" s="18">
        <v>10753</v>
      </c>
      <c r="C115" s="18" t="s">
        <v>50</v>
      </c>
      <c r="D115" s="18" t="s">
        <v>22</v>
      </c>
      <c r="E115" s="31">
        <v>0</v>
      </c>
      <c r="F115" s="40">
        <v>100000</v>
      </c>
      <c r="G115" s="41">
        <v>149.16666666666666</v>
      </c>
      <c r="H115" s="40" t="s">
        <v>531</v>
      </c>
      <c r="I115" s="40">
        <v>683309</v>
      </c>
      <c r="J115" s="40">
        <v>754952</v>
      </c>
      <c r="K115" s="40">
        <v>25568</v>
      </c>
      <c r="L115" s="40">
        <v>29527203</v>
      </c>
      <c r="M115" s="40">
        <v>7</v>
      </c>
      <c r="N115" s="40">
        <v>38</v>
      </c>
      <c r="O115" s="40">
        <v>512</v>
      </c>
      <c r="P115" s="40">
        <v>62</v>
      </c>
      <c r="Q115" s="40">
        <v>519</v>
      </c>
      <c r="R115" s="40">
        <v>3.87</v>
      </c>
      <c r="S115" s="40">
        <v>22.91</v>
      </c>
      <c r="T115" s="40">
        <v>23.11</v>
      </c>
    </row>
    <row r="116" spans="1:20" x14ac:dyDescent="0.25">
      <c r="A116" s="18" t="s">
        <v>51</v>
      </c>
      <c r="B116" s="18">
        <v>10782</v>
      </c>
      <c r="C116" s="18" t="s">
        <v>52</v>
      </c>
      <c r="D116" s="18" t="s">
        <v>22</v>
      </c>
      <c r="E116" s="31">
        <v>0</v>
      </c>
      <c r="F116" s="40">
        <v>50000</v>
      </c>
      <c r="G116" s="41">
        <v>148.56666666666666</v>
      </c>
      <c r="H116" s="40" t="s">
        <v>531</v>
      </c>
      <c r="I116" s="40">
        <v>1129899</v>
      </c>
      <c r="J116" s="40">
        <v>1204651</v>
      </c>
      <c r="K116" s="40">
        <v>20998</v>
      </c>
      <c r="L116" s="40">
        <v>57369777</v>
      </c>
      <c r="M116" s="40">
        <v>8</v>
      </c>
      <c r="N116" s="40">
        <v>63</v>
      </c>
      <c r="O116" s="40">
        <v>433</v>
      </c>
      <c r="P116" s="40">
        <v>37</v>
      </c>
      <c r="Q116" s="40">
        <v>441</v>
      </c>
      <c r="R116" s="40">
        <v>4.0199999999999996</v>
      </c>
      <c r="S116" s="40">
        <v>24.04</v>
      </c>
      <c r="T116" s="40">
        <v>39.97</v>
      </c>
    </row>
    <row r="117" spans="1:20" x14ac:dyDescent="0.25">
      <c r="A117" s="18" t="s">
        <v>54</v>
      </c>
      <c r="B117" s="18">
        <v>10764</v>
      </c>
      <c r="C117" s="18" t="s">
        <v>55</v>
      </c>
      <c r="D117" s="18" t="s">
        <v>22</v>
      </c>
      <c r="E117" s="31">
        <v>0</v>
      </c>
      <c r="F117" s="40">
        <v>10000000</v>
      </c>
      <c r="G117" s="41">
        <v>148.30000000000001</v>
      </c>
      <c r="H117" s="40" t="s">
        <v>531</v>
      </c>
      <c r="I117" s="40">
        <v>1937329</v>
      </c>
      <c r="J117" s="40">
        <v>2321813</v>
      </c>
      <c r="K117" s="40">
        <v>5044788</v>
      </c>
      <c r="L117" s="40">
        <v>460240</v>
      </c>
      <c r="M117" s="40">
        <v>9</v>
      </c>
      <c r="N117" s="40">
        <v>99</v>
      </c>
      <c r="O117" s="40">
        <v>165</v>
      </c>
      <c r="P117" s="40">
        <v>1</v>
      </c>
      <c r="Q117" s="40">
        <v>174</v>
      </c>
      <c r="R117" s="40">
        <v>6.46</v>
      </c>
      <c r="S117" s="40">
        <v>29.86</v>
      </c>
      <c r="T117" s="40">
        <v>41.15</v>
      </c>
    </row>
    <row r="118" spans="1:20" x14ac:dyDescent="0.25">
      <c r="A118" s="18" t="s">
        <v>57</v>
      </c>
      <c r="B118" s="18">
        <v>10771</v>
      </c>
      <c r="C118" s="18" t="s">
        <v>58</v>
      </c>
      <c r="D118" s="18" t="s">
        <v>22</v>
      </c>
      <c r="E118" s="31">
        <v>0</v>
      </c>
      <c r="F118" s="40">
        <v>5000000</v>
      </c>
      <c r="G118" s="41">
        <v>148.23333333333332</v>
      </c>
      <c r="H118" s="40" t="s">
        <v>531</v>
      </c>
      <c r="I118" s="40">
        <v>698590</v>
      </c>
      <c r="J118" s="40">
        <v>773660</v>
      </c>
      <c r="K118" s="40">
        <v>1058651</v>
      </c>
      <c r="L118" s="40">
        <v>730797</v>
      </c>
      <c r="M118" s="40">
        <v>5</v>
      </c>
      <c r="N118" s="40">
        <v>89</v>
      </c>
      <c r="O118" s="40">
        <v>95</v>
      </c>
      <c r="P118" s="40">
        <v>11</v>
      </c>
      <c r="Q118" s="40">
        <v>100</v>
      </c>
      <c r="R118" s="40">
        <v>2.57</v>
      </c>
      <c r="S118" s="40">
        <v>19.82</v>
      </c>
      <c r="T118" s="40">
        <v>24.47</v>
      </c>
    </row>
    <row r="119" spans="1:20" x14ac:dyDescent="0.25">
      <c r="A119" s="18" t="s">
        <v>64</v>
      </c>
      <c r="B119" s="18">
        <v>10781</v>
      </c>
      <c r="C119" s="18" t="s">
        <v>65</v>
      </c>
      <c r="D119" s="18" t="s">
        <v>22</v>
      </c>
      <c r="E119" s="31">
        <v>0</v>
      </c>
      <c r="F119" s="40">
        <v>40000000</v>
      </c>
      <c r="G119" s="41">
        <v>144.5</v>
      </c>
      <c r="H119" s="40" t="s">
        <v>531</v>
      </c>
      <c r="I119" s="40">
        <v>4135199</v>
      </c>
      <c r="J119" s="40">
        <v>4754243</v>
      </c>
      <c r="K119" s="40">
        <v>6568029</v>
      </c>
      <c r="L119" s="40">
        <v>723846</v>
      </c>
      <c r="M119" s="40">
        <v>7</v>
      </c>
      <c r="N119" s="40">
        <v>49</v>
      </c>
      <c r="O119" s="40">
        <v>1671</v>
      </c>
      <c r="P119" s="40">
        <v>51</v>
      </c>
      <c r="Q119" s="40">
        <v>1678</v>
      </c>
      <c r="R119" s="40">
        <v>4.8499999999999996</v>
      </c>
      <c r="S119" s="40">
        <v>30.49</v>
      </c>
      <c r="T119" s="40">
        <v>32.31</v>
      </c>
    </row>
    <row r="120" spans="1:20" x14ac:dyDescent="0.25">
      <c r="A120" s="18" t="s">
        <v>68</v>
      </c>
      <c r="B120" s="18">
        <v>10789</v>
      </c>
      <c r="C120" s="18" t="s">
        <v>69</v>
      </c>
      <c r="D120" s="18" t="s">
        <v>22</v>
      </c>
      <c r="E120" s="31">
        <v>0</v>
      </c>
      <c r="F120" s="40">
        <v>200000</v>
      </c>
      <c r="G120" s="41">
        <v>143.19999999999999</v>
      </c>
      <c r="H120" s="40" t="s">
        <v>531</v>
      </c>
      <c r="I120" s="40">
        <v>1571323</v>
      </c>
      <c r="J120" s="40">
        <v>1879509</v>
      </c>
      <c r="K120" s="40">
        <v>14816</v>
      </c>
      <c r="L120" s="40">
        <v>126856679</v>
      </c>
      <c r="M120" s="40">
        <v>7</v>
      </c>
      <c r="N120" s="40">
        <v>17</v>
      </c>
      <c r="O120" s="40">
        <v>273</v>
      </c>
      <c r="P120" s="40">
        <v>83</v>
      </c>
      <c r="Q120" s="40">
        <v>280</v>
      </c>
      <c r="R120" s="40">
        <v>9.6199999999999992</v>
      </c>
      <c r="S120" s="40">
        <v>28.91</v>
      </c>
      <c r="T120" s="40">
        <v>56.22</v>
      </c>
    </row>
    <row r="121" spans="1:20" x14ac:dyDescent="0.25">
      <c r="A121" s="18" t="s">
        <v>70</v>
      </c>
      <c r="B121" s="18">
        <v>10787</v>
      </c>
      <c r="C121" s="18" t="s">
        <v>71</v>
      </c>
      <c r="D121" s="18" t="s">
        <v>22</v>
      </c>
      <c r="E121" s="31">
        <v>0</v>
      </c>
      <c r="F121" s="40">
        <v>100000000</v>
      </c>
      <c r="G121" s="41">
        <v>141.26666666666668</v>
      </c>
      <c r="H121" s="40" t="s">
        <v>531</v>
      </c>
      <c r="I121" s="40">
        <v>4828761</v>
      </c>
      <c r="J121" s="40">
        <v>3719778</v>
      </c>
      <c r="K121" s="40">
        <v>3837166</v>
      </c>
      <c r="L121" s="40">
        <v>969407</v>
      </c>
      <c r="M121" s="40">
        <v>12</v>
      </c>
      <c r="N121" s="40">
        <v>22</v>
      </c>
      <c r="O121" s="40">
        <v>3619</v>
      </c>
      <c r="P121" s="40">
        <v>78</v>
      </c>
      <c r="Q121" s="40">
        <v>3631</v>
      </c>
      <c r="R121" s="40">
        <v>2.19</v>
      </c>
      <c r="S121" s="40">
        <v>18.91</v>
      </c>
      <c r="T121" s="40">
        <v>32.14</v>
      </c>
    </row>
    <row r="122" spans="1:20" x14ac:dyDescent="0.25">
      <c r="A122" s="18" t="s">
        <v>72</v>
      </c>
      <c r="B122" s="18">
        <v>10801</v>
      </c>
      <c r="C122" s="18" t="s">
        <v>73</v>
      </c>
      <c r="D122" s="18" t="s">
        <v>22</v>
      </c>
      <c r="E122" s="31">
        <v>0</v>
      </c>
      <c r="F122" s="40">
        <v>500000</v>
      </c>
      <c r="G122" s="41">
        <v>139.63333333333333</v>
      </c>
      <c r="H122" s="40" t="s">
        <v>531</v>
      </c>
      <c r="I122" s="40">
        <v>1251380</v>
      </c>
      <c r="J122" s="40">
        <v>1388698</v>
      </c>
      <c r="K122" s="40">
        <v>176894</v>
      </c>
      <c r="L122" s="40">
        <v>7850451</v>
      </c>
      <c r="M122" s="40">
        <v>12</v>
      </c>
      <c r="N122" s="40">
        <v>80</v>
      </c>
      <c r="O122" s="40">
        <v>380</v>
      </c>
      <c r="P122" s="40">
        <v>20</v>
      </c>
      <c r="Q122" s="40">
        <v>392</v>
      </c>
      <c r="R122" s="40">
        <v>2.96</v>
      </c>
      <c r="S122" s="40">
        <v>26.01</v>
      </c>
      <c r="T122" s="40">
        <v>39.880000000000003</v>
      </c>
    </row>
    <row r="123" spans="1:20" x14ac:dyDescent="0.25">
      <c r="A123" s="18" t="s">
        <v>74</v>
      </c>
      <c r="B123" s="18">
        <v>10825</v>
      </c>
      <c r="C123" s="18" t="s">
        <v>75</v>
      </c>
      <c r="D123" s="18" t="s">
        <v>22</v>
      </c>
      <c r="E123" s="31">
        <v>0</v>
      </c>
      <c r="F123" s="40">
        <v>15000000</v>
      </c>
      <c r="G123" s="41">
        <v>137.56666666666666</v>
      </c>
      <c r="H123" s="40" t="s">
        <v>531</v>
      </c>
      <c r="I123" s="40">
        <v>364352</v>
      </c>
      <c r="J123" s="40">
        <v>375435</v>
      </c>
      <c r="K123" s="40">
        <v>544639</v>
      </c>
      <c r="L123" s="40">
        <v>689328</v>
      </c>
      <c r="M123" s="40">
        <v>7</v>
      </c>
      <c r="N123" s="40">
        <v>79</v>
      </c>
      <c r="O123" s="40">
        <v>64</v>
      </c>
      <c r="P123" s="40">
        <v>21</v>
      </c>
      <c r="Q123" s="40">
        <v>71</v>
      </c>
      <c r="R123" s="40">
        <v>4.25</v>
      </c>
      <c r="S123" s="40">
        <v>28.67</v>
      </c>
      <c r="T123" s="40">
        <v>50.67</v>
      </c>
    </row>
    <row r="124" spans="1:20" x14ac:dyDescent="0.25">
      <c r="A124" s="18" t="s">
        <v>76</v>
      </c>
      <c r="B124" s="18">
        <v>10830</v>
      </c>
      <c r="C124" s="18" t="s">
        <v>77</v>
      </c>
      <c r="D124" s="18" t="s">
        <v>22</v>
      </c>
      <c r="E124" s="31">
        <v>0</v>
      </c>
      <c r="F124" s="40">
        <v>10000000</v>
      </c>
      <c r="G124" s="41">
        <v>136.73333333333332</v>
      </c>
      <c r="H124" s="40" t="s">
        <v>531</v>
      </c>
      <c r="I124" s="40">
        <v>1463370</v>
      </c>
      <c r="J124" s="40">
        <v>1650844</v>
      </c>
      <c r="K124" s="40">
        <v>32212527</v>
      </c>
      <c r="L124" s="40">
        <v>51248</v>
      </c>
      <c r="M124" s="40">
        <v>6</v>
      </c>
      <c r="N124" s="40">
        <v>14</v>
      </c>
      <c r="O124" s="40">
        <v>1819</v>
      </c>
      <c r="P124" s="40">
        <v>86</v>
      </c>
      <c r="Q124" s="40">
        <v>1825</v>
      </c>
      <c r="R124" s="40">
        <v>8.67</v>
      </c>
      <c r="S124" s="40">
        <v>28.74</v>
      </c>
      <c r="T124" s="40">
        <v>39.090000000000003</v>
      </c>
    </row>
    <row r="125" spans="1:20" x14ac:dyDescent="0.25">
      <c r="A125" s="18" t="s">
        <v>78</v>
      </c>
      <c r="B125" s="18">
        <v>10835</v>
      </c>
      <c r="C125" s="18" t="s">
        <v>79</v>
      </c>
      <c r="D125" s="18" t="s">
        <v>22</v>
      </c>
      <c r="E125" s="31">
        <v>0</v>
      </c>
      <c r="F125" s="40">
        <v>500000</v>
      </c>
      <c r="G125" s="41">
        <v>136.13333333333333</v>
      </c>
      <c r="H125" s="40" t="s">
        <v>531</v>
      </c>
      <c r="I125" s="40">
        <v>2038796</v>
      </c>
      <c r="J125" s="40">
        <v>2072388</v>
      </c>
      <c r="K125" s="40">
        <v>53749</v>
      </c>
      <c r="L125" s="40">
        <v>38556769</v>
      </c>
      <c r="M125" s="40">
        <v>9</v>
      </c>
      <c r="N125" s="40">
        <v>82</v>
      </c>
      <c r="O125" s="40">
        <v>197</v>
      </c>
      <c r="P125" s="40">
        <v>18</v>
      </c>
      <c r="Q125" s="40">
        <v>206</v>
      </c>
      <c r="R125" s="40">
        <v>4.38</v>
      </c>
      <c r="S125" s="40">
        <v>23.55</v>
      </c>
      <c r="T125" s="40">
        <v>48.27</v>
      </c>
    </row>
    <row r="126" spans="1:20" x14ac:dyDescent="0.25">
      <c r="A126" s="18" t="s">
        <v>84</v>
      </c>
      <c r="B126" s="18">
        <v>10843</v>
      </c>
      <c r="C126" s="18" t="s">
        <v>85</v>
      </c>
      <c r="D126" s="18" t="s">
        <v>22</v>
      </c>
      <c r="E126" s="31">
        <v>0</v>
      </c>
      <c r="F126" s="40">
        <v>500000</v>
      </c>
      <c r="G126" s="41">
        <v>135.03333333333333</v>
      </c>
      <c r="H126" s="40" t="s">
        <v>531</v>
      </c>
      <c r="I126" s="40">
        <v>1407158</v>
      </c>
      <c r="J126" s="40">
        <v>1556148</v>
      </c>
      <c r="K126" s="40">
        <v>53280</v>
      </c>
      <c r="L126" s="40">
        <v>29206986</v>
      </c>
      <c r="M126" s="40">
        <v>4</v>
      </c>
      <c r="N126" s="40">
        <v>72</v>
      </c>
      <c r="O126" s="40">
        <v>480</v>
      </c>
      <c r="P126" s="40">
        <v>28</v>
      </c>
      <c r="Q126" s="40">
        <v>484</v>
      </c>
      <c r="R126" s="40">
        <v>1.78</v>
      </c>
      <c r="S126" s="40">
        <v>18.239999999999998</v>
      </c>
      <c r="T126" s="40">
        <v>24.07</v>
      </c>
    </row>
    <row r="127" spans="1:20" x14ac:dyDescent="0.25">
      <c r="A127" s="18" t="s">
        <v>86</v>
      </c>
      <c r="B127" s="18">
        <v>10851</v>
      </c>
      <c r="C127" s="18" t="s">
        <v>87</v>
      </c>
      <c r="D127" s="18" t="s">
        <v>22</v>
      </c>
      <c r="E127" s="31">
        <v>0</v>
      </c>
      <c r="F127" s="40">
        <v>300000000</v>
      </c>
      <c r="G127" s="41">
        <v>134.93333333333334</v>
      </c>
      <c r="H127" s="40" t="s">
        <v>531</v>
      </c>
      <c r="I127" s="40">
        <v>28026870</v>
      </c>
      <c r="J127" s="40">
        <v>32961196</v>
      </c>
      <c r="K127" s="40">
        <v>44805727</v>
      </c>
      <c r="L127" s="40">
        <v>735647</v>
      </c>
      <c r="M127" s="40">
        <v>17</v>
      </c>
      <c r="N127" s="40">
        <v>61</v>
      </c>
      <c r="O127" s="40">
        <v>10468</v>
      </c>
      <c r="P127" s="40">
        <v>39</v>
      </c>
      <c r="Q127" s="40">
        <v>10485</v>
      </c>
      <c r="R127" s="40">
        <v>3.94</v>
      </c>
      <c r="S127" s="40">
        <v>25.36</v>
      </c>
      <c r="T127" s="40">
        <v>42.27</v>
      </c>
    </row>
    <row r="128" spans="1:20" x14ac:dyDescent="0.25">
      <c r="A128" s="18" t="s">
        <v>88</v>
      </c>
      <c r="B128" s="18">
        <v>10855</v>
      </c>
      <c r="C128" s="18" t="s">
        <v>89</v>
      </c>
      <c r="D128" s="18" t="s">
        <v>22</v>
      </c>
      <c r="E128" s="31">
        <v>0</v>
      </c>
      <c r="F128" s="40">
        <v>1500000</v>
      </c>
      <c r="G128" s="41">
        <v>134.5</v>
      </c>
      <c r="H128" s="40" t="s">
        <v>531</v>
      </c>
      <c r="I128" s="40">
        <v>5979376</v>
      </c>
      <c r="J128" s="40">
        <v>6575216</v>
      </c>
      <c r="K128" s="40">
        <v>240521</v>
      </c>
      <c r="L128" s="40">
        <v>27337388</v>
      </c>
      <c r="M128" s="40">
        <v>9</v>
      </c>
      <c r="N128" s="40">
        <v>50</v>
      </c>
      <c r="O128" s="40">
        <v>4439</v>
      </c>
      <c r="P128" s="40">
        <v>50</v>
      </c>
      <c r="Q128" s="40">
        <v>4448</v>
      </c>
      <c r="R128" s="40">
        <v>3.08</v>
      </c>
      <c r="S128" s="40">
        <v>22.28</v>
      </c>
      <c r="T128" s="40">
        <v>27.42</v>
      </c>
    </row>
    <row r="129" spans="1:20" x14ac:dyDescent="0.25">
      <c r="A129" s="18" t="s">
        <v>90</v>
      </c>
      <c r="B129" s="18">
        <v>10864</v>
      </c>
      <c r="C129" s="18" t="s">
        <v>91</v>
      </c>
      <c r="D129" s="18" t="s">
        <v>22</v>
      </c>
      <c r="E129" s="31">
        <v>0</v>
      </c>
      <c r="F129" s="40">
        <v>5000000</v>
      </c>
      <c r="G129" s="41">
        <v>134.13333333333333</v>
      </c>
      <c r="H129" s="40" t="s">
        <v>531</v>
      </c>
      <c r="I129" s="40">
        <v>552121</v>
      </c>
      <c r="J129" s="40">
        <v>602496</v>
      </c>
      <c r="K129" s="40">
        <v>935649</v>
      </c>
      <c r="L129" s="40">
        <v>643933</v>
      </c>
      <c r="M129" s="40">
        <v>4</v>
      </c>
      <c r="N129" s="40">
        <v>13</v>
      </c>
      <c r="O129" s="40">
        <v>249</v>
      </c>
      <c r="P129" s="40">
        <v>87</v>
      </c>
      <c r="Q129" s="40">
        <v>253</v>
      </c>
      <c r="R129" s="40">
        <v>2.46</v>
      </c>
      <c r="S129" s="40">
        <v>18.649999999999999</v>
      </c>
      <c r="T129" s="40">
        <v>31.52</v>
      </c>
    </row>
    <row r="130" spans="1:20" x14ac:dyDescent="0.25">
      <c r="A130" s="18" t="s">
        <v>92</v>
      </c>
      <c r="B130" s="18">
        <v>10869</v>
      </c>
      <c r="C130" s="18" t="s">
        <v>93</v>
      </c>
      <c r="D130" s="18" t="s">
        <v>22</v>
      </c>
      <c r="E130" s="31">
        <v>0</v>
      </c>
      <c r="F130" s="40">
        <v>500000</v>
      </c>
      <c r="G130" s="41">
        <v>133.13333333333333</v>
      </c>
      <c r="H130" s="40" t="s">
        <v>531</v>
      </c>
      <c r="I130" s="40">
        <v>591642</v>
      </c>
      <c r="J130" s="40">
        <v>681666</v>
      </c>
      <c r="K130" s="40">
        <v>29771</v>
      </c>
      <c r="L130" s="40">
        <v>22896993</v>
      </c>
      <c r="M130" s="40">
        <v>6</v>
      </c>
      <c r="N130" s="40">
        <v>72</v>
      </c>
      <c r="O130" s="40">
        <v>385</v>
      </c>
      <c r="P130" s="40">
        <v>28</v>
      </c>
      <c r="Q130" s="40">
        <v>391</v>
      </c>
      <c r="R130" s="40">
        <v>4.4400000000000004</v>
      </c>
      <c r="S130" s="40">
        <v>27.19</v>
      </c>
      <c r="T130" s="40">
        <v>5.26</v>
      </c>
    </row>
    <row r="131" spans="1:20" x14ac:dyDescent="0.25">
      <c r="A131" s="18" t="s">
        <v>94</v>
      </c>
      <c r="B131" s="18">
        <v>10872</v>
      </c>
      <c r="C131" s="18" t="s">
        <v>95</v>
      </c>
      <c r="D131" s="18" t="s">
        <v>22</v>
      </c>
      <c r="E131" s="31">
        <v>0</v>
      </c>
      <c r="F131" s="40">
        <v>50000000</v>
      </c>
      <c r="G131" s="41">
        <v>132.86666666666667</v>
      </c>
      <c r="H131" s="40" t="s">
        <v>531</v>
      </c>
      <c r="I131" s="40">
        <v>1837910</v>
      </c>
      <c r="J131" s="40">
        <v>2178490</v>
      </c>
      <c r="K131" s="40">
        <v>7616115</v>
      </c>
      <c r="L131" s="40">
        <v>286036</v>
      </c>
      <c r="M131" s="40">
        <v>7</v>
      </c>
      <c r="N131" s="40">
        <v>40</v>
      </c>
      <c r="O131" s="40">
        <v>2336</v>
      </c>
      <c r="P131" s="40">
        <v>60</v>
      </c>
      <c r="Q131" s="40">
        <v>2343</v>
      </c>
      <c r="R131" s="40">
        <v>5.76</v>
      </c>
      <c r="S131" s="40">
        <v>30.54</v>
      </c>
      <c r="T131" s="40">
        <v>43.1</v>
      </c>
    </row>
    <row r="132" spans="1:20" x14ac:dyDescent="0.25">
      <c r="A132" s="18" t="s">
        <v>104</v>
      </c>
      <c r="B132" s="18">
        <v>10896</v>
      </c>
      <c r="C132" s="18" t="s">
        <v>105</v>
      </c>
      <c r="D132" s="18" t="s">
        <v>22</v>
      </c>
      <c r="E132" s="31">
        <v>0</v>
      </c>
      <c r="F132" s="40">
        <v>1000000</v>
      </c>
      <c r="G132" s="41">
        <v>131.03333333333333</v>
      </c>
      <c r="H132" s="40" t="s">
        <v>531</v>
      </c>
      <c r="I132" s="40">
        <v>2576358</v>
      </c>
      <c r="J132" s="40">
        <v>3458243</v>
      </c>
      <c r="K132" s="40">
        <v>611744</v>
      </c>
      <c r="L132" s="40">
        <v>5653088</v>
      </c>
      <c r="M132" s="40">
        <v>11</v>
      </c>
      <c r="N132" s="40">
        <v>79</v>
      </c>
      <c r="O132" s="40">
        <v>736</v>
      </c>
      <c r="P132" s="40">
        <v>21</v>
      </c>
      <c r="Q132" s="40">
        <v>747</v>
      </c>
      <c r="R132" s="40">
        <v>4.41</v>
      </c>
      <c r="S132" s="40">
        <v>24.93</v>
      </c>
      <c r="T132" s="40">
        <v>31.82</v>
      </c>
    </row>
    <row r="133" spans="1:20" x14ac:dyDescent="0.25">
      <c r="A133" s="18" t="s">
        <v>126</v>
      </c>
      <c r="B133" s="18">
        <v>11055</v>
      </c>
      <c r="C133" s="18" t="s">
        <v>127</v>
      </c>
      <c r="D133" s="18" t="s">
        <v>22</v>
      </c>
      <c r="E133" s="31">
        <v>0</v>
      </c>
      <c r="F133" s="40">
        <v>20000000</v>
      </c>
      <c r="G133" s="41">
        <v>121.63333333333334</v>
      </c>
      <c r="H133" s="40" t="s">
        <v>531</v>
      </c>
      <c r="I133" s="40">
        <v>2122371</v>
      </c>
      <c r="J133" s="40">
        <v>2515592</v>
      </c>
      <c r="K133" s="40">
        <v>4779298</v>
      </c>
      <c r="L133" s="40">
        <v>526352</v>
      </c>
      <c r="M133" s="40">
        <v>9</v>
      </c>
      <c r="N133" s="40">
        <v>43</v>
      </c>
      <c r="O133" s="40">
        <v>1418</v>
      </c>
      <c r="P133" s="40">
        <v>57</v>
      </c>
      <c r="Q133" s="40">
        <v>1427</v>
      </c>
      <c r="R133" s="40">
        <v>6.06</v>
      </c>
      <c r="S133" s="40">
        <v>33.72</v>
      </c>
      <c r="T133" s="40">
        <v>26.11</v>
      </c>
    </row>
    <row r="134" spans="1:20" x14ac:dyDescent="0.25">
      <c r="A134" s="18" t="s">
        <v>130</v>
      </c>
      <c r="B134" s="18">
        <v>11087</v>
      </c>
      <c r="C134" s="18" t="s">
        <v>131</v>
      </c>
      <c r="D134" s="18" t="s">
        <v>22</v>
      </c>
      <c r="E134" s="31">
        <v>0</v>
      </c>
      <c r="F134" s="40">
        <v>50000000</v>
      </c>
      <c r="G134" s="41">
        <v>118.2</v>
      </c>
      <c r="H134" s="40" t="s">
        <v>531</v>
      </c>
      <c r="I134" s="40">
        <v>1498494</v>
      </c>
      <c r="J134" s="40">
        <v>1807421</v>
      </c>
      <c r="K134" s="40">
        <v>1726479</v>
      </c>
      <c r="L134" s="40">
        <v>1046883</v>
      </c>
      <c r="M134" s="40">
        <v>7</v>
      </c>
      <c r="N134" s="40">
        <v>17</v>
      </c>
      <c r="O134" s="40">
        <v>1399</v>
      </c>
      <c r="P134" s="40">
        <v>83</v>
      </c>
      <c r="Q134" s="40">
        <v>1406</v>
      </c>
      <c r="R134" s="40">
        <v>5.17</v>
      </c>
      <c r="S134" s="40">
        <v>31.14</v>
      </c>
      <c r="T134" s="40">
        <v>48.25</v>
      </c>
    </row>
    <row r="135" spans="1:20" x14ac:dyDescent="0.25">
      <c r="A135" s="18" t="s">
        <v>137</v>
      </c>
      <c r="B135" s="18">
        <v>11095</v>
      </c>
      <c r="C135" s="18" t="s">
        <v>138</v>
      </c>
      <c r="D135" s="18" t="s">
        <v>22</v>
      </c>
      <c r="E135" s="31">
        <v>0</v>
      </c>
      <c r="F135" s="40">
        <v>10000000</v>
      </c>
      <c r="G135" s="41">
        <v>117</v>
      </c>
      <c r="H135" s="40" t="s">
        <v>531</v>
      </c>
      <c r="I135" s="40">
        <v>2115908</v>
      </c>
      <c r="J135" s="40">
        <v>2573236</v>
      </c>
      <c r="K135" s="40">
        <v>4123865</v>
      </c>
      <c r="L135" s="40">
        <v>623986</v>
      </c>
      <c r="M135" s="40">
        <v>16</v>
      </c>
      <c r="N135" s="40">
        <v>70</v>
      </c>
      <c r="O135" s="40">
        <v>1937</v>
      </c>
      <c r="P135" s="40">
        <v>30</v>
      </c>
      <c r="Q135" s="40">
        <v>1953</v>
      </c>
      <c r="R135" s="40">
        <v>4.18</v>
      </c>
      <c r="S135" s="40">
        <v>24.17</v>
      </c>
      <c r="T135" s="40">
        <v>36.93</v>
      </c>
    </row>
    <row r="136" spans="1:20" x14ac:dyDescent="0.25">
      <c r="A136" s="18" t="s">
        <v>141</v>
      </c>
      <c r="B136" s="18">
        <v>11099</v>
      </c>
      <c r="C136" s="18" t="s">
        <v>142</v>
      </c>
      <c r="D136" s="18" t="s">
        <v>22</v>
      </c>
      <c r="E136" s="31">
        <v>0</v>
      </c>
      <c r="F136" s="40">
        <v>5000000</v>
      </c>
      <c r="G136" s="41">
        <v>116.56666666666666</v>
      </c>
      <c r="H136" s="40" t="s">
        <v>531</v>
      </c>
      <c r="I136" s="40">
        <v>6957513</v>
      </c>
      <c r="J136" s="40">
        <v>8023666</v>
      </c>
      <c r="K136" s="40">
        <v>1641226</v>
      </c>
      <c r="L136" s="40">
        <v>4888824</v>
      </c>
      <c r="M136" s="40">
        <v>7</v>
      </c>
      <c r="N136" s="40">
        <v>34</v>
      </c>
      <c r="O136" s="40">
        <v>8659</v>
      </c>
      <c r="P136" s="40">
        <v>66</v>
      </c>
      <c r="Q136" s="40">
        <v>8666</v>
      </c>
      <c r="R136" s="40">
        <v>4.87</v>
      </c>
      <c r="S136" s="40">
        <v>24.33</v>
      </c>
      <c r="T136" s="40">
        <v>19.809999999999999</v>
      </c>
    </row>
    <row r="137" spans="1:20" x14ac:dyDescent="0.25">
      <c r="A137" s="18" t="s">
        <v>145</v>
      </c>
      <c r="B137" s="18">
        <v>11132</v>
      </c>
      <c r="C137" s="18" t="s">
        <v>146</v>
      </c>
      <c r="D137" s="18" t="s">
        <v>22</v>
      </c>
      <c r="E137" s="31">
        <v>0</v>
      </c>
      <c r="F137" s="40">
        <v>1000000000</v>
      </c>
      <c r="G137" s="41">
        <v>112.2</v>
      </c>
      <c r="H137" s="40" t="s">
        <v>531</v>
      </c>
      <c r="I137" s="40">
        <v>17835230</v>
      </c>
      <c r="J137" s="40">
        <v>21040199</v>
      </c>
      <c r="K137" s="40">
        <v>81312972</v>
      </c>
      <c r="L137" s="40">
        <v>258756</v>
      </c>
      <c r="M137" s="40">
        <v>20</v>
      </c>
      <c r="N137" s="40">
        <v>58</v>
      </c>
      <c r="O137" s="40">
        <v>10139</v>
      </c>
      <c r="P137" s="40">
        <v>42</v>
      </c>
      <c r="Q137" s="40">
        <v>10159</v>
      </c>
      <c r="R137" s="40">
        <v>7.31</v>
      </c>
      <c r="S137" s="40">
        <v>27.97</v>
      </c>
      <c r="T137" s="40">
        <v>41.31</v>
      </c>
    </row>
    <row r="138" spans="1:20" x14ac:dyDescent="0.25">
      <c r="A138" s="18" t="s">
        <v>147</v>
      </c>
      <c r="B138" s="18">
        <v>11141</v>
      </c>
      <c r="C138" s="18" t="s">
        <v>148</v>
      </c>
      <c r="D138" s="18" t="s">
        <v>22</v>
      </c>
      <c r="E138" s="31">
        <v>0</v>
      </c>
      <c r="F138" s="40">
        <v>100000</v>
      </c>
      <c r="G138" s="41">
        <v>111.83333333333333</v>
      </c>
      <c r="H138" s="40" t="s">
        <v>531</v>
      </c>
      <c r="I138" s="40">
        <v>569420</v>
      </c>
      <c r="J138" s="40">
        <v>664011</v>
      </c>
      <c r="K138" s="40">
        <v>24620</v>
      </c>
      <c r="L138" s="40">
        <v>26970396</v>
      </c>
      <c r="M138" s="40">
        <v>5</v>
      </c>
      <c r="N138" s="40">
        <v>63</v>
      </c>
      <c r="O138" s="40">
        <v>304</v>
      </c>
      <c r="P138" s="40">
        <v>37</v>
      </c>
      <c r="Q138" s="40">
        <v>309</v>
      </c>
      <c r="R138" s="40">
        <v>5.58</v>
      </c>
      <c r="S138" s="40">
        <v>29.27</v>
      </c>
      <c r="T138" s="40">
        <v>35.14</v>
      </c>
    </row>
    <row r="139" spans="1:20" x14ac:dyDescent="0.25">
      <c r="A139" s="18" t="s">
        <v>155</v>
      </c>
      <c r="B139" s="18">
        <v>11149</v>
      </c>
      <c r="C139" s="18" t="s">
        <v>156</v>
      </c>
      <c r="D139" s="18" t="s">
        <v>22</v>
      </c>
      <c r="E139" s="31">
        <v>0</v>
      </c>
      <c r="F139" s="40">
        <v>200000</v>
      </c>
      <c r="G139" s="41">
        <v>108.86666666666666</v>
      </c>
      <c r="H139" s="40" t="s">
        <v>531</v>
      </c>
      <c r="I139" s="40">
        <v>1363176</v>
      </c>
      <c r="J139" s="40">
        <v>1610821</v>
      </c>
      <c r="K139" s="40">
        <v>81715</v>
      </c>
      <c r="L139" s="40">
        <v>19712673</v>
      </c>
      <c r="M139" s="40">
        <v>12</v>
      </c>
      <c r="N139" s="40">
        <v>79</v>
      </c>
      <c r="O139" s="40">
        <v>574</v>
      </c>
      <c r="P139" s="40">
        <v>21</v>
      </c>
      <c r="Q139" s="40">
        <v>586</v>
      </c>
      <c r="R139" s="40">
        <v>5.45</v>
      </c>
      <c r="S139" s="40">
        <v>29.87</v>
      </c>
      <c r="T139" s="40">
        <v>36.75</v>
      </c>
    </row>
    <row r="140" spans="1:20" x14ac:dyDescent="0.25">
      <c r="A140" s="18" t="s">
        <v>161</v>
      </c>
      <c r="B140" s="18">
        <v>11173</v>
      </c>
      <c r="C140" s="18" t="s">
        <v>162</v>
      </c>
      <c r="D140" s="18" t="s">
        <v>22</v>
      </c>
      <c r="E140" s="31">
        <v>0</v>
      </c>
      <c r="F140" s="40">
        <v>200000</v>
      </c>
      <c r="G140" s="41">
        <v>107.66666666666667</v>
      </c>
      <c r="H140" s="40" t="s">
        <v>531</v>
      </c>
      <c r="I140" s="40">
        <v>1096869</v>
      </c>
      <c r="J140" s="40">
        <v>1257394</v>
      </c>
      <c r="K140" s="40">
        <v>65003</v>
      </c>
      <c r="L140" s="40">
        <v>19343631</v>
      </c>
      <c r="M140" s="40">
        <v>9</v>
      </c>
      <c r="N140" s="40">
        <v>96</v>
      </c>
      <c r="O140" s="40">
        <v>106</v>
      </c>
      <c r="P140" s="40">
        <v>4</v>
      </c>
      <c r="Q140" s="40">
        <v>115</v>
      </c>
      <c r="R140" s="40">
        <v>3.92</v>
      </c>
      <c r="S140" s="40">
        <v>17.34</v>
      </c>
      <c r="T140" s="40">
        <v>27.1</v>
      </c>
    </row>
    <row r="141" spans="1:20" x14ac:dyDescent="0.25">
      <c r="A141" s="18" t="s">
        <v>169</v>
      </c>
      <c r="B141" s="18">
        <v>11182</v>
      </c>
      <c r="C141" s="18" t="s">
        <v>170</v>
      </c>
      <c r="D141" s="18" t="s">
        <v>22</v>
      </c>
      <c r="E141" s="31">
        <v>0</v>
      </c>
      <c r="F141" s="40">
        <v>75000000</v>
      </c>
      <c r="G141" s="41">
        <v>104.5</v>
      </c>
      <c r="H141" s="40" t="s">
        <v>531</v>
      </c>
      <c r="I141" s="40">
        <v>4312380</v>
      </c>
      <c r="J141" s="40">
        <v>5051358</v>
      </c>
      <c r="K141" s="40">
        <v>18831843</v>
      </c>
      <c r="L141" s="40">
        <v>268234</v>
      </c>
      <c r="M141" s="40">
        <v>12</v>
      </c>
      <c r="N141" s="40">
        <v>55</v>
      </c>
      <c r="O141" s="40">
        <v>1500</v>
      </c>
      <c r="P141" s="40">
        <v>45</v>
      </c>
      <c r="Q141" s="40">
        <v>1512</v>
      </c>
      <c r="R141" s="40">
        <v>4.79</v>
      </c>
      <c r="S141" s="40">
        <v>29.13</v>
      </c>
      <c r="T141" s="40">
        <v>32.799999999999997</v>
      </c>
    </row>
    <row r="142" spans="1:20" x14ac:dyDescent="0.25">
      <c r="A142" s="18" t="s">
        <v>172</v>
      </c>
      <c r="B142" s="18">
        <v>11186</v>
      </c>
      <c r="C142" s="18" t="s">
        <v>173</v>
      </c>
      <c r="D142" s="18" t="s">
        <v>22</v>
      </c>
      <c r="E142" s="31">
        <v>0</v>
      </c>
      <c r="F142" s="40">
        <v>100000</v>
      </c>
      <c r="G142" s="41">
        <v>103.46666666666667</v>
      </c>
      <c r="H142" s="40" t="s">
        <v>531</v>
      </c>
      <c r="I142" s="40">
        <v>898688</v>
      </c>
      <c r="J142" s="40">
        <v>1033672</v>
      </c>
      <c r="K142" s="40">
        <v>47293</v>
      </c>
      <c r="L142" s="40">
        <v>21856760</v>
      </c>
      <c r="M142" s="40">
        <v>3</v>
      </c>
      <c r="N142" s="40">
        <v>25</v>
      </c>
      <c r="O142" s="40">
        <v>44</v>
      </c>
      <c r="P142" s="40">
        <v>75</v>
      </c>
      <c r="Q142" s="40">
        <v>47</v>
      </c>
      <c r="R142" s="40">
        <v>15.02</v>
      </c>
      <c r="S142" s="40">
        <v>16.68</v>
      </c>
      <c r="T142" s="40">
        <v>24.23</v>
      </c>
    </row>
    <row r="143" spans="1:20" x14ac:dyDescent="0.25">
      <c r="A143" s="18" t="s">
        <v>185</v>
      </c>
      <c r="B143" s="18">
        <v>11220</v>
      </c>
      <c r="C143" s="18" t="s">
        <v>186</v>
      </c>
      <c r="D143" s="18" t="s">
        <v>22</v>
      </c>
      <c r="E143" s="31">
        <v>0</v>
      </c>
      <c r="F143" s="40">
        <v>15000000</v>
      </c>
      <c r="G143" s="41">
        <v>101.16666666666667</v>
      </c>
      <c r="H143" s="40" t="s">
        <v>531</v>
      </c>
      <c r="I143" s="40">
        <v>611948</v>
      </c>
      <c r="J143" s="40">
        <v>706707</v>
      </c>
      <c r="K143" s="40">
        <v>6776859</v>
      </c>
      <c r="L143" s="40">
        <v>104282</v>
      </c>
      <c r="M143" s="40">
        <v>4</v>
      </c>
      <c r="N143" s="40">
        <v>12</v>
      </c>
      <c r="O143" s="40">
        <v>492</v>
      </c>
      <c r="P143" s="40">
        <v>88</v>
      </c>
      <c r="Q143" s="40">
        <v>496</v>
      </c>
      <c r="R143" s="40">
        <v>4.92</v>
      </c>
      <c r="S143" s="40">
        <v>29.07</v>
      </c>
      <c r="T143" s="40">
        <v>13.8</v>
      </c>
    </row>
    <row r="144" spans="1:20" x14ac:dyDescent="0.25">
      <c r="A144" s="18" t="s">
        <v>190</v>
      </c>
      <c r="B144" s="18">
        <v>11235</v>
      </c>
      <c r="C144" s="18" t="s">
        <v>191</v>
      </c>
      <c r="D144" s="18" t="s">
        <v>22</v>
      </c>
      <c r="E144" s="31">
        <v>0</v>
      </c>
      <c r="F144" s="40">
        <v>100000000</v>
      </c>
      <c r="G144" s="41">
        <v>100.16666666666667</v>
      </c>
      <c r="H144" s="40" t="s">
        <v>531</v>
      </c>
      <c r="I144" s="40">
        <v>3015730</v>
      </c>
      <c r="J144" s="40">
        <v>3597231</v>
      </c>
      <c r="K144" s="40">
        <v>32220863</v>
      </c>
      <c r="L144" s="40">
        <v>111642</v>
      </c>
      <c r="M144" s="40">
        <v>9</v>
      </c>
      <c r="N144" s="40">
        <v>49</v>
      </c>
      <c r="O144" s="40">
        <v>2342</v>
      </c>
      <c r="P144" s="40">
        <v>51</v>
      </c>
      <c r="Q144" s="40">
        <v>2351</v>
      </c>
      <c r="R144" s="40">
        <v>6.74</v>
      </c>
      <c r="S144" s="40">
        <v>30.72</v>
      </c>
      <c r="T144" s="40">
        <v>23.17</v>
      </c>
    </row>
    <row r="145" spans="1:20" x14ac:dyDescent="0.25">
      <c r="A145" s="18" t="s">
        <v>192</v>
      </c>
      <c r="B145" s="18">
        <v>11234</v>
      </c>
      <c r="C145" s="18" t="s">
        <v>193</v>
      </c>
      <c r="D145" s="18" t="s">
        <v>22</v>
      </c>
      <c r="E145" s="31">
        <v>0</v>
      </c>
      <c r="F145" s="40">
        <v>4000000</v>
      </c>
      <c r="G145" s="41">
        <v>100.03333333333333</v>
      </c>
      <c r="H145" s="40" t="s">
        <v>531</v>
      </c>
      <c r="I145" s="40">
        <v>14828042</v>
      </c>
      <c r="J145" s="40">
        <v>17234887</v>
      </c>
      <c r="K145" s="40">
        <v>756749</v>
      </c>
      <c r="L145" s="40">
        <v>22774906</v>
      </c>
      <c r="M145" s="40">
        <v>10</v>
      </c>
      <c r="N145" s="40">
        <v>13</v>
      </c>
      <c r="O145" s="40">
        <v>419</v>
      </c>
      <c r="P145" s="40">
        <v>87</v>
      </c>
      <c r="Q145" s="40">
        <v>429</v>
      </c>
      <c r="R145" s="40">
        <v>3.1</v>
      </c>
      <c r="S145" s="40">
        <v>27.03</v>
      </c>
      <c r="T145" s="40">
        <v>35.42</v>
      </c>
    </row>
    <row r="146" spans="1:20" x14ac:dyDescent="0.25">
      <c r="A146" s="18" t="s">
        <v>194</v>
      </c>
      <c r="B146" s="18">
        <v>11223</v>
      </c>
      <c r="C146" s="18" t="s">
        <v>195</v>
      </c>
      <c r="D146" s="18" t="s">
        <v>22</v>
      </c>
      <c r="E146" s="31">
        <v>0</v>
      </c>
      <c r="F146" s="40">
        <v>10000000</v>
      </c>
      <c r="G146" s="41">
        <v>99.5</v>
      </c>
      <c r="H146" s="40" t="s">
        <v>531</v>
      </c>
      <c r="I146" s="40">
        <v>3060557</v>
      </c>
      <c r="J146" s="40">
        <v>3418489</v>
      </c>
      <c r="K146" s="40">
        <v>1123630</v>
      </c>
      <c r="L146" s="40">
        <v>3042361</v>
      </c>
      <c r="M146" s="40">
        <v>11</v>
      </c>
      <c r="N146" s="40">
        <v>28</v>
      </c>
      <c r="O146" s="40">
        <v>3550</v>
      </c>
      <c r="P146" s="40">
        <v>72</v>
      </c>
      <c r="Q146" s="40">
        <v>3561</v>
      </c>
      <c r="R146" s="40">
        <v>2.62</v>
      </c>
      <c r="S146" s="40">
        <v>26.08</v>
      </c>
      <c r="T146" s="40">
        <v>22.79</v>
      </c>
    </row>
    <row r="147" spans="1:20" x14ac:dyDescent="0.25">
      <c r="A147" s="18" t="s">
        <v>201</v>
      </c>
      <c r="B147" s="18">
        <v>11268</v>
      </c>
      <c r="C147" s="18" t="s">
        <v>202</v>
      </c>
      <c r="D147" s="18" t="s">
        <v>22</v>
      </c>
      <c r="E147" s="31">
        <v>0</v>
      </c>
      <c r="F147" s="40">
        <v>2000000</v>
      </c>
      <c r="G147" s="41">
        <v>94.833333333333329</v>
      </c>
      <c r="H147" s="40" t="s">
        <v>531</v>
      </c>
      <c r="I147" s="40">
        <v>1786354</v>
      </c>
      <c r="J147" s="40">
        <v>1922502</v>
      </c>
      <c r="K147" s="40">
        <v>1103210</v>
      </c>
      <c r="L147" s="40">
        <v>1742643</v>
      </c>
      <c r="M147" s="40">
        <v>7</v>
      </c>
      <c r="N147" s="40">
        <v>80</v>
      </c>
      <c r="O147" s="40">
        <v>247</v>
      </c>
      <c r="P147" s="40">
        <v>20</v>
      </c>
      <c r="Q147" s="40">
        <v>254</v>
      </c>
      <c r="R147" s="40">
        <v>6.25</v>
      </c>
      <c r="S147" s="40">
        <v>26.75</v>
      </c>
      <c r="T147" s="40">
        <v>35.47</v>
      </c>
    </row>
    <row r="148" spans="1:20" x14ac:dyDescent="0.25">
      <c r="A148" s="18" t="s">
        <v>203</v>
      </c>
      <c r="B148" s="18">
        <v>11273</v>
      </c>
      <c r="C148" s="18" t="s">
        <v>204</v>
      </c>
      <c r="D148" s="18" t="s">
        <v>22</v>
      </c>
      <c r="E148" s="31">
        <v>0</v>
      </c>
      <c r="F148" s="40">
        <v>1000000</v>
      </c>
      <c r="G148" s="41">
        <v>94.433333333333337</v>
      </c>
      <c r="H148" s="40" t="s">
        <v>531</v>
      </c>
      <c r="I148" s="40">
        <v>5880341</v>
      </c>
      <c r="J148" s="40">
        <v>6850113</v>
      </c>
      <c r="K148" s="40">
        <v>416331</v>
      </c>
      <c r="L148" s="40">
        <v>16453526</v>
      </c>
      <c r="M148" s="40">
        <v>12</v>
      </c>
      <c r="N148" s="40">
        <v>73</v>
      </c>
      <c r="O148" s="40">
        <v>1901</v>
      </c>
      <c r="P148" s="40">
        <v>27</v>
      </c>
      <c r="Q148" s="40">
        <v>1913</v>
      </c>
      <c r="R148" s="40">
        <v>5.18</v>
      </c>
      <c r="S148" s="40">
        <v>29.61</v>
      </c>
      <c r="T148" s="40">
        <v>49.53</v>
      </c>
    </row>
    <row r="149" spans="1:20" x14ac:dyDescent="0.25">
      <c r="A149" s="18" t="s">
        <v>209</v>
      </c>
      <c r="B149" s="18">
        <v>11280</v>
      </c>
      <c r="C149" s="18" t="s">
        <v>210</v>
      </c>
      <c r="D149" s="18" t="s">
        <v>22</v>
      </c>
      <c r="E149" s="31">
        <v>12</v>
      </c>
      <c r="F149" s="40">
        <v>50000000</v>
      </c>
      <c r="G149" s="41">
        <v>93.666666666666671</v>
      </c>
      <c r="H149" s="40" t="s">
        <v>531</v>
      </c>
      <c r="I149" s="40">
        <v>1693328</v>
      </c>
      <c r="J149" s="40">
        <v>1898639</v>
      </c>
      <c r="K149" s="40">
        <v>18707696</v>
      </c>
      <c r="L149" s="40">
        <v>101489</v>
      </c>
      <c r="M149" s="40">
        <v>7</v>
      </c>
      <c r="N149" s="40">
        <v>100</v>
      </c>
      <c r="O149" s="40">
        <v>1448</v>
      </c>
      <c r="P149" s="40">
        <v>0</v>
      </c>
      <c r="Q149" s="40">
        <v>1455</v>
      </c>
      <c r="R149" s="40">
        <v>4.28</v>
      </c>
      <c r="S149" s="40">
        <v>22.3</v>
      </c>
      <c r="T149" s="40">
        <v>38.200000000000003</v>
      </c>
    </row>
    <row r="150" spans="1:20" x14ac:dyDescent="0.25">
      <c r="A150" s="18" t="s">
        <v>219</v>
      </c>
      <c r="B150" s="18">
        <v>11285</v>
      </c>
      <c r="C150" s="18" t="s">
        <v>220</v>
      </c>
      <c r="D150" s="18" t="s">
        <v>22</v>
      </c>
      <c r="E150" s="31">
        <v>0</v>
      </c>
      <c r="F150" s="40">
        <v>15000000</v>
      </c>
      <c r="G150" s="41">
        <v>92.5</v>
      </c>
      <c r="H150" s="40" t="s">
        <v>531</v>
      </c>
      <c r="I150" s="40">
        <v>13991946</v>
      </c>
      <c r="J150" s="40">
        <v>15363887</v>
      </c>
      <c r="K150" s="40">
        <v>7009618</v>
      </c>
      <c r="L150" s="40">
        <v>2191829</v>
      </c>
      <c r="M150" s="40">
        <v>17</v>
      </c>
      <c r="N150" s="40">
        <v>65</v>
      </c>
      <c r="O150" s="40">
        <v>7646</v>
      </c>
      <c r="P150" s="40">
        <v>35</v>
      </c>
      <c r="Q150" s="40">
        <v>7663</v>
      </c>
      <c r="R150" s="40">
        <v>3.03</v>
      </c>
      <c r="S150" s="40">
        <v>22.02</v>
      </c>
      <c r="T150" s="40">
        <v>40.520000000000003</v>
      </c>
    </row>
    <row r="151" spans="1:20" x14ac:dyDescent="0.25">
      <c r="A151" s="18" t="s">
        <v>223</v>
      </c>
      <c r="B151" s="18">
        <v>11297</v>
      </c>
      <c r="C151" s="18" t="s">
        <v>224</v>
      </c>
      <c r="D151" s="18" t="s">
        <v>22</v>
      </c>
      <c r="E151" s="31">
        <v>0</v>
      </c>
      <c r="F151" s="40">
        <v>2000000</v>
      </c>
      <c r="G151" s="41">
        <v>90.933333333333337</v>
      </c>
      <c r="H151" s="40" t="s">
        <v>531</v>
      </c>
      <c r="I151" s="40">
        <v>3892106</v>
      </c>
      <c r="J151" s="40">
        <v>4505669</v>
      </c>
      <c r="K151" s="40">
        <v>188520</v>
      </c>
      <c r="L151" s="40">
        <v>23900215</v>
      </c>
      <c r="M151" s="40">
        <v>4</v>
      </c>
      <c r="N151" s="40">
        <v>32</v>
      </c>
      <c r="O151" s="40">
        <v>1290</v>
      </c>
      <c r="P151" s="40">
        <v>68</v>
      </c>
      <c r="Q151" s="40">
        <v>1294</v>
      </c>
      <c r="R151" s="40">
        <v>3.54</v>
      </c>
      <c r="S151" s="40">
        <v>29.8</v>
      </c>
      <c r="T151" s="40">
        <v>51.24</v>
      </c>
    </row>
    <row r="152" spans="1:20" x14ac:dyDescent="0.25">
      <c r="A152" s="18" t="s">
        <v>237</v>
      </c>
      <c r="B152" s="18">
        <v>11314</v>
      </c>
      <c r="C152" s="18" t="s">
        <v>238</v>
      </c>
      <c r="D152" s="18" t="s">
        <v>22</v>
      </c>
      <c r="E152" s="31">
        <v>0</v>
      </c>
      <c r="F152" s="40">
        <v>200000</v>
      </c>
      <c r="G152" s="41">
        <v>87.36666666666666</v>
      </c>
      <c r="H152" s="40" t="s">
        <v>531</v>
      </c>
      <c r="I152" s="40">
        <v>118268</v>
      </c>
      <c r="J152" s="40">
        <v>136203</v>
      </c>
      <c r="K152" s="40">
        <v>5486</v>
      </c>
      <c r="L152" s="40">
        <v>24827460</v>
      </c>
      <c r="M152" s="40">
        <v>4</v>
      </c>
      <c r="N152" s="40">
        <v>50</v>
      </c>
      <c r="O152" s="40">
        <v>7</v>
      </c>
      <c r="P152" s="40">
        <v>50</v>
      </c>
      <c r="Q152" s="40">
        <v>11</v>
      </c>
      <c r="R152" s="40">
        <v>1.68</v>
      </c>
      <c r="S152" s="40">
        <v>26.45</v>
      </c>
      <c r="T152" s="40">
        <v>63.37</v>
      </c>
    </row>
    <row r="153" spans="1:20" x14ac:dyDescent="0.25">
      <c r="A153" s="18" t="s">
        <v>241</v>
      </c>
      <c r="B153" s="18">
        <v>11309</v>
      </c>
      <c r="C153" s="18" t="s">
        <v>240</v>
      </c>
      <c r="D153" s="18" t="s">
        <v>22</v>
      </c>
      <c r="E153" s="31">
        <v>0</v>
      </c>
      <c r="F153" s="40">
        <v>100000000</v>
      </c>
      <c r="G153" s="41">
        <v>86.7</v>
      </c>
      <c r="H153" s="40" t="s">
        <v>531</v>
      </c>
      <c r="I153" s="40">
        <v>2085529</v>
      </c>
      <c r="J153" s="40">
        <v>2276804</v>
      </c>
      <c r="K153" s="40">
        <v>18661225</v>
      </c>
      <c r="L153" s="40">
        <v>122007</v>
      </c>
      <c r="M153" s="40">
        <v>5</v>
      </c>
      <c r="N153" s="40">
        <v>27</v>
      </c>
      <c r="O153" s="40">
        <v>1059</v>
      </c>
      <c r="P153" s="40">
        <v>73</v>
      </c>
      <c r="Q153" s="40">
        <v>1064</v>
      </c>
      <c r="R153" s="40">
        <v>6.23</v>
      </c>
      <c r="S153" s="40">
        <v>30.11</v>
      </c>
      <c r="T153" s="40">
        <v>31.95</v>
      </c>
    </row>
    <row r="154" spans="1:20" x14ac:dyDescent="0.25">
      <c r="A154" s="18" t="s">
        <v>251</v>
      </c>
      <c r="B154" s="18">
        <v>11334</v>
      </c>
      <c r="C154" s="18" t="s">
        <v>252</v>
      </c>
      <c r="D154" s="18" t="s">
        <v>22</v>
      </c>
      <c r="E154" s="31">
        <v>0</v>
      </c>
      <c r="F154" s="40">
        <v>200000</v>
      </c>
      <c r="G154" s="41">
        <v>84.9</v>
      </c>
      <c r="H154" s="40" t="s">
        <v>531</v>
      </c>
      <c r="I154" s="40">
        <v>1476820</v>
      </c>
      <c r="J154" s="40">
        <v>1681292</v>
      </c>
      <c r="K154" s="40">
        <v>74203</v>
      </c>
      <c r="L154" s="40">
        <v>22658004</v>
      </c>
      <c r="M154" s="40">
        <v>6</v>
      </c>
      <c r="N154" s="40">
        <v>75</v>
      </c>
      <c r="O154" s="40">
        <v>214</v>
      </c>
      <c r="P154" s="40">
        <v>25</v>
      </c>
      <c r="Q154" s="40">
        <v>220</v>
      </c>
      <c r="R154" s="40">
        <v>2.39</v>
      </c>
      <c r="S154" s="40">
        <v>23.61</v>
      </c>
      <c r="T154" s="40">
        <v>43.29</v>
      </c>
    </row>
    <row r="155" spans="1:20" x14ac:dyDescent="0.25">
      <c r="A155" s="18" t="s">
        <v>277</v>
      </c>
      <c r="B155" s="18">
        <v>11384</v>
      </c>
      <c r="C155" s="18" t="s">
        <v>278</v>
      </c>
      <c r="D155" s="18" t="s">
        <v>22</v>
      </c>
      <c r="E155" s="31">
        <v>0</v>
      </c>
      <c r="F155" s="40">
        <v>20000000</v>
      </c>
      <c r="G155" s="41">
        <v>79.066666666666663</v>
      </c>
      <c r="H155" s="40" t="s">
        <v>531</v>
      </c>
      <c r="I155" s="40">
        <v>717380</v>
      </c>
      <c r="J155" s="40">
        <v>822002</v>
      </c>
      <c r="K155" s="40">
        <v>29318</v>
      </c>
      <c r="L155" s="40">
        <v>28037452</v>
      </c>
      <c r="M155" s="40">
        <v>4</v>
      </c>
      <c r="N155" s="40">
        <v>21</v>
      </c>
      <c r="O155" s="40">
        <v>776</v>
      </c>
      <c r="P155" s="40">
        <v>79</v>
      </c>
      <c r="Q155" s="40">
        <v>780</v>
      </c>
      <c r="R155" s="40">
        <v>5.5</v>
      </c>
      <c r="S155" s="40">
        <v>29.81</v>
      </c>
      <c r="T155" s="40">
        <v>47</v>
      </c>
    </row>
    <row r="156" spans="1:20" x14ac:dyDescent="0.25">
      <c r="A156" s="18" t="s">
        <v>326</v>
      </c>
      <c r="B156" s="18">
        <v>11463</v>
      </c>
      <c r="C156" s="18" t="s">
        <v>327</v>
      </c>
      <c r="D156" s="18" t="s">
        <v>22</v>
      </c>
      <c r="E156" s="31">
        <v>0</v>
      </c>
      <c r="F156" s="40">
        <v>200000</v>
      </c>
      <c r="G156" s="41">
        <v>67.133333333333326</v>
      </c>
      <c r="H156" s="40" t="s">
        <v>531</v>
      </c>
      <c r="I156" s="40">
        <v>178427</v>
      </c>
      <c r="J156" s="40">
        <v>449978</v>
      </c>
      <c r="K156" s="40">
        <v>25695</v>
      </c>
      <c r="L156" s="40">
        <v>17512264</v>
      </c>
      <c r="M156" s="40">
        <v>4</v>
      </c>
      <c r="N156" s="40">
        <v>35</v>
      </c>
      <c r="O156" s="40">
        <v>305</v>
      </c>
      <c r="P156" s="40">
        <v>65</v>
      </c>
      <c r="Q156" s="40">
        <v>309</v>
      </c>
      <c r="R156" s="40">
        <v>9.3800000000000008</v>
      </c>
      <c r="S156" s="40">
        <v>36.729999999999997</v>
      </c>
      <c r="T156" s="40">
        <v>77.16</v>
      </c>
    </row>
    <row r="157" spans="1:20" x14ac:dyDescent="0.25">
      <c r="A157" s="18" t="s">
        <v>328</v>
      </c>
      <c r="B157" s="18">
        <v>11461</v>
      </c>
      <c r="C157" s="18" t="s">
        <v>329</v>
      </c>
      <c r="D157" s="18" t="s">
        <v>22</v>
      </c>
      <c r="E157" s="31">
        <v>0</v>
      </c>
      <c r="F157" s="40">
        <v>500000</v>
      </c>
      <c r="G157" s="41">
        <v>66.933333333333337</v>
      </c>
      <c r="H157" s="40" t="s">
        <v>531</v>
      </c>
      <c r="I157" s="40">
        <v>2772217</v>
      </c>
      <c r="J157" s="40">
        <v>3233241</v>
      </c>
      <c r="K157" s="40">
        <v>167503</v>
      </c>
      <c r="L157" s="40">
        <v>19302588</v>
      </c>
      <c r="M157" s="40">
        <v>13</v>
      </c>
      <c r="N157" s="40">
        <v>27</v>
      </c>
      <c r="O157" s="40">
        <v>502</v>
      </c>
      <c r="P157" s="40">
        <v>73</v>
      </c>
      <c r="Q157" s="40">
        <v>515</v>
      </c>
      <c r="R157" s="40">
        <v>4.6500000000000004</v>
      </c>
      <c r="S157" s="40">
        <v>26.39</v>
      </c>
      <c r="T157" s="40">
        <v>29.84</v>
      </c>
    </row>
    <row r="158" spans="1:20" x14ac:dyDescent="0.25">
      <c r="A158" s="18" t="s">
        <v>336</v>
      </c>
      <c r="B158" s="18">
        <v>11454</v>
      </c>
      <c r="C158" s="18" t="s">
        <v>337</v>
      </c>
      <c r="D158" s="18" t="s">
        <v>22</v>
      </c>
      <c r="E158" s="31">
        <v>0</v>
      </c>
      <c r="F158" s="40">
        <v>2000000</v>
      </c>
      <c r="G158" s="41">
        <v>65.7</v>
      </c>
      <c r="H158" s="40" t="s">
        <v>531</v>
      </c>
      <c r="I158" s="40">
        <v>2025363</v>
      </c>
      <c r="J158" s="40">
        <v>2316520</v>
      </c>
      <c r="K158" s="40">
        <v>122720</v>
      </c>
      <c r="L158" s="40">
        <v>18876465</v>
      </c>
      <c r="M158" s="40">
        <v>9</v>
      </c>
      <c r="N158" s="40">
        <v>15</v>
      </c>
      <c r="O158" s="40">
        <v>1262</v>
      </c>
      <c r="P158" s="40">
        <v>85</v>
      </c>
      <c r="Q158" s="40">
        <v>1271</v>
      </c>
      <c r="R158" s="40">
        <v>7.54</v>
      </c>
      <c r="S158" s="40">
        <v>31.6</v>
      </c>
      <c r="T158" s="40">
        <v>49.02</v>
      </c>
    </row>
    <row r="159" spans="1:20" x14ac:dyDescent="0.25">
      <c r="A159" s="18" t="s">
        <v>338</v>
      </c>
      <c r="B159" s="18">
        <v>11477</v>
      </c>
      <c r="C159" s="18" t="s">
        <v>339</v>
      </c>
      <c r="D159" s="18" t="s">
        <v>22</v>
      </c>
      <c r="E159" s="31">
        <v>0</v>
      </c>
      <c r="F159" s="40">
        <v>400000</v>
      </c>
      <c r="G159" s="41">
        <v>64.3</v>
      </c>
      <c r="H159" s="40" t="s">
        <v>531</v>
      </c>
      <c r="I159" s="40">
        <v>4136674</v>
      </c>
      <c r="J159" s="40">
        <v>4697325</v>
      </c>
      <c r="K159" s="40">
        <v>140348</v>
      </c>
      <c r="L159" s="40">
        <v>33469123</v>
      </c>
      <c r="M159" s="40">
        <v>13</v>
      </c>
      <c r="N159" s="40">
        <v>18</v>
      </c>
      <c r="O159" s="40">
        <v>1858</v>
      </c>
      <c r="P159" s="40">
        <v>82</v>
      </c>
      <c r="Q159" s="40">
        <v>1871</v>
      </c>
      <c r="R159" s="40">
        <v>4.29</v>
      </c>
      <c r="S159" s="40">
        <v>31.29</v>
      </c>
      <c r="T159" s="40">
        <v>45.22</v>
      </c>
    </row>
    <row r="160" spans="1:20" x14ac:dyDescent="0.25">
      <c r="A160" s="18" t="s">
        <v>422</v>
      </c>
      <c r="B160" s="18">
        <v>11706</v>
      </c>
      <c r="C160" s="18" t="s">
        <v>423</v>
      </c>
      <c r="D160" s="18" t="s">
        <v>22</v>
      </c>
      <c r="E160" s="31">
        <v>0</v>
      </c>
      <c r="F160" s="40">
        <v>5000000</v>
      </c>
      <c r="G160" s="41">
        <v>24.8</v>
      </c>
      <c r="H160" s="40" t="s">
        <v>531</v>
      </c>
      <c r="I160" s="40">
        <v>527441</v>
      </c>
      <c r="J160" s="40">
        <v>488519</v>
      </c>
      <c r="K160" s="40">
        <v>279018</v>
      </c>
      <c r="L160" s="40">
        <v>1750849</v>
      </c>
      <c r="M160" s="40">
        <v>2</v>
      </c>
      <c r="N160" s="40">
        <v>4</v>
      </c>
      <c r="O160" s="40">
        <v>1912</v>
      </c>
      <c r="P160" s="40">
        <v>96</v>
      </c>
      <c r="Q160" s="40">
        <v>1914</v>
      </c>
      <c r="R160" s="40">
        <v>2.64</v>
      </c>
      <c r="S160" s="40">
        <v>25.22</v>
      </c>
      <c r="T160" s="40">
        <v>36.5</v>
      </c>
    </row>
    <row r="161" spans="1:20" x14ac:dyDescent="0.25">
      <c r="A161" s="18" t="s">
        <v>504</v>
      </c>
      <c r="B161" s="18">
        <v>11853</v>
      </c>
      <c r="C161" s="18" t="s">
        <v>505</v>
      </c>
      <c r="D161" s="18" t="s">
        <v>22</v>
      </c>
      <c r="E161" s="31">
        <v>0</v>
      </c>
      <c r="F161" s="40">
        <v>200000000</v>
      </c>
      <c r="G161" s="41">
        <v>8.7666666666666657</v>
      </c>
      <c r="H161" s="40" t="s">
        <v>531</v>
      </c>
      <c r="I161" s="40">
        <v>944286</v>
      </c>
      <c r="J161" s="40">
        <v>1158806</v>
      </c>
      <c r="K161" s="40">
        <v>92762129</v>
      </c>
      <c r="L161" s="40">
        <v>12492</v>
      </c>
      <c r="M161" s="40">
        <v>6</v>
      </c>
      <c r="N161" s="40">
        <v>17</v>
      </c>
      <c r="O161" s="40">
        <v>5779</v>
      </c>
      <c r="P161" s="40">
        <v>83</v>
      </c>
      <c r="Q161" s="40">
        <v>5785</v>
      </c>
      <c r="R161" s="40">
        <v>11.44</v>
      </c>
      <c r="S161" s="40">
        <v>32.47</v>
      </c>
      <c r="T161" s="40">
        <v>0</v>
      </c>
    </row>
    <row r="162" spans="1:20" x14ac:dyDescent="0.25">
      <c r="A162" s="18" t="s">
        <v>171</v>
      </c>
      <c r="B162" s="18">
        <v>11183</v>
      </c>
      <c r="C162" s="18" t="s">
        <v>170</v>
      </c>
      <c r="D162" s="18" t="s">
        <v>22</v>
      </c>
      <c r="E162" s="31">
        <v>0</v>
      </c>
      <c r="F162" s="40">
        <v>3200000000</v>
      </c>
      <c r="G162" s="41">
        <v>104.5</v>
      </c>
      <c r="H162" s="40" t="s">
        <v>532</v>
      </c>
      <c r="I162" s="40">
        <v>7603252</v>
      </c>
      <c r="J162" s="40">
        <v>9082300</v>
      </c>
      <c r="K162" s="40">
        <v>586329760</v>
      </c>
      <c r="L162" s="40">
        <v>15491</v>
      </c>
      <c r="M162" s="40">
        <v>121</v>
      </c>
      <c r="N162" s="40">
        <v>96.448526218750004</v>
      </c>
      <c r="O162" s="40">
        <v>6415</v>
      </c>
      <c r="P162" s="40">
        <v>3.5514737812500003</v>
      </c>
      <c r="Q162" s="40">
        <v>6536</v>
      </c>
      <c r="R162" s="40">
        <v>7.2</v>
      </c>
      <c r="S162" s="40">
        <v>30.62</v>
      </c>
      <c r="T162" s="40">
        <v>43.59</v>
      </c>
    </row>
    <row r="163" spans="1:20" x14ac:dyDescent="0.25">
      <c r="A163" s="18" t="s">
        <v>176</v>
      </c>
      <c r="B163" s="18">
        <v>11197</v>
      </c>
      <c r="C163" s="18" t="s">
        <v>177</v>
      </c>
      <c r="D163" s="18" t="s">
        <v>22</v>
      </c>
      <c r="E163" s="31">
        <v>0</v>
      </c>
      <c r="F163" s="40">
        <v>700000000</v>
      </c>
      <c r="G163" s="41">
        <v>102.76666666666667</v>
      </c>
      <c r="H163" s="40" t="s">
        <v>532</v>
      </c>
      <c r="I163" s="40">
        <v>3332602</v>
      </c>
      <c r="J163" s="40">
        <v>3947083</v>
      </c>
      <c r="K163" s="40">
        <v>33656400</v>
      </c>
      <c r="L163" s="40">
        <v>117276</v>
      </c>
      <c r="M163" s="40">
        <v>30</v>
      </c>
      <c r="N163" s="40">
        <v>99.823688000000004</v>
      </c>
      <c r="O163" s="40">
        <v>1539</v>
      </c>
      <c r="P163" s="40">
        <v>0.176312</v>
      </c>
      <c r="Q163" s="40">
        <v>1569</v>
      </c>
      <c r="R163" s="40">
        <v>8.7899999999999991</v>
      </c>
      <c r="S163" s="40">
        <v>29.72</v>
      </c>
      <c r="T163" s="40">
        <v>35.58</v>
      </c>
    </row>
    <row r="164" spans="1:20" x14ac:dyDescent="0.25">
      <c r="A164" s="18" t="s">
        <v>178</v>
      </c>
      <c r="B164" s="18">
        <v>11195</v>
      </c>
      <c r="C164" s="18" t="s">
        <v>179</v>
      </c>
      <c r="D164" s="18" t="s">
        <v>22</v>
      </c>
      <c r="E164" s="31">
        <v>0</v>
      </c>
      <c r="F164" s="40">
        <v>50000000</v>
      </c>
      <c r="G164" s="41">
        <v>102.63333333333334</v>
      </c>
      <c r="H164" s="40" t="s">
        <v>532</v>
      </c>
      <c r="I164" s="40">
        <v>2566005</v>
      </c>
      <c r="J164" s="40">
        <v>3089676</v>
      </c>
      <c r="K164" s="40">
        <v>14250152</v>
      </c>
      <c r="L164" s="40">
        <v>216817</v>
      </c>
      <c r="M164" s="40">
        <v>38</v>
      </c>
      <c r="N164" s="40">
        <v>91.307333999999997</v>
      </c>
      <c r="O164" s="40">
        <v>3119</v>
      </c>
      <c r="P164" s="40">
        <v>8.6926660000000009</v>
      </c>
      <c r="Q164" s="40">
        <v>3157</v>
      </c>
      <c r="R164" s="40">
        <v>7.29</v>
      </c>
      <c r="S164" s="40">
        <v>34.270000000000003</v>
      </c>
      <c r="T164" s="40">
        <v>43.33</v>
      </c>
    </row>
    <row r="165" spans="1:20" x14ac:dyDescent="0.25">
      <c r="A165" s="18" t="s">
        <v>180</v>
      </c>
      <c r="B165" s="18">
        <v>11215</v>
      </c>
      <c r="C165" s="18" t="s">
        <v>181</v>
      </c>
      <c r="D165" s="18" t="s">
        <v>22</v>
      </c>
      <c r="E165" s="31">
        <v>0</v>
      </c>
      <c r="F165" s="40">
        <v>100000000</v>
      </c>
      <c r="G165" s="41">
        <v>102.26666666666667</v>
      </c>
      <c r="H165" s="40" t="s">
        <v>532</v>
      </c>
      <c r="I165" s="40">
        <v>11841631</v>
      </c>
      <c r="J165" s="40">
        <v>14416017</v>
      </c>
      <c r="K165" s="40">
        <v>51373924</v>
      </c>
      <c r="L165" s="40">
        <v>280610</v>
      </c>
      <c r="M165" s="40">
        <v>82</v>
      </c>
      <c r="N165" s="40">
        <v>80.453422000000003</v>
      </c>
      <c r="O165" s="40">
        <v>14954</v>
      </c>
      <c r="P165" s="40">
        <v>19.546578</v>
      </c>
      <c r="Q165" s="40">
        <v>15036</v>
      </c>
      <c r="R165" s="40">
        <v>3.68</v>
      </c>
      <c r="S165" s="40">
        <v>26.58</v>
      </c>
      <c r="T165" s="40">
        <v>46.81</v>
      </c>
    </row>
    <row r="166" spans="1:20" x14ac:dyDescent="0.25">
      <c r="A166" s="18" t="s">
        <v>205</v>
      </c>
      <c r="B166" s="18">
        <v>11260</v>
      </c>
      <c r="C166" s="18" t="s">
        <v>206</v>
      </c>
      <c r="D166" s="18" t="s">
        <v>22</v>
      </c>
      <c r="E166" s="31">
        <v>0</v>
      </c>
      <c r="F166" s="40">
        <v>50000000</v>
      </c>
      <c r="G166" s="41">
        <v>93.9</v>
      </c>
      <c r="H166" s="40" t="s">
        <v>532</v>
      </c>
      <c r="I166" s="40">
        <v>1123453</v>
      </c>
      <c r="J166" s="40">
        <v>1488542</v>
      </c>
      <c r="K166" s="40">
        <v>11678690</v>
      </c>
      <c r="L166" s="40">
        <v>127458</v>
      </c>
      <c r="M166" s="40">
        <v>15</v>
      </c>
      <c r="N166" s="40">
        <v>98.325289999999995</v>
      </c>
      <c r="O166" s="40">
        <v>1199</v>
      </c>
      <c r="P166" s="40">
        <v>1.6747100000000001</v>
      </c>
      <c r="Q166" s="40">
        <v>1214</v>
      </c>
      <c r="R166" s="40">
        <v>8.51</v>
      </c>
      <c r="S166" s="40">
        <v>37.01</v>
      </c>
      <c r="T166" s="40">
        <v>28.74</v>
      </c>
    </row>
    <row r="167" spans="1:20" x14ac:dyDescent="0.25">
      <c r="A167" s="18" t="s">
        <v>233</v>
      </c>
      <c r="B167" s="18">
        <v>11308</v>
      </c>
      <c r="C167" s="18" t="s">
        <v>234</v>
      </c>
      <c r="D167" s="18" t="s">
        <v>22</v>
      </c>
      <c r="E167" s="31">
        <v>0</v>
      </c>
      <c r="F167" s="40">
        <v>50000000</v>
      </c>
      <c r="G167" s="41">
        <v>88.3</v>
      </c>
      <c r="H167" s="40" t="s">
        <v>532</v>
      </c>
      <c r="I167" s="40">
        <v>2557220</v>
      </c>
      <c r="J167" s="40">
        <v>2836559</v>
      </c>
      <c r="K167" s="40">
        <v>14339732</v>
      </c>
      <c r="L167" s="40">
        <v>197811</v>
      </c>
      <c r="M167" s="40">
        <v>32</v>
      </c>
      <c r="N167" s="40">
        <v>91.738755999999995</v>
      </c>
      <c r="O167" s="40">
        <v>4182</v>
      </c>
      <c r="P167" s="40">
        <v>8.2612439999999996</v>
      </c>
      <c r="Q167" s="40">
        <v>4214</v>
      </c>
      <c r="R167" s="40">
        <v>2.4700000000000002</v>
      </c>
      <c r="S167" s="40">
        <v>20.83</v>
      </c>
      <c r="T167" s="40">
        <v>49.38</v>
      </c>
    </row>
    <row r="168" spans="1:20" x14ac:dyDescent="0.25">
      <c r="A168" s="18" t="s">
        <v>242</v>
      </c>
      <c r="B168" s="18">
        <v>11312</v>
      </c>
      <c r="C168" s="18" t="s">
        <v>240</v>
      </c>
      <c r="D168" s="18" t="s">
        <v>22</v>
      </c>
      <c r="E168" s="31">
        <v>0</v>
      </c>
      <c r="F168" s="40">
        <v>100000000</v>
      </c>
      <c r="G168" s="41">
        <v>86.7</v>
      </c>
      <c r="H168" s="40" t="s">
        <v>532</v>
      </c>
      <c r="I168" s="40">
        <v>4745047</v>
      </c>
      <c r="J168" s="40">
        <v>5479660</v>
      </c>
      <c r="K168" s="40">
        <v>24008335</v>
      </c>
      <c r="L168" s="40">
        <v>228240</v>
      </c>
      <c r="M168" s="40">
        <v>40</v>
      </c>
      <c r="N168" s="40">
        <v>96.291013000000007</v>
      </c>
      <c r="O168" s="40">
        <v>4628</v>
      </c>
      <c r="P168" s="40">
        <v>3.7089869999999996</v>
      </c>
      <c r="Q168" s="40">
        <v>4668</v>
      </c>
      <c r="R168" s="40">
        <v>4.8600000000000003</v>
      </c>
      <c r="S168" s="40">
        <v>31.52</v>
      </c>
      <c r="T168" s="40">
        <v>49.51</v>
      </c>
    </row>
    <row r="169" spans="1:20" x14ac:dyDescent="0.25">
      <c r="A169" s="18" t="s">
        <v>270</v>
      </c>
      <c r="B169" s="18">
        <v>11327</v>
      </c>
      <c r="C169" s="18" t="s">
        <v>268</v>
      </c>
      <c r="D169" s="18" t="s">
        <v>22</v>
      </c>
      <c r="E169" s="31">
        <v>0</v>
      </c>
      <c r="F169" s="40">
        <v>50000000</v>
      </c>
      <c r="G169" s="41">
        <v>82.1</v>
      </c>
      <c r="H169" s="40" t="s">
        <v>532</v>
      </c>
      <c r="I169" s="40">
        <v>2845600</v>
      </c>
      <c r="J169" s="40">
        <v>4711405</v>
      </c>
      <c r="K169" s="40">
        <v>47560000</v>
      </c>
      <c r="L169" s="40">
        <v>99063</v>
      </c>
      <c r="M169" s="40">
        <v>8</v>
      </c>
      <c r="N169" s="40">
        <v>97.760260000000002</v>
      </c>
      <c r="O169" s="40">
        <v>726</v>
      </c>
      <c r="P169" s="40">
        <v>2.2397400000000003</v>
      </c>
      <c r="Q169" s="40">
        <v>734</v>
      </c>
      <c r="R169" s="40">
        <v>3.35</v>
      </c>
      <c r="S169" s="40">
        <v>22.83</v>
      </c>
      <c r="T169" s="40">
        <v>35.04</v>
      </c>
    </row>
    <row r="170" spans="1:20" x14ac:dyDescent="0.25">
      <c r="A170" s="18" t="s">
        <v>279</v>
      </c>
      <c r="B170" s="18">
        <v>11341</v>
      </c>
      <c r="C170" s="18" t="s">
        <v>280</v>
      </c>
      <c r="D170" s="18" t="s">
        <v>22</v>
      </c>
      <c r="E170" s="31">
        <v>0</v>
      </c>
      <c r="F170" s="40">
        <v>200000000</v>
      </c>
      <c r="G170" s="41">
        <v>79.033333333333331</v>
      </c>
      <c r="H170" s="40" t="s">
        <v>532</v>
      </c>
      <c r="I170" s="40">
        <v>12557744</v>
      </c>
      <c r="J170" s="40">
        <v>14414830</v>
      </c>
      <c r="K170" s="40">
        <v>161615000</v>
      </c>
      <c r="L170" s="40">
        <v>89193</v>
      </c>
      <c r="M170" s="40">
        <v>108</v>
      </c>
      <c r="N170" s="40">
        <v>89.288025750000003</v>
      </c>
      <c r="O170" s="40">
        <v>25249</v>
      </c>
      <c r="P170" s="40">
        <v>10.711974250000001</v>
      </c>
      <c r="Q170" s="40">
        <v>25357</v>
      </c>
      <c r="R170" s="40">
        <v>4.07</v>
      </c>
      <c r="S170" s="40">
        <v>24.64</v>
      </c>
      <c r="T170" s="40">
        <v>41.19</v>
      </c>
    </row>
    <row r="171" spans="1:20" x14ac:dyDescent="0.25">
      <c r="A171" s="18" t="s">
        <v>315</v>
      </c>
      <c r="B171" s="18">
        <v>11378</v>
      </c>
      <c r="C171" s="18" t="s">
        <v>314</v>
      </c>
      <c r="D171" s="18" t="s">
        <v>22</v>
      </c>
      <c r="E171" s="31">
        <v>0</v>
      </c>
      <c r="F171" s="40">
        <v>50000000</v>
      </c>
      <c r="G171" s="41">
        <v>70.900000000000006</v>
      </c>
      <c r="H171" s="40" t="s">
        <v>532</v>
      </c>
      <c r="I171" s="40">
        <v>2721608</v>
      </c>
      <c r="J171" s="40">
        <v>3102369</v>
      </c>
      <c r="K171" s="40">
        <v>14989617</v>
      </c>
      <c r="L171" s="40">
        <v>206968</v>
      </c>
      <c r="M171" s="40">
        <v>17</v>
      </c>
      <c r="N171" s="40">
        <v>96.234726000000009</v>
      </c>
      <c r="O171" s="40">
        <v>3384</v>
      </c>
      <c r="P171" s="40">
        <v>3.7652739999999998</v>
      </c>
      <c r="Q171" s="40">
        <v>3401</v>
      </c>
      <c r="R171" s="40">
        <v>3.47</v>
      </c>
      <c r="S171" s="40">
        <v>21.31</v>
      </c>
      <c r="T171" s="40">
        <v>19.86</v>
      </c>
    </row>
    <row r="172" spans="1:20" x14ac:dyDescent="0.25">
      <c r="A172" s="18" t="s">
        <v>330</v>
      </c>
      <c r="B172" s="18">
        <v>11470</v>
      </c>
      <c r="C172" s="18" t="s">
        <v>331</v>
      </c>
      <c r="D172" s="18" t="s">
        <v>22</v>
      </c>
      <c r="E172" s="31">
        <v>0</v>
      </c>
      <c r="F172" s="40">
        <v>20000000</v>
      </c>
      <c r="G172" s="41">
        <v>66.099999999999994</v>
      </c>
      <c r="H172" s="40" t="s">
        <v>532</v>
      </c>
      <c r="I172" s="40">
        <v>1133243</v>
      </c>
      <c r="J172" s="40">
        <v>1383561</v>
      </c>
      <c r="K172" s="40">
        <v>11513600</v>
      </c>
      <c r="L172" s="40">
        <v>120168</v>
      </c>
      <c r="M172" s="40">
        <v>19</v>
      </c>
      <c r="N172" s="40">
        <v>97.289564999999996</v>
      </c>
      <c r="O172" s="40">
        <v>189</v>
      </c>
      <c r="P172" s="40">
        <v>2.7104349999999999</v>
      </c>
      <c r="Q172" s="40">
        <v>208</v>
      </c>
      <c r="R172" s="40">
        <v>10.24</v>
      </c>
      <c r="S172" s="40">
        <v>31.41</v>
      </c>
      <c r="T172" s="40">
        <v>-98.77</v>
      </c>
    </row>
    <row r="173" spans="1:20" x14ac:dyDescent="0.25">
      <c r="A173" s="18" t="s">
        <v>370</v>
      </c>
      <c r="B173" s="18">
        <v>11233</v>
      </c>
      <c r="C173" s="18" t="s">
        <v>371</v>
      </c>
      <c r="D173" s="18" t="s">
        <v>22</v>
      </c>
      <c r="E173" s="31">
        <v>0</v>
      </c>
      <c r="F173" s="40">
        <v>50000000</v>
      </c>
      <c r="G173" s="41">
        <v>48.466666666666669</v>
      </c>
      <c r="H173" s="40" t="s">
        <v>532</v>
      </c>
      <c r="I173" s="40">
        <v>3670086</v>
      </c>
      <c r="J173" s="40">
        <v>4219721</v>
      </c>
      <c r="K173" s="40">
        <v>26782581</v>
      </c>
      <c r="L173" s="40">
        <v>157555</v>
      </c>
      <c r="M173" s="40">
        <v>20</v>
      </c>
      <c r="N173" s="40">
        <v>95.498289999999997</v>
      </c>
      <c r="O173" s="40">
        <v>3894</v>
      </c>
      <c r="P173" s="40">
        <v>4.5017100000000001</v>
      </c>
      <c r="Q173" s="40">
        <v>3914</v>
      </c>
      <c r="R173" s="40">
        <v>2.98</v>
      </c>
      <c r="S173" s="40">
        <v>25.43</v>
      </c>
      <c r="T173" s="40">
        <v>32.1</v>
      </c>
    </row>
    <row r="174" spans="1:20" x14ac:dyDescent="0.25">
      <c r="A174" s="18" t="s">
        <v>392</v>
      </c>
      <c r="B174" s="18">
        <v>11649</v>
      </c>
      <c r="C174" s="18" t="s">
        <v>393</v>
      </c>
      <c r="D174" s="18" t="s">
        <v>22</v>
      </c>
      <c r="E174" s="31">
        <v>0</v>
      </c>
      <c r="F174" s="40">
        <v>400000000</v>
      </c>
      <c r="G174" s="41">
        <v>35.4</v>
      </c>
      <c r="H174" s="40" t="s">
        <v>532</v>
      </c>
      <c r="I174" s="40">
        <v>8147402</v>
      </c>
      <c r="J174" s="40">
        <v>8601054</v>
      </c>
      <c r="K174" s="40">
        <v>103932249</v>
      </c>
      <c r="L174" s="40">
        <v>82757</v>
      </c>
      <c r="M174" s="40">
        <v>91</v>
      </c>
      <c r="N174" s="40">
        <v>83.162923499999991</v>
      </c>
      <c r="O174" s="40">
        <v>19741</v>
      </c>
      <c r="P174" s="40">
        <v>16.837076500000002</v>
      </c>
      <c r="Q174" s="40">
        <v>19832</v>
      </c>
      <c r="R174" s="40">
        <v>5.0999999999999996</v>
      </c>
      <c r="S174" s="40">
        <v>26.26</v>
      </c>
      <c r="T174" s="40">
        <v>39.44</v>
      </c>
    </row>
    <row r="175" spans="1:20" x14ac:dyDescent="0.25">
      <c r="A175" s="18" t="s">
        <v>431</v>
      </c>
      <c r="B175" s="18">
        <v>11709</v>
      </c>
      <c r="C175" s="18" t="s">
        <v>432</v>
      </c>
      <c r="D175" s="18" t="s">
        <v>22</v>
      </c>
      <c r="E175" s="31">
        <v>0</v>
      </c>
      <c r="F175" s="40">
        <v>0</v>
      </c>
      <c r="G175" s="41">
        <v>23.166666666666668</v>
      </c>
      <c r="H175" s="40" t="s">
        <v>532</v>
      </c>
      <c r="I175" s="40">
        <v>90954470</v>
      </c>
      <c r="J175" s="40">
        <v>101367654</v>
      </c>
      <c r="K175" s="40">
        <v>577061888</v>
      </c>
      <c r="L175" s="40">
        <v>175662</v>
      </c>
      <c r="M175" s="40">
        <v>1554</v>
      </c>
      <c r="N175" s="40">
        <v>14.659011050737645</v>
      </c>
      <c r="O175" s="40">
        <v>1712960</v>
      </c>
      <c r="P175" s="40">
        <v>85.340988949262353</v>
      </c>
      <c r="Q175" s="40">
        <v>1714514</v>
      </c>
      <c r="R175" s="40">
        <v>4.2300000000000004</v>
      </c>
      <c r="S175" s="40">
        <v>14.74</v>
      </c>
      <c r="T175" s="40">
        <v>-4.3600000000000003</v>
      </c>
    </row>
    <row r="176" spans="1:20" x14ac:dyDescent="0.25">
      <c r="A176" s="18" t="s">
        <v>433</v>
      </c>
      <c r="B176" s="18">
        <v>11712</v>
      </c>
      <c r="C176" s="18" t="s">
        <v>434</v>
      </c>
      <c r="D176" s="18" t="s">
        <v>22</v>
      </c>
      <c r="E176" s="31">
        <v>0</v>
      </c>
      <c r="F176" s="40">
        <v>400000000</v>
      </c>
      <c r="G176" s="41">
        <v>22.933333333333334</v>
      </c>
      <c r="H176" s="40" t="s">
        <v>532</v>
      </c>
      <c r="I176" s="40">
        <v>3580610</v>
      </c>
      <c r="J176" s="40">
        <v>4298151</v>
      </c>
      <c r="K176" s="40">
        <v>348600000</v>
      </c>
      <c r="L176" s="40">
        <v>12330</v>
      </c>
      <c r="M176" s="40">
        <v>82</v>
      </c>
      <c r="N176" s="40">
        <v>53.911382750000001</v>
      </c>
      <c r="O176" s="40">
        <v>41308</v>
      </c>
      <c r="P176" s="40">
        <v>46.088617250000006</v>
      </c>
      <c r="Q176" s="40">
        <v>41390</v>
      </c>
      <c r="R176" s="40">
        <v>4.97</v>
      </c>
      <c r="S176" s="40">
        <v>29.58</v>
      </c>
      <c r="T176" s="40">
        <v>34.08</v>
      </c>
    </row>
    <row r="177" spans="1:20" x14ac:dyDescent="0.25">
      <c r="A177" s="18" t="s">
        <v>439</v>
      </c>
      <c r="B177" s="18">
        <v>11729</v>
      </c>
      <c r="C177" s="18" t="s">
        <v>440</v>
      </c>
      <c r="D177" s="18" t="s">
        <v>22</v>
      </c>
      <c r="E177" s="31">
        <v>0</v>
      </c>
      <c r="F177" s="40">
        <v>500000000</v>
      </c>
      <c r="G177" s="41">
        <v>22.066666666666666</v>
      </c>
      <c r="H177" s="40" t="s">
        <v>532</v>
      </c>
      <c r="I177" s="40">
        <v>776008</v>
      </c>
      <c r="J177" s="40">
        <v>829149</v>
      </c>
      <c r="K177" s="40">
        <v>89749851</v>
      </c>
      <c r="L177" s="40">
        <v>9239</v>
      </c>
      <c r="M177" s="40">
        <v>36</v>
      </c>
      <c r="N177" s="40">
        <v>88.215418</v>
      </c>
      <c r="O177" s="40">
        <v>5156</v>
      </c>
      <c r="P177" s="40">
        <v>11.784582</v>
      </c>
      <c r="Q177" s="40">
        <v>5192</v>
      </c>
      <c r="R177" s="40">
        <v>3.32</v>
      </c>
      <c r="S177" s="40">
        <v>22.71</v>
      </c>
      <c r="T177" s="40">
        <v>35.61</v>
      </c>
    </row>
    <row r="178" spans="1:20" x14ac:dyDescent="0.25">
      <c r="A178" s="18" t="s">
        <v>441</v>
      </c>
      <c r="B178" s="18">
        <v>11736</v>
      </c>
      <c r="C178" s="18" t="s">
        <v>442</v>
      </c>
      <c r="D178" s="18" t="s">
        <v>22</v>
      </c>
      <c r="E178" s="31">
        <v>0</v>
      </c>
      <c r="F178" s="40">
        <v>1000000000</v>
      </c>
      <c r="G178" s="41">
        <v>21.166666666666668</v>
      </c>
      <c r="H178" s="40" t="s">
        <v>532</v>
      </c>
      <c r="I178" s="40">
        <v>3987719</v>
      </c>
      <c r="J178" s="40">
        <v>4388910</v>
      </c>
      <c r="K178" s="40">
        <v>369400000</v>
      </c>
      <c r="L178" s="40">
        <v>11881</v>
      </c>
      <c r="M178" s="40">
        <v>73</v>
      </c>
      <c r="N178" s="40">
        <v>78.950603799999996</v>
      </c>
      <c r="O178" s="40">
        <v>86517</v>
      </c>
      <c r="P178" s="40">
        <v>21.0493962</v>
      </c>
      <c r="Q178" s="40">
        <v>86590</v>
      </c>
      <c r="R178" s="40">
        <v>3.67</v>
      </c>
      <c r="S178" s="40">
        <v>27.71</v>
      </c>
      <c r="T178" s="40">
        <v>37.29</v>
      </c>
    </row>
    <row r="179" spans="1:20" x14ac:dyDescent="0.25">
      <c r="A179" s="18" t="s">
        <v>456</v>
      </c>
      <c r="B179" s="18">
        <v>11745</v>
      </c>
      <c r="C179" s="18" t="s">
        <v>457</v>
      </c>
      <c r="D179" s="18" t="s">
        <v>22</v>
      </c>
      <c r="E179" s="31">
        <v>0</v>
      </c>
      <c r="F179" s="40">
        <v>0</v>
      </c>
      <c r="G179" s="41">
        <v>17.899999999999999</v>
      </c>
      <c r="H179" s="40" t="s">
        <v>532</v>
      </c>
      <c r="I179" s="40">
        <v>119675679</v>
      </c>
      <c r="J179" s="40">
        <v>151072732</v>
      </c>
      <c r="K179" s="40">
        <v>1261323170</v>
      </c>
      <c r="L179" s="40">
        <v>119774</v>
      </c>
      <c r="M179" s="40">
        <v>2788</v>
      </c>
      <c r="N179" s="40">
        <v>17.776915646270336</v>
      </c>
      <c r="O179" s="40">
        <v>1897938</v>
      </c>
      <c r="P179" s="40">
        <v>82.223084353729675</v>
      </c>
      <c r="Q179" s="40">
        <v>1900726</v>
      </c>
      <c r="R179" s="40">
        <v>6.87</v>
      </c>
      <c r="S179" s="40">
        <v>52.74</v>
      </c>
      <c r="T179" s="40">
        <v>110.23</v>
      </c>
    </row>
    <row r="180" spans="1:20" x14ac:dyDescent="0.25">
      <c r="A180" s="18" t="s">
        <v>470</v>
      </c>
      <c r="B180" s="18">
        <v>11774</v>
      </c>
      <c r="C180" s="18" t="s">
        <v>471</v>
      </c>
      <c r="D180" s="18" t="s">
        <v>22</v>
      </c>
      <c r="E180" s="31">
        <v>0</v>
      </c>
      <c r="F180" s="40">
        <v>200000000</v>
      </c>
      <c r="G180" s="41">
        <v>15.966666666666667</v>
      </c>
      <c r="H180" s="40" t="s">
        <v>532</v>
      </c>
      <c r="I180" s="40">
        <v>925026</v>
      </c>
      <c r="J180" s="40">
        <v>1053049</v>
      </c>
      <c r="K180" s="40">
        <v>71900000</v>
      </c>
      <c r="L180" s="40">
        <v>14647</v>
      </c>
      <c r="M180" s="40">
        <v>45</v>
      </c>
      <c r="N180" s="40">
        <v>91.614981</v>
      </c>
      <c r="O180" s="40">
        <v>2546</v>
      </c>
      <c r="P180" s="40">
        <v>8.3850189999999998</v>
      </c>
      <c r="Q180" s="40">
        <v>2591</v>
      </c>
      <c r="R180" s="40">
        <v>2.74</v>
      </c>
      <c r="S180" s="40">
        <v>27.39</v>
      </c>
      <c r="T180" s="40">
        <v>53.48</v>
      </c>
    </row>
    <row r="181" spans="1:20" x14ac:dyDescent="0.25">
      <c r="A181" s="18" t="s">
        <v>474</v>
      </c>
      <c r="B181" s="18">
        <v>11763</v>
      </c>
      <c r="C181" s="18" t="s">
        <v>475</v>
      </c>
      <c r="D181" s="18" t="s">
        <v>22</v>
      </c>
      <c r="E181" s="31">
        <v>0</v>
      </c>
      <c r="F181" s="40">
        <v>150000000</v>
      </c>
      <c r="G181" s="41">
        <v>14.8</v>
      </c>
      <c r="H181" s="40" t="s">
        <v>532</v>
      </c>
      <c r="I181" s="40">
        <v>1221991</v>
      </c>
      <c r="J181" s="40">
        <v>1390219</v>
      </c>
      <c r="K181" s="40">
        <v>100000000</v>
      </c>
      <c r="L181" s="40">
        <v>13903</v>
      </c>
      <c r="M181" s="40">
        <v>25</v>
      </c>
      <c r="N181" s="40">
        <v>91.737129333333328</v>
      </c>
      <c r="O181" s="40">
        <v>2118</v>
      </c>
      <c r="P181" s="40">
        <v>8.2628706666666663</v>
      </c>
      <c r="Q181" s="40">
        <v>2143</v>
      </c>
      <c r="R181" s="40">
        <v>3.61</v>
      </c>
      <c r="S181" s="40">
        <v>22.94</v>
      </c>
      <c r="T181" s="40">
        <v>47.76</v>
      </c>
    </row>
    <row r="182" spans="1:20" x14ac:dyDescent="0.25">
      <c r="A182" s="18" t="s">
        <v>478</v>
      </c>
      <c r="B182" s="18">
        <v>11773</v>
      </c>
      <c r="C182" s="18" t="s">
        <v>479</v>
      </c>
      <c r="D182" s="18" t="s">
        <v>22</v>
      </c>
      <c r="E182" s="31">
        <v>0</v>
      </c>
      <c r="F182" s="40">
        <v>100000000</v>
      </c>
      <c r="G182" s="41">
        <v>14.366666666666667</v>
      </c>
      <c r="H182" s="40" t="s">
        <v>532</v>
      </c>
      <c r="I182" s="40">
        <v>923733</v>
      </c>
      <c r="J182" s="40">
        <v>1059542</v>
      </c>
      <c r="K182" s="40">
        <v>69236830</v>
      </c>
      <c r="L182" s="40">
        <v>15304</v>
      </c>
      <c r="M182" s="40">
        <v>11</v>
      </c>
      <c r="N182" s="40">
        <v>49.354647999999997</v>
      </c>
      <c r="O182" s="40">
        <v>2355</v>
      </c>
      <c r="P182" s="40">
        <v>50.645352000000003</v>
      </c>
      <c r="Q182" s="40">
        <v>2366</v>
      </c>
      <c r="R182" s="40">
        <v>8.64</v>
      </c>
      <c r="S182" s="40">
        <v>31.7</v>
      </c>
      <c r="T182" s="40">
        <v>64.010000000000005</v>
      </c>
    </row>
    <row r="183" spans="1:20" x14ac:dyDescent="0.25">
      <c r="A183" s="18" t="s">
        <v>493</v>
      </c>
      <c r="B183" s="18">
        <v>11823</v>
      </c>
      <c r="C183" s="18" t="s">
        <v>494</v>
      </c>
      <c r="D183" s="18" t="s">
        <v>22</v>
      </c>
      <c r="E183" s="31">
        <v>0</v>
      </c>
      <c r="F183" s="40">
        <v>100000000</v>
      </c>
      <c r="G183" s="41">
        <v>11.966666666666667</v>
      </c>
      <c r="H183" s="40" t="s">
        <v>532</v>
      </c>
      <c r="I183" s="40">
        <v>124357</v>
      </c>
      <c r="J183" s="40">
        <v>149141</v>
      </c>
      <c r="K183" s="40">
        <v>12095858</v>
      </c>
      <c r="L183" s="40">
        <v>12330</v>
      </c>
      <c r="M183" s="40">
        <v>12</v>
      </c>
      <c r="N183" s="40">
        <v>98.352340999999996</v>
      </c>
      <c r="O183" s="40">
        <v>217</v>
      </c>
      <c r="P183" s="40">
        <v>1.647659</v>
      </c>
      <c r="Q183" s="40">
        <v>229</v>
      </c>
      <c r="R183" s="40">
        <v>9.51</v>
      </c>
      <c r="S183" s="40">
        <v>27.55</v>
      </c>
      <c r="T183" s="40">
        <v>0</v>
      </c>
    </row>
    <row r="184" spans="1:20" x14ac:dyDescent="0.25">
      <c r="A184" s="18" t="s">
        <v>511</v>
      </c>
      <c r="B184" s="18">
        <v>11878</v>
      </c>
      <c r="C184" s="18" t="s">
        <v>512</v>
      </c>
      <c r="D184" s="18" t="s">
        <v>22</v>
      </c>
      <c r="E184" s="31">
        <v>0</v>
      </c>
      <c r="F184" s="40">
        <v>100000000</v>
      </c>
      <c r="G184" s="41">
        <v>7.8666666666666671</v>
      </c>
      <c r="H184" s="40" t="s">
        <v>532</v>
      </c>
      <c r="I184" s="40">
        <v>700404</v>
      </c>
      <c r="J184" s="40">
        <v>704821</v>
      </c>
      <c r="K184" s="40">
        <v>61100000</v>
      </c>
      <c r="L184" s="40">
        <v>11536</v>
      </c>
      <c r="M184" s="40">
        <v>34</v>
      </c>
      <c r="N184" s="40">
        <v>87.204641000000009</v>
      </c>
      <c r="O184" s="40">
        <v>1927</v>
      </c>
      <c r="P184" s="40">
        <v>12.795359000000001</v>
      </c>
      <c r="Q184" s="40">
        <v>1961</v>
      </c>
      <c r="R184" s="40">
        <v>8.32</v>
      </c>
      <c r="S184" s="40">
        <v>26.3</v>
      </c>
      <c r="T184" s="40">
        <v>0</v>
      </c>
    </row>
    <row r="185" spans="1:20" x14ac:dyDescent="0.25">
      <c r="A185" s="18" t="s">
        <v>519</v>
      </c>
      <c r="B185" s="18">
        <v>11886</v>
      </c>
      <c r="C185" s="18" t="s">
        <v>520</v>
      </c>
      <c r="D185" s="18" t="s">
        <v>22</v>
      </c>
      <c r="E185" s="31">
        <v>0</v>
      </c>
      <c r="F185" s="40">
        <v>200000000</v>
      </c>
      <c r="G185" s="41">
        <v>6.4</v>
      </c>
      <c r="H185" s="40" t="s">
        <v>532</v>
      </c>
      <c r="I185" s="40">
        <v>350564</v>
      </c>
      <c r="J185" s="40">
        <v>402594</v>
      </c>
      <c r="K185" s="40">
        <v>35046198</v>
      </c>
      <c r="L185" s="40">
        <v>11488</v>
      </c>
      <c r="M185" s="40">
        <v>12</v>
      </c>
      <c r="N185" s="40">
        <v>99.707842999999997</v>
      </c>
      <c r="O185" s="40">
        <v>238</v>
      </c>
      <c r="P185" s="40">
        <v>0.292157</v>
      </c>
      <c r="Q185" s="40">
        <v>250</v>
      </c>
      <c r="R185" s="40">
        <v>4.0599999999999996</v>
      </c>
      <c r="S185" s="40">
        <v>20.77</v>
      </c>
      <c r="T185" s="40">
        <v>0</v>
      </c>
    </row>
    <row r="186" spans="1:20" x14ac:dyDescent="0.25">
      <c r="A186" s="18" t="s">
        <v>521</v>
      </c>
      <c r="B186" s="18">
        <v>11885</v>
      </c>
      <c r="C186" s="18" t="s">
        <v>522</v>
      </c>
      <c r="D186" s="18" t="s">
        <v>22</v>
      </c>
      <c r="E186" s="31">
        <v>0</v>
      </c>
      <c r="F186" s="40">
        <v>100000000</v>
      </c>
      <c r="G186" s="41">
        <v>6.2</v>
      </c>
      <c r="H186" s="40" t="s">
        <v>532</v>
      </c>
      <c r="I186" s="40">
        <v>220499</v>
      </c>
      <c r="J186" s="40">
        <v>424265</v>
      </c>
      <c r="K186" s="40">
        <v>32559976</v>
      </c>
      <c r="L186" s="40">
        <v>13031</v>
      </c>
      <c r="M186" s="40">
        <v>26</v>
      </c>
      <c r="N186" s="40">
        <v>97.564231000000007</v>
      </c>
      <c r="O186" s="40">
        <v>292</v>
      </c>
      <c r="P186" s="40">
        <v>2.4357690000000001</v>
      </c>
      <c r="Q186" s="40">
        <v>318</v>
      </c>
      <c r="R186" s="40">
        <v>5.81</v>
      </c>
      <c r="S186" s="40">
        <v>28.5</v>
      </c>
      <c r="T186" s="40">
        <v>0</v>
      </c>
    </row>
    <row r="187" spans="1:20" x14ac:dyDescent="0.25">
      <c r="A187" s="18" t="s">
        <v>523</v>
      </c>
      <c r="B187" s="18">
        <v>11889</v>
      </c>
      <c r="C187" s="18" t="s">
        <v>524</v>
      </c>
      <c r="D187" s="18" t="s">
        <v>22</v>
      </c>
      <c r="E187" s="31">
        <v>0</v>
      </c>
      <c r="F187" s="40">
        <v>100000000</v>
      </c>
      <c r="G187" s="41">
        <v>6</v>
      </c>
      <c r="H187" s="40" t="s">
        <v>532</v>
      </c>
      <c r="I187" s="40">
        <v>270869</v>
      </c>
      <c r="J187" s="40">
        <v>347570</v>
      </c>
      <c r="K187" s="40">
        <v>28944718</v>
      </c>
      <c r="L187" s="40">
        <v>12009</v>
      </c>
      <c r="M187" s="40">
        <v>11</v>
      </c>
      <c r="N187" s="40">
        <v>82.518301000000008</v>
      </c>
      <c r="O187" s="40">
        <v>445</v>
      </c>
      <c r="P187" s="40">
        <v>17.481698999999999</v>
      </c>
      <c r="Q187" s="40">
        <v>456</v>
      </c>
      <c r="R187" s="40">
        <v>6.93</v>
      </c>
      <c r="S187" s="40">
        <v>26.05</v>
      </c>
      <c r="T187" s="40">
        <v>0</v>
      </c>
    </row>
    <row r="188" spans="1:20" x14ac:dyDescent="0.25">
      <c r="A188" s="18" t="s">
        <v>529</v>
      </c>
      <c r="B188" s="18">
        <v>11900</v>
      </c>
      <c r="C188" s="18" t="s">
        <v>528</v>
      </c>
      <c r="D188" s="18" t="s">
        <v>22</v>
      </c>
      <c r="E188" s="31">
        <v>0</v>
      </c>
      <c r="F188" s="40">
        <v>100000000</v>
      </c>
      <c r="G188" s="41">
        <v>5</v>
      </c>
      <c r="H188" s="40" t="s">
        <v>532</v>
      </c>
      <c r="I188" s="40">
        <v>486981</v>
      </c>
      <c r="J188" s="40">
        <v>549247</v>
      </c>
      <c r="K188" s="40">
        <v>47189470</v>
      </c>
      <c r="L188" s="40">
        <v>11640</v>
      </c>
      <c r="M188" s="40">
        <v>16</v>
      </c>
      <c r="N188" s="40">
        <v>81.318389999999994</v>
      </c>
      <c r="O188" s="40">
        <v>4390</v>
      </c>
      <c r="P188" s="40">
        <v>18.681610000000003</v>
      </c>
      <c r="Q188" s="40">
        <v>4406</v>
      </c>
      <c r="R188" s="40">
        <v>7.22</v>
      </c>
      <c r="S188" s="40">
        <v>29.62</v>
      </c>
      <c r="T188" s="40">
        <v>0</v>
      </c>
    </row>
    <row r="189" spans="1:20" x14ac:dyDescent="0.25">
      <c r="A189" s="18" t="s">
        <v>527</v>
      </c>
      <c r="B189" s="18">
        <v>11912</v>
      </c>
      <c r="C189" s="18" t="s">
        <v>528</v>
      </c>
      <c r="D189" s="18" t="s">
        <v>22</v>
      </c>
      <c r="E189" s="31">
        <v>0</v>
      </c>
      <c r="F189" s="40">
        <v>2000000000</v>
      </c>
      <c r="G189" s="41">
        <v>5</v>
      </c>
      <c r="H189" s="40" t="s">
        <v>532</v>
      </c>
      <c r="I189" s="40">
        <v>5247920</v>
      </c>
      <c r="J189" s="40">
        <v>6895754</v>
      </c>
      <c r="K189" s="40">
        <v>500000000</v>
      </c>
      <c r="L189" s="40">
        <v>13792</v>
      </c>
      <c r="M189" s="40">
        <v>103</v>
      </c>
      <c r="N189" s="40">
        <v>70.921295200000003</v>
      </c>
      <c r="O189" s="40">
        <v>3702</v>
      </c>
      <c r="P189" s="40">
        <v>29.078704800000001</v>
      </c>
      <c r="Q189" s="40">
        <v>3805</v>
      </c>
      <c r="R189" s="40">
        <v>11.52</v>
      </c>
      <c r="S189" s="40">
        <v>45.09</v>
      </c>
      <c r="T189" s="40">
        <v>0</v>
      </c>
    </row>
    <row r="190" spans="1:20" x14ac:dyDescent="0.25">
      <c r="A190" s="18" t="s">
        <v>562</v>
      </c>
      <c r="B190" s="18">
        <v>11803</v>
      </c>
      <c r="C190" s="18" t="s">
        <v>563</v>
      </c>
      <c r="D190" s="18" t="s">
        <v>22</v>
      </c>
      <c r="E190" s="31">
        <v>0</v>
      </c>
      <c r="F190" s="40">
        <v>100000000</v>
      </c>
      <c r="G190" s="41">
        <v>4.5</v>
      </c>
      <c r="H190" s="40" t="s">
        <v>532</v>
      </c>
      <c r="I190" s="40">
        <v>137415</v>
      </c>
      <c r="J190" s="40">
        <v>166365</v>
      </c>
      <c r="K190" s="40">
        <v>13018668</v>
      </c>
      <c r="L190" s="40">
        <v>12779</v>
      </c>
      <c r="M190" s="40">
        <v>9</v>
      </c>
      <c r="N190" s="40">
        <v>95.154297999999997</v>
      </c>
      <c r="O190" s="40">
        <v>873</v>
      </c>
      <c r="P190" s="40">
        <v>4.8457020000000002</v>
      </c>
      <c r="Q190" s="40">
        <v>882</v>
      </c>
      <c r="R190" s="40">
        <v>8.3000000000000007</v>
      </c>
      <c r="S190" s="40">
        <v>33.659999999999997</v>
      </c>
      <c r="T190" s="40">
        <v>0</v>
      </c>
    </row>
    <row r="191" spans="1:20" x14ac:dyDescent="0.25">
      <c r="A191" s="18" t="s">
        <v>578</v>
      </c>
      <c r="B191" s="18">
        <v>11922</v>
      </c>
      <c r="C191" s="18" t="s">
        <v>579</v>
      </c>
      <c r="D191" s="18" t="s">
        <v>22</v>
      </c>
      <c r="E191" s="31">
        <v>0</v>
      </c>
      <c r="F191" s="40">
        <v>100000000</v>
      </c>
      <c r="G191" s="41">
        <v>4</v>
      </c>
      <c r="H191" s="40" t="s">
        <v>532</v>
      </c>
      <c r="I191" s="40">
        <v>448422</v>
      </c>
      <c r="J191" s="40">
        <v>659946</v>
      </c>
      <c r="K191" s="40">
        <v>54039860</v>
      </c>
      <c r="L191" s="40">
        <v>12213</v>
      </c>
      <c r="M191" s="40">
        <v>22</v>
      </c>
      <c r="N191" s="40">
        <v>98.625806999999995</v>
      </c>
      <c r="O191" s="40">
        <v>179</v>
      </c>
      <c r="P191" s="40">
        <v>1.374193</v>
      </c>
      <c r="Q191" s="40">
        <v>201</v>
      </c>
      <c r="R191" s="40">
        <v>7.21</v>
      </c>
      <c r="S191" s="40">
        <v>20.69</v>
      </c>
      <c r="T191" s="40">
        <v>0</v>
      </c>
    </row>
    <row r="192" spans="1:20" x14ac:dyDescent="0.25">
      <c r="A192" s="18" t="s">
        <v>587</v>
      </c>
      <c r="B192" s="18">
        <v>11939</v>
      </c>
      <c r="C192" s="18" t="s">
        <v>588</v>
      </c>
      <c r="D192" s="18" t="s">
        <v>22</v>
      </c>
      <c r="E192" s="31">
        <v>0</v>
      </c>
      <c r="F192" s="40">
        <v>2000000000</v>
      </c>
      <c r="G192" s="41">
        <v>3</v>
      </c>
      <c r="H192" s="40" t="s">
        <v>532</v>
      </c>
      <c r="I192" s="40">
        <v>5067749</v>
      </c>
      <c r="J192" s="40">
        <v>4502090</v>
      </c>
      <c r="K192" s="40">
        <v>403600000</v>
      </c>
      <c r="L192" s="40">
        <v>11155</v>
      </c>
      <c r="M192" s="40">
        <v>223</v>
      </c>
      <c r="N192" s="40">
        <v>85.746133400000005</v>
      </c>
      <c r="O192" s="40">
        <v>66374</v>
      </c>
      <c r="P192" s="40">
        <v>14.253840100000001</v>
      </c>
      <c r="Q192" s="40">
        <v>66598</v>
      </c>
      <c r="R192" s="40">
        <v>2.67</v>
      </c>
      <c r="S192" s="40">
        <v>0</v>
      </c>
      <c r="T192" s="40">
        <v>0</v>
      </c>
    </row>
    <row r="193" spans="1:20" x14ac:dyDescent="0.25">
      <c r="A193" s="18" t="s">
        <v>593</v>
      </c>
      <c r="B193" s="18">
        <v>11929</v>
      </c>
      <c r="C193" s="18" t="s">
        <v>592</v>
      </c>
      <c r="D193" s="18" t="s">
        <v>22</v>
      </c>
      <c r="E193" s="31">
        <v>0</v>
      </c>
      <c r="F193" s="40">
        <v>100000000</v>
      </c>
      <c r="G193" s="41">
        <v>3</v>
      </c>
      <c r="H193" s="40" t="s">
        <v>532</v>
      </c>
      <c r="I193" s="40">
        <v>398543</v>
      </c>
      <c r="J193" s="40">
        <v>428634</v>
      </c>
      <c r="K193" s="40">
        <v>39575000</v>
      </c>
      <c r="L193" s="40">
        <v>10831</v>
      </c>
      <c r="M193" s="40">
        <v>263</v>
      </c>
      <c r="N193" s="40">
        <v>97.629544999999993</v>
      </c>
      <c r="O193" s="40">
        <v>346</v>
      </c>
      <c r="P193" s="40">
        <v>2.3704550000000002</v>
      </c>
      <c r="Q193" s="40">
        <v>609</v>
      </c>
      <c r="R193" s="40">
        <v>4.1100000000000003</v>
      </c>
      <c r="S193" s="40">
        <v>0</v>
      </c>
      <c r="T193" s="40">
        <v>0</v>
      </c>
    </row>
    <row r="194" spans="1:20" x14ac:dyDescent="0.25">
      <c r="A194" s="18" t="s">
        <v>605</v>
      </c>
      <c r="B194" s="18">
        <v>11951</v>
      </c>
      <c r="C194" s="18" t="s">
        <v>606</v>
      </c>
      <c r="D194" s="18" t="s">
        <v>22</v>
      </c>
      <c r="E194" s="31">
        <v>0</v>
      </c>
      <c r="F194" s="40">
        <v>500000000</v>
      </c>
      <c r="G194" s="41">
        <v>1</v>
      </c>
      <c r="H194" s="40" t="s">
        <v>532</v>
      </c>
      <c r="I194" s="40">
        <v>0</v>
      </c>
      <c r="J194" s="40">
        <v>1064331</v>
      </c>
      <c r="K194" s="40">
        <v>106000000</v>
      </c>
      <c r="L194" s="40">
        <v>10041</v>
      </c>
      <c r="M194" s="40">
        <v>24</v>
      </c>
      <c r="N194" s="40">
        <v>85.634448599999999</v>
      </c>
      <c r="O194" s="40">
        <v>7945</v>
      </c>
      <c r="P194" s="40">
        <v>14.365551400000001</v>
      </c>
      <c r="Q194" s="40">
        <v>7969</v>
      </c>
      <c r="R194" s="40">
        <v>0</v>
      </c>
      <c r="S194" s="40">
        <v>0</v>
      </c>
      <c r="T194" s="40">
        <v>0</v>
      </c>
    </row>
    <row r="195" spans="1:20" x14ac:dyDescent="0.25">
      <c r="A195" s="18" t="s">
        <v>30</v>
      </c>
      <c r="B195" s="18">
        <v>10615</v>
      </c>
      <c r="C195" s="18" t="s">
        <v>31</v>
      </c>
      <c r="D195" s="18" t="s">
        <v>32</v>
      </c>
      <c r="E195" s="31">
        <v>0</v>
      </c>
      <c r="F195" s="40">
        <v>5000000</v>
      </c>
      <c r="G195" s="41">
        <v>167.66666666666666</v>
      </c>
      <c r="H195" s="40" t="s">
        <v>531</v>
      </c>
      <c r="I195" s="40">
        <v>793070</v>
      </c>
      <c r="J195" s="40">
        <v>870826</v>
      </c>
      <c r="K195" s="40">
        <v>1095383</v>
      </c>
      <c r="L195" s="40">
        <v>794997</v>
      </c>
      <c r="M195" s="40">
        <v>7</v>
      </c>
      <c r="N195" s="40">
        <v>93</v>
      </c>
      <c r="O195" s="40">
        <v>68</v>
      </c>
      <c r="P195" s="40">
        <v>7</v>
      </c>
      <c r="Q195" s="40">
        <v>75</v>
      </c>
      <c r="R195" s="40">
        <v>3.04</v>
      </c>
      <c r="S195" s="40">
        <v>14.48</v>
      </c>
      <c r="T195" s="40">
        <v>31.88</v>
      </c>
    </row>
    <row r="196" spans="1:20" x14ac:dyDescent="0.25">
      <c r="A196" s="18" t="s">
        <v>47</v>
      </c>
      <c r="B196" s="18">
        <v>10762</v>
      </c>
      <c r="C196" s="18" t="s">
        <v>48</v>
      </c>
      <c r="D196" s="18" t="s">
        <v>32</v>
      </c>
      <c r="E196" s="31">
        <v>0</v>
      </c>
      <c r="F196" s="40">
        <v>200000000</v>
      </c>
      <c r="G196" s="41">
        <v>149.19999999999999</v>
      </c>
      <c r="H196" s="40" t="s">
        <v>531</v>
      </c>
      <c r="I196" s="40">
        <v>3516789</v>
      </c>
      <c r="J196" s="40">
        <v>3954649</v>
      </c>
      <c r="K196" s="40">
        <v>18711148</v>
      </c>
      <c r="L196" s="40">
        <v>211353</v>
      </c>
      <c r="M196" s="40">
        <v>10</v>
      </c>
      <c r="N196" s="40">
        <v>44</v>
      </c>
      <c r="O196" s="40">
        <v>3570</v>
      </c>
      <c r="P196" s="40">
        <v>56</v>
      </c>
      <c r="Q196" s="40">
        <v>3580</v>
      </c>
      <c r="R196" s="40">
        <v>3.07</v>
      </c>
      <c r="S196" s="40">
        <v>18.86</v>
      </c>
      <c r="T196" s="40">
        <v>39.31</v>
      </c>
    </row>
    <row r="197" spans="1:20" x14ac:dyDescent="0.25">
      <c r="A197" s="18" t="s">
        <v>56</v>
      </c>
      <c r="B197" s="18">
        <v>10767</v>
      </c>
      <c r="C197" s="18" t="s">
        <v>55</v>
      </c>
      <c r="D197" s="18" t="s">
        <v>32</v>
      </c>
      <c r="E197" s="31">
        <v>0</v>
      </c>
      <c r="F197" s="40">
        <v>200000</v>
      </c>
      <c r="G197" s="41">
        <v>148.30000000000001</v>
      </c>
      <c r="H197" s="40" t="s">
        <v>531</v>
      </c>
      <c r="I197" s="40">
        <v>434098</v>
      </c>
      <c r="J197" s="40">
        <v>472424</v>
      </c>
      <c r="K197" s="40">
        <v>7675</v>
      </c>
      <c r="L197" s="40">
        <v>61553632</v>
      </c>
      <c r="M197" s="40">
        <v>2</v>
      </c>
      <c r="N197" s="40">
        <v>16</v>
      </c>
      <c r="O197" s="40">
        <v>103</v>
      </c>
      <c r="P197" s="40">
        <v>84</v>
      </c>
      <c r="Q197" s="40">
        <v>105</v>
      </c>
      <c r="R197" s="40">
        <v>1.25</v>
      </c>
      <c r="S197" s="40">
        <v>17.170000000000002</v>
      </c>
      <c r="T197" s="40">
        <v>36.299999999999997</v>
      </c>
    </row>
    <row r="198" spans="1:20" x14ac:dyDescent="0.25">
      <c r="A198" s="18" t="s">
        <v>60</v>
      </c>
      <c r="B198" s="18">
        <v>10763</v>
      </c>
      <c r="C198" s="18" t="s">
        <v>61</v>
      </c>
      <c r="D198" s="18" t="s">
        <v>32</v>
      </c>
      <c r="E198" s="31">
        <v>0</v>
      </c>
      <c r="F198" s="40">
        <v>50000</v>
      </c>
      <c r="G198" s="41">
        <v>146.66666666666666</v>
      </c>
      <c r="H198" s="40" t="s">
        <v>531</v>
      </c>
      <c r="I198" s="40">
        <v>96111</v>
      </c>
      <c r="J198" s="40">
        <v>113299</v>
      </c>
      <c r="K198" s="40">
        <v>11444</v>
      </c>
      <c r="L198" s="40">
        <v>9900261</v>
      </c>
      <c r="M198" s="40">
        <v>8</v>
      </c>
      <c r="N198" s="40">
        <v>39</v>
      </c>
      <c r="O198" s="40">
        <v>86</v>
      </c>
      <c r="P198" s="40">
        <v>61</v>
      </c>
      <c r="Q198" s="40">
        <v>94</v>
      </c>
      <c r="R198" s="40">
        <v>5.91</v>
      </c>
      <c r="S198" s="40">
        <v>20.329999999999998</v>
      </c>
      <c r="T198" s="40">
        <v>-3.23</v>
      </c>
    </row>
    <row r="199" spans="1:20" x14ac:dyDescent="0.25">
      <c r="A199" s="18" t="s">
        <v>98</v>
      </c>
      <c r="B199" s="18">
        <v>10885</v>
      </c>
      <c r="C199" s="18" t="s">
        <v>99</v>
      </c>
      <c r="D199" s="18" t="s">
        <v>32</v>
      </c>
      <c r="E199" s="31">
        <v>0</v>
      </c>
      <c r="F199" s="40">
        <v>50000000</v>
      </c>
      <c r="G199" s="41">
        <v>131.66666666666669</v>
      </c>
      <c r="H199" s="40" t="s">
        <v>531</v>
      </c>
      <c r="I199" s="40">
        <v>2698591</v>
      </c>
      <c r="J199" s="40">
        <v>2837902</v>
      </c>
      <c r="K199" s="40">
        <v>1550107</v>
      </c>
      <c r="L199" s="40">
        <v>1830778</v>
      </c>
      <c r="M199" s="40">
        <v>6</v>
      </c>
      <c r="N199" s="40">
        <v>38</v>
      </c>
      <c r="O199" s="40">
        <v>1411</v>
      </c>
      <c r="P199" s="40">
        <v>62</v>
      </c>
      <c r="Q199" s="40">
        <v>1417</v>
      </c>
      <c r="R199" s="40">
        <v>1.19</v>
      </c>
      <c r="S199" s="40">
        <v>11.79</v>
      </c>
      <c r="T199" s="40">
        <v>-15.13</v>
      </c>
    </row>
    <row r="200" spans="1:20" x14ac:dyDescent="0.25">
      <c r="A200" s="18" t="s">
        <v>100</v>
      </c>
      <c r="B200" s="18">
        <v>10897</v>
      </c>
      <c r="C200" s="18" t="s">
        <v>101</v>
      </c>
      <c r="D200" s="18" t="s">
        <v>32</v>
      </c>
      <c r="E200" s="31">
        <v>0</v>
      </c>
      <c r="F200" s="40">
        <v>200000</v>
      </c>
      <c r="G200" s="41">
        <v>131.30000000000001</v>
      </c>
      <c r="H200" s="40" t="s">
        <v>531</v>
      </c>
      <c r="I200" s="40">
        <v>644030</v>
      </c>
      <c r="J200" s="40">
        <v>730984</v>
      </c>
      <c r="K200" s="40">
        <v>73123</v>
      </c>
      <c r="L200" s="40">
        <v>9996633</v>
      </c>
      <c r="M200" s="40">
        <v>8</v>
      </c>
      <c r="N200" s="40">
        <v>92</v>
      </c>
      <c r="O200" s="40">
        <v>109</v>
      </c>
      <c r="P200" s="40">
        <v>8</v>
      </c>
      <c r="Q200" s="40">
        <v>117</v>
      </c>
      <c r="R200" s="40">
        <v>5.38</v>
      </c>
      <c r="S200" s="40">
        <v>19.170000000000002</v>
      </c>
      <c r="T200" s="40">
        <v>19.3</v>
      </c>
    </row>
    <row r="201" spans="1:20" x14ac:dyDescent="0.25">
      <c r="A201" s="18" t="s">
        <v>118</v>
      </c>
      <c r="B201" s="18">
        <v>10934</v>
      </c>
      <c r="C201" s="18" t="s">
        <v>119</v>
      </c>
      <c r="D201" s="18" t="s">
        <v>32</v>
      </c>
      <c r="E201" s="31">
        <v>0</v>
      </c>
      <c r="F201" s="40">
        <v>500000</v>
      </c>
      <c r="G201" s="41">
        <v>127.73333333333333</v>
      </c>
      <c r="H201" s="40" t="s">
        <v>531</v>
      </c>
      <c r="I201" s="40">
        <v>194385</v>
      </c>
      <c r="J201" s="40">
        <v>227618</v>
      </c>
      <c r="K201" s="40">
        <v>10572</v>
      </c>
      <c r="L201" s="40">
        <v>21530279</v>
      </c>
      <c r="M201" s="40">
        <v>44</v>
      </c>
      <c r="N201" s="40">
        <v>78</v>
      </c>
      <c r="O201" s="40">
        <v>579</v>
      </c>
      <c r="P201" s="40">
        <v>22</v>
      </c>
      <c r="Q201" s="40">
        <v>623</v>
      </c>
      <c r="R201" s="40">
        <v>8.6</v>
      </c>
      <c r="S201" s="40">
        <v>22.45</v>
      </c>
      <c r="T201" s="40">
        <v>50.36</v>
      </c>
    </row>
    <row r="202" spans="1:20" x14ac:dyDescent="0.25">
      <c r="A202" s="18" t="s">
        <v>143</v>
      </c>
      <c r="B202" s="18">
        <v>11131</v>
      </c>
      <c r="C202" s="18" t="s">
        <v>144</v>
      </c>
      <c r="D202" s="18" t="s">
        <v>32</v>
      </c>
      <c r="E202" s="31">
        <v>0</v>
      </c>
      <c r="F202" s="40">
        <v>1000000</v>
      </c>
      <c r="G202" s="41">
        <v>112.33333333333333</v>
      </c>
      <c r="H202" s="40" t="s">
        <v>531</v>
      </c>
      <c r="I202" s="40">
        <v>1876159</v>
      </c>
      <c r="J202" s="40">
        <v>2109546</v>
      </c>
      <c r="K202" s="40">
        <v>275617</v>
      </c>
      <c r="L202" s="40">
        <v>7653903</v>
      </c>
      <c r="M202" s="40">
        <v>10</v>
      </c>
      <c r="N202" s="40">
        <v>94</v>
      </c>
      <c r="O202" s="40">
        <v>284</v>
      </c>
      <c r="P202" s="40">
        <v>6</v>
      </c>
      <c r="Q202" s="40">
        <v>294</v>
      </c>
      <c r="R202" s="40">
        <v>2.73</v>
      </c>
      <c r="S202" s="40">
        <v>19.98</v>
      </c>
      <c r="T202" s="40">
        <v>20.47</v>
      </c>
    </row>
    <row r="203" spans="1:20" x14ac:dyDescent="0.25">
      <c r="A203" s="18" t="s">
        <v>157</v>
      </c>
      <c r="B203" s="18">
        <v>11157</v>
      </c>
      <c r="C203" s="18" t="s">
        <v>158</v>
      </c>
      <c r="D203" s="18" t="s">
        <v>32</v>
      </c>
      <c r="E203" s="31">
        <v>0</v>
      </c>
      <c r="F203" s="40">
        <v>50000000</v>
      </c>
      <c r="G203" s="41">
        <v>108.1</v>
      </c>
      <c r="H203" s="40" t="s">
        <v>531</v>
      </c>
      <c r="I203" s="40">
        <v>735373</v>
      </c>
      <c r="J203" s="40">
        <v>832012</v>
      </c>
      <c r="K203" s="40">
        <v>1936909</v>
      </c>
      <c r="L203" s="40">
        <v>429557</v>
      </c>
      <c r="M203" s="40">
        <v>5</v>
      </c>
      <c r="N203" s="40">
        <v>48</v>
      </c>
      <c r="O203" s="40">
        <v>575</v>
      </c>
      <c r="P203" s="40">
        <v>52</v>
      </c>
      <c r="Q203" s="40">
        <v>580</v>
      </c>
      <c r="R203" s="40">
        <v>3.8</v>
      </c>
      <c r="S203" s="40">
        <v>18.07</v>
      </c>
      <c r="T203" s="40">
        <v>35.35</v>
      </c>
    </row>
    <row r="204" spans="1:20" x14ac:dyDescent="0.25">
      <c r="A204" s="18" t="s">
        <v>174</v>
      </c>
      <c r="B204" s="18">
        <v>11188</v>
      </c>
      <c r="C204" s="18" t="s">
        <v>175</v>
      </c>
      <c r="D204" s="18" t="s">
        <v>32</v>
      </c>
      <c r="E204" s="31">
        <v>0</v>
      </c>
      <c r="F204" s="40">
        <v>500000</v>
      </c>
      <c r="G204" s="41">
        <v>104.03333333333333</v>
      </c>
      <c r="H204" s="40" t="s">
        <v>531</v>
      </c>
      <c r="I204" s="40">
        <v>1996032</v>
      </c>
      <c r="J204" s="40">
        <v>2114350</v>
      </c>
      <c r="K204" s="40">
        <v>130170</v>
      </c>
      <c r="L204" s="40">
        <v>16242990</v>
      </c>
      <c r="M204" s="40">
        <v>4</v>
      </c>
      <c r="N204" s="40">
        <v>64</v>
      </c>
      <c r="O204" s="40">
        <v>2517</v>
      </c>
      <c r="P204" s="40">
        <v>36</v>
      </c>
      <c r="Q204" s="40">
        <v>2521</v>
      </c>
      <c r="R204" s="40">
        <v>1.43</v>
      </c>
      <c r="S204" s="40">
        <v>11.49</v>
      </c>
      <c r="T204" s="40">
        <v>15.05</v>
      </c>
    </row>
    <row r="205" spans="1:20" x14ac:dyDescent="0.25">
      <c r="A205" s="18" t="s">
        <v>187</v>
      </c>
      <c r="B205" s="18">
        <v>11222</v>
      </c>
      <c r="C205" s="18" t="s">
        <v>186</v>
      </c>
      <c r="D205" s="18" t="s">
        <v>32</v>
      </c>
      <c r="E205" s="31">
        <v>0</v>
      </c>
      <c r="F205" s="40">
        <v>700000</v>
      </c>
      <c r="G205" s="41">
        <v>101.16666666666667</v>
      </c>
      <c r="H205" s="40" t="s">
        <v>531</v>
      </c>
      <c r="I205" s="40">
        <v>427535</v>
      </c>
      <c r="J205" s="40">
        <v>491408</v>
      </c>
      <c r="K205" s="40">
        <v>44821</v>
      </c>
      <c r="L205" s="40">
        <v>10963799</v>
      </c>
      <c r="M205" s="40">
        <v>6</v>
      </c>
      <c r="N205" s="40">
        <v>98</v>
      </c>
      <c r="O205" s="40">
        <v>99</v>
      </c>
      <c r="P205" s="40">
        <v>2</v>
      </c>
      <c r="Q205" s="40">
        <v>105</v>
      </c>
      <c r="R205" s="40">
        <v>6.08</v>
      </c>
      <c r="S205" s="40">
        <v>21.69</v>
      </c>
      <c r="T205" s="40">
        <v>37.42</v>
      </c>
    </row>
    <row r="206" spans="1:20" x14ac:dyDescent="0.25">
      <c r="A206" s="18" t="s">
        <v>196</v>
      </c>
      <c r="B206" s="18">
        <v>11239</v>
      </c>
      <c r="C206" s="18" t="s">
        <v>197</v>
      </c>
      <c r="D206" s="18" t="s">
        <v>32</v>
      </c>
      <c r="E206" s="31">
        <v>0</v>
      </c>
      <c r="F206" s="40">
        <v>500000</v>
      </c>
      <c r="G206" s="41">
        <v>97.033333333333331</v>
      </c>
      <c r="H206" s="40" t="s">
        <v>531</v>
      </c>
      <c r="I206" s="40">
        <v>446182</v>
      </c>
      <c r="J206" s="40">
        <v>524919</v>
      </c>
      <c r="K206" s="40">
        <v>123309</v>
      </c>
      <c r="L206" s="40">
        <v>4256937</v>
      </c>
      <c r="M206" s="40">
        <v>9</v>
      </c>
      <c r="N206" s="40">
        <v>85</v>
      </c>
      <c r="O206" s="40">
        <v>221</v>
      </c>
      <c r="P206" s="40">
        <v>15</v>
      </c>
      <c r="Q206" s="40">
        <v>230</v>
      </c>
      <c r="R206" s="40">
        <v>6.24</v>
      </c>
      <c r="S206" s="40">
        <v>18.600000000000001</v>
      </c>
      <c r="T206" s="40">
        <v>29.36</v>
      </c>
    </row>
    <row r="207" spans="1:20" x14ac:dyDescent="0.25">
      <c r="A207" s="18" t="s">
        <v>199</v>
      </c>
      <c r="B207" s="18">
        <v>11258</v>
      </c>
      <c r="C207" s="18" t="s">
        <v>200</v>
      </c>
      <c r="D207" s="18" t="s">
        <v>32</v>
      </c>
      <c r="E207" s="31">
        <v>0</v>
      </c>
      <c r="F207" s="40">
        <v>20000000</v>
      </c>
      <c r="G207" s="41">
        <v>96.966666666666669</v>
      </c>
      <c r="H207" s="40" t="s">
        <v>531</v>
      </c>
      <c r="I207" s="40">
        <v>252811</v>
      </c>
      <c r="J207" s="40">
        <v>276415</v>
      </c>
      <c r="K207" s="40">
        <v>4097561</v>
      </c>
      <c r="L207" s="40">
        <v>67458</v>
      </c>
      <c r="M207" s="40">
        <v>6</v>
      </c>
      <c r="N207" s="40">
        <v>94</v>
      </c>
      <c r="O207" s="40">
        <v>68</v>
      </c>
      <c r="P207" s="40">
        <v>6</v>
      </c>
      <c r="Q207" s="40">
        <v>74</v>
      </c>
      <c r="R207" s="40">
        <v>2.4500000000000002</v>
      </c>
      <c r="S207" s="40">
        <v>14.97</v>
      </c>
      <c r="T207" s="40">
        <v>23.39</v>
      </c>
    </row>
    <row r="208" spans="1:20" x14ac:dyDescent="0.25">
      <c r="A208" s="18" t="s">
        <v>227</v>
      </c>
      <c r="B208" s="18">
        <v>11304</v>
      </c>
      <c r="C208" s="18" t="s">
        <v>228</v>
      </c>
      <c r="D208" s="18" t="s">
        <v>32</v>
      </c>
      <c r="E208" s="31">
        <v>0</v>
      </c>
      <c r="F208" s="40">
        <v>300000</v>
      </c>
      <c r="G208" s="41">
        <v>89.233333333333334</v>
      </c>
      <c r="H208" s="40" t="s">
        <v>531</v>
      </c>
      <c r="I208" s="40">
        <v>1048532</v>
      </c>
      <c r="J208" s="40">
        <v>1128497</v>
      </c>
      <c r="K208" s="40">
        <v>185925</v>
      </c>
      <c r="L208" s="40">
        <v>6069633</v>
      </c>
      <c r="M208" s="40">
        <v>18</v>
      </c>
      <c r="N208" s="40">
        <v>100</v>
      </c>
      <c r="O208" s="40">
        <v>116</v>
      </c>
      <c r="P208" s="40">
        <v>0</v>
      </c>
      <c r="Q208" s="40">
        <v>134</v>
      </c>
      <c r="R208" s="40">
        <v>2.77</v>
      </c>
      <c r="S208" s="40">
        <v>16.62</v>
      </c>
      <c r="T208" s="40">
        <v>32.86</v>
      </c>
    </row>
    <row r="209" spans="1:20" x14ac:dyDescent="0.25">
      <c r="A209" s="18" t="s">
        <v>231</v>
      </c>
      <c r="B209" s="18">
        <v>11305</v>
      </c>
      <c r="C209" s="18" t="s">
        <v>232</v>
      </c>
      <c r="D209" s="18" t="s">
        <v>32</v>
      </c>
      <c r="E209" s="31">
        <v>0</v>
      </c>
      <c r="F209" s="40">
        <v>200000</v>
      </c>
      <c r="G209" s="41">
        <v>88.86666666666666</v>
      </c>
      <c r="H209" s="40" t="s">
        <v>531</v>
      </c>
      <c r="I209" s="40">
        <v>204005</v>
      </c>
      <c r="J209" s="40">
        <v>293144</v>
      </c>
      <c r="K209" s="40">
        <v>20096</v>
      </c>
      <c r="L209" s="40">
        <v>14587169</v>
      </c>
      <c r="M209" s="40">
        <v>3</v>
      </c>
      <c r="N209" s="40">
        <v>44</v>
      </c>
      <c r="O209" s="40">
        <v>845</v>
      </c>
      <c r="P209" s="40">
        <v>56</v>
      </c>
      <c r="Q209" s="40">
        <v>848</v>
      </c>
      <c r="R209" s="40">
        <v>1.94</v>
      </c>
      <c r="S209" s="40">
        <v>17.600000000000001</v>
      </c>
      <c r="T209" s="40">
        <v>38.25</v>
      </c>
    </row>
    <row r="210" spans="1:20" x14ac:dyDescent="0.25">
      <c r="A210" s="18" t="s">
        <v>289</v>
      </c>
      <c r="B210" s="18">
        <v>11381</v>
      </c>
      <c r="C210" s="18" t="s">
        <v>290</v>
      </c>
      <c r="D210" s="18" t="s">
        <v>32</v>
      </c>
      <c r="E210" s="31">
        <v>0</v>
      </c>
      <c r="F210" s="40">
        <v>500000</v>
      </c>
      <c r="G210" s="41">
        <v>78.2</v>
      </c>
      <c r="H210" s="40" t="s">
        <v>531</v>
      </c>
      <c r="I210" s="40">
        <v>1186777</v>
      </c>
      <c r="J210" s="40">
        <v>1344689</v>
      </c>
      <c r="K210" s="40">
        <v>216224</v>
      </c>
      <c r="L210" s="40">
        <v>6218962</v>
      </c>
      <c r="M210" s="40">
        <v>10</v>
      </c>
      <c r="N210" s="40">
        <v>100</v>
      </c>
      <c r="O210" s="40">
        <v>98</v>
      </c>
      <c r="P210" s="40">
        <v>0</v>
      </c>
      <c r="Q210" s="40">
        <v>108</v>
      </c>
      <c r="R210" s="40">
        <v>5.21</v>
      </c>
      <c r="S210" s="40">
        <v>20.29</v>
      </c>
      <c r="T210" s="40">
        <v>27.53</v>
      </c>
    </row>
    <row r="211" spans="1:20" x14ac:dyDescent="0.25">
      <c r="A211" s="18" t="s">
        <v>429</v>
      </c>
      <c r="B211" s="18">
        <v>11691</v>
      </c>
      <c r="C211" s="18" t="s">
        <v>430</v>
      </c>
      <c r="D211" s="18" t="s">
        <v>32</v>
      </c>
      <c r="E211" s="31">
        <v>0</v>
      </c>
      <c r="F211" s="40">
        <v>20000000</v>
      </c>
      <c r="G211" s="41">
        <v>23.5</v>
      </c>
      <c r="H211" s="40" t="s">
        <v>531</v>
      </c>
      <c r="I211" s="40">
        <v>39333</v>
      </c>
      <c r="J211" s="40">
        <v>44574</v>
      </c>
      <c r="K211" s="40">
        <v>3290285</v>
      </c>
      <c r="L211" s="40">
        <v>13547</v>
      </c>
      <c r="M211" s="40">
        <v>6</v>
      </c>
      <c r="N211" s="40">
        <v>63</v>
      </c>
      <c r="O211" s="40">
        <v>109</v>
      </c>
      <c r="P211" s="40">
        <v>37</v>
      </c>
      <c r="Q211" s="40">
        <v>115</v>
      </c>
      <c r="R211" s="40">
        <v>2.85</v>
      </c>
      <c r="S211" s="40">
        <v>18.02</v>
      </c>
      <c r="T211" s="40">
        <v>52.14</v>
      </c>
    </row>
    <row r="212" spans="1:20" x14ac:dyDescent="0.25">
      <c r="A212" s="42" t="s">
        <v>495</v>
      </c>
      <c r="B212" s="42">
        <v>11842</v>
      </c>
      <c r="C212" s="42" t="s">
        <v>496</v>
      </c>
      <c r="D212" s="42" t="s">
        <v>32</v>
      </c>
      <c r="E212" s="31">
        <v>0</v>
      </c>
      <c r="F212" s="40">
        <v>100000000</v>
      </c>
      <c r="G212" s="43">
        <v>10.666666666666668</v>
      </c>
      <c r="H212" s="40" t="s">
        <v>531</v>
      </c>
      <c r="I212" s="40">
        <v>394602</v>
      </c>
      <c r="J212" s="40">
        <v>676694</v>
      </c>
      <c r="K212" s="40">
        <v>54578920</v>
      </c>
      <c r="L212" s="40">
        <v>12398</v>
      </c>
      <c r="M212" s="40">
        <v>14</v>
      </c>
      <c r="N212" s="40">
        <v>84</v>
      </c>
      <c r="O212" s="40">
        <v>5554</v>
      </c>
      <c r="P212" s="40">
        <v>16</v>
      </c>
      <c r="Q212" s="40">
        <v>5568</v>
      </c>
      <c r="R212" s="40">
        <v>5.29</v>
      </c>
      <c r="S212" s="40">
        <v>18</v>
      </c>
      <c r="T212" s="40">
        <v>0</v>
      </c>
    </row>
    <row r="213" spans="1:20" x14ac:dyDescent="0.25">
      <c r="A213" s="42" t="s">
        <v>589</v>
      </c>
      <c r="B213" s="42">
        <v>11921</v>
      </c>
      <c r="C213" s="42" t="s">
        <v>588</v>
      </c>
      <c r="D213" s="42" t="s">
        <v>32</v>
      </c>
      <c r="E213" s="31">
        <v>0</v>
      </c>
      <c r="F213" s="40">
        <v>20000000</v>
      </c>
      <c r="G213" s="43">
        <v>3</v>
      </c>
      <c r="H213" s="40" t="s">
        <v>531</v>
      </c>
      <c r="I213" s="40">
        <v>33951</v>
      </c>
      <c r="J213" s="40">
        <v>40144</v>
      </c>
      <c r="K213" s="40">
        <v>3373578</v>
      </c>
      <c r="L213" s="40">
        <v>11900</v>
      </c>
      <c r="M213" s="40">
        <v>17</v>
      </c>
      <c r="N213" s="40">
        <v>100</v>
      </c>
      <c r="O213" s="40">
        <v>44</v>
      </c>
      <c r="P213" s="40">
        <v>0</v>
      </c>
      <c r="Q213" s="40">
        <v>61</v>
      </c>
      <c r="R213" s="40">
        <v>10.77</v>
      </c>
      <c r="S213" s="40">
        <v>0</v>
      </c>
      <c r="T213" s="40">
        <v>0</v>
      </c>
    </row>
    <row r="214" spans="1:20" x14ac:dyDescent="0.25">
      <c r="A214" s="42" t="s">
        <v>167</v>
      </c>
      <c r="B214" s="42">
        <v>11172</v>
      </c>
      <c r="C214" s="42" t="s">
        <v>168</v>
      </c>
      <c r="D214" s="42" t="s">
        <v>32</v>
      </c>
      <c r="E214" s="31">
        <v>0</v>
      </c>
      <c r="F214" s="40">
        <v>50000000</v>
      </c>
      <c r="G214" s="43">
        <v>106</v>
      </c>
      <c r="H214" s="40" t="s">
        <v>532</v>
      </c>
      <c r="I214" s="40">
        <v>1544968</v>
      </c>
      <c r="J214" s="40">
        <v>1268444</v>
      </c>
      <c r="K214" s="40">
        <v>85043670</v>
      </c>
      <c r="L214" s="40">
        <v>14915</v>
      </c>
      <c r="M214" s="40">
        <v>22</v>
      </c>
      <c r="N214" s="40">
        <v>98.790960000000013</v>
      </c>
      <c r="O214" s="40">
        <v>710</v>
      </c>
      <c r="P214" s="40">
        <v>1.2090399999999999</v>
      </c>
      <c r="Q214" s="40">
        <v>732</v>
      </c>
      <c r="R214" s="40">
        <v>1.63</v>
      </c>
      <c r="S214" s="40">
        <v>16.62</v>
      </c>
      <c r="T214" s="40">
        <v>33.369999999999997</v>
      </c>
    </row>
    <row r="215" spans="1:20" x14ac:dyDescent="0.25">
      <c r="A215" s="42" t="s">
        <v>184</v>
      </c>
      <c r="B215" s="42">
        <v>11196</v>
      </c>
      <c r="C215" s="42" t="s">
        <v>183</v>
      </c>
      <c r="D215" s="42" t="s">
        <v>32</v>
      </c>
      <c r="E215" s="31">
        <v>0</v>
      </c>
      <c r="F215" s="40">
        <v>100000000</v>
      </c>
      <c r="G215" s="43">
        <v>101.23333333333333</v>
      </c>
      <c r="H215" s="40" t="s">
        <v>532</v>
      </c>
      <c r="I215" s="40">
        <v>1702779</v>
      </c>
      <c r="J215" s="40">
        <v>1845287</v>
      </c>
      <c r="K215" s="40">
        <v>13957539</v>
      </c>
      <c r="L215" s="40">
        <v>132208</v>
      </c>
      <c r="M215" s="40">
        <v>20</v>
      </c>
      <c r="N215" s="40">
        <v>98.837665000000001</v>
      </c>
      <c r="O215" s="40">
        <v>4315</v>
      </c>
      <c r="P215" s="40">
        <v>1.1623349999999999</v>
      </c>
      <c r="Q215" s="40">
        <v>4335</v>
      </c>
      <c r="R215" s="40">
        <v>2.68</v>
      </c>
      <c r="S215" s="40">
        <v>12.93</v>
      </c>
      <c r="T215" s="40">
        <v>29.15</v>
      </c>
    </row>
    <row r="216" spans="1:20" x14ac:dyDescent="0.25">
      <c r="A216" s="42" t="s">
        <v>515</v>
      </c>
      <c r="B216" s="42">
        <v>11888</v>
      </c>
      <c r="C216" s="42" t="s">
        <v>516</v>
      </c>
      <c r="D216" s="42" t="s">
        <v>32</v>
      </c>
      <c r="E216" s="31">
        <v>0</v>
      </c>
      <c r="F216" s="40">
        <v>500000000</v>
      </c>
      <c r="G216" s="43">
        <v>6.6</v>
      </c>
      <c r="H216" s="40" t="s">
        <v>532</v>
      </c>
      <c r="I216" s="40">
        <v>700990</v>
      </c>
      <c r="J216" s="40">
        <v>1275742</v>
      </c>
      <c r="K216" s="40">
        <v>102780845</v>
      </c>
      <c r="L216" s="40">
        <v>12413</v>
      </c>
      <c r="M216" s="40">
        <v>84</v>
      </c>
      <c r="N216" s="40">
        <v>91.236414800000006</v>
      </c>
      <c r="O216" s="40">
        <v>4087</v>
      </c>
      <c r="P216" s="40">
        <v>8.7635851999999996</v>
      </c>
      <c r="Q216" s="40">
        <v>4171</v>
      </c>
      <c r="R216" s="40">
        <v>7.69</v>
      </c>
      <c r="S216" s="40">
        <v>25.62</v>
      </c>
      <c r="T216" s="40">
        <v>0</v>
      </c>
    </row>
    <row r="217" spans="1:20" x14ac:dyDescent="0.25">
      <c r="A217" s="42" t="s">
        <v>586</v>
      </c>
      <c r="B217" s="42">
        <v>11907</v>
      </c>
      <c r="C217" s="42" t="s">
        <v>585</v>
      </c>
      <c r="D217" s="42" t="s">
        <v>32</v>
      </c>
      <c r="E217" s="31">
        <v>0</v>
      </c>
      <c r="F217" s="40">
        <v>200000000</v>
      </c>
      <c r="G217" s="43">
        <v>3</v>
      </c>
      <c r="H217" s="40" t="s">
        <v>532</v>
      </c>
      <c r="I217" s="40">
        <v>312659</v>
      </c>
      <c r="J217" s="40">
        <v>324094</v>
      </c>
      <c r="K217" s="40">
        <v>29769564</v>
      </c>
      <c r="L217" s="40">
        <v>10887</v>
      </c>
      <c r="M217" s="40">
        <v>9</v>
      </c>
      <c r="N217" s="40">
        <v>99.552962499999992</v>
      </c>
      <c r="O217" s="40">
        <v>204</v>
      </c>
      <c r="P217" s="40">
        <v>0.44703750000000003</v>
      </c>
      <c r="Q217" s="40">
        <v>213</v>
      </c>
      <c r="R217" s="40">
        <v>1.58</v>
      </c>
      <c r="S217" s="40">
        <v>0</v>
      </c>
      <c r="T217" s="40">
        <v>0</v>
      </c>
    </row>
  </sheetData>
  <autoFilter ref="A2:V217">
    <sortState ref="A3:T296">
      <sortCondition ref="D2:D290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"/>
  <sheetViews>
    <sheetView rightToLeft="1" workbookViewId="0">
      <selection activeCell="A2" sqref="A2:I217"/>
    </sheetView>
  </sheetViews>
  <sheetFormatPr defaultColWidth="9.140625" defaultRowHeight="18" x14ac:dyDescent="0.45"/>
  <cols>
    <col min="1" max="1" width="43.42578125" style="3" bestFit="1" customWidth="1"/>
    <col min="2" max="2" width="8.5703125" style="3" bestFit="1" customWidth="1"/>
    <col min="3" max="3" width="23.28515625" style="3" bestFit="1" customWidth="1"/>
    <col min="4" max="4" width="21.42578125" style="7" bestFit="1" customWidth="1"/>
    <col min="5" max="5" width="8.85546875" style="7" bestFit="1" customWidth="1"/>
    <col min="6" max="6" width="10.140625" style="7" bestFit="1" customWidth="1"/>
    <col min="7" max="7" width="10.28515625" style="7" bestFit="1" customWidth="1"/>
    <col min="8" max="8" width="8.7109375" style="7" bestFit="1" customWidth="1"/>
    <col min="9" max="9" width="8.85546875" style="7" bestFit="1" customWidth="1"/>
    <col min="10" max="16384" width="9.140625" style="3"/>
  </cols>
  <sheetData>
    <row r="1" spans="1:9" x14ac:dyDescent="0.45">
      <c r="B1" s="4"/>
      <c r="C1" s="4"/>
      <c r="E1" s="7">
        <v>3</v>
      </c>
      <c r="F1" s="7">
        <v>4</v>
      </c>
      <c r="G1" s="7">
        <v>5</v>
      </c>
      <c r="H1" s="7">
        <v>6</v>
      </c>
      <c r="I1" s="7">
        <v>7</v>
      </c>
    </row>
    <row r="2" spans="1:9" ht="31.5" x14ac:dyDescent="0.45">
      <c r="A2" s="48" t="s">
        <v>533</v>
      </c>
      <c r="B2" s="5" t="s">
        <v>1</v>
      </c>
      <c r="C2" s="5" t="s">
        <v>3</v>
      </c>
      <c r="D2" s="6" t="s">
        <v>610</v>
      </c>
      <c r="E2" s="6" t="s">
        <v>534</v>
      </c>
      <c r="F2" s="6" t="s">
        <v>535</v>
      </c>
      <c r="G2" s="6" t="s">
        <v>536</v>
      </c>
      <c r="H2" s="6" t="s">
        <v>537</v>
      </c>
      <c r="I2" s="6" t="s">
        <v>538</v>
      </c>
    </row>
    <row r="3" spans="1:9" x14ac:dyDescent="0.45">
      <c r="A3" s="8" t="s">
        <v>17</v>
      </c>
      <c r="B3" s="8">
        <v>10581</v>
      </c>
      <c r="C3" s="2" t="s">
        <v>19</v>
      </c>
      <c r="D3" s="9">
        <f>VLOOKUP(B3,Sheet1!B:J,9,0)</f>
        <v>39509444</v>
      </c>
      <c r="E3" s="9">
        <v>18.425227042854701</v>
      </c>
      <c r="F3" s="9">
        <v>54.852882947495345</v>
      </c>
      <c r="G3" s="9">
        <v>25.001472950125514</v>
      </c>
      <c r="H3" s="9">
        <v>9.1211870268018483E-3</v>
      </c>
      <c r="I3" s="9">
        <v>1.7112958724976413</v>
      </c>
    </row>
    <row r="4" spans="1:9" x14ac:dyDescent="0.45">
      <c r="A4" s="8" t="s">
        <v>20</v>
      </c>
      <c r="B4" s="8">
        <v>10589</v>
      </c>
      <c r="C4" s="2" t="s">
        <v>22</v>
      </c>
      <c r="D4" s="9">
        <f>VLOOKUP(B4,Sheet1!B:J,9,0)</f>
        <v>1867213</v>
      </c>
      <c r="E4" s="9">
        <v>96.954847848118249</v>
      </c>
      <c r="F4" s="9">
        <v>0</v>
      </c>
      <c r="G4" s="9">
        <v>3.7497201890680329E-2</v>
      </c>
      <c r="H4" s="9">
        <v>1.9835920153215649</v>
      </c>
      <c r="I4" s="9">
        <v>1.0240629346695094</v>
      </c>
    </row>
    <row r="5" spans="1:9" x14ac:dyDescent="0.45">
      <c r="A5" s="8" t="s">
        <v>23</v>
      </c>
      <c r="B5" s="8">
        <v>10591</v>
      </c>
      <c r="C5" s="2" t="s">
        <v>22</v>
      </c>
      <c r="D5" s="9">
        <f>VLOOKUP(B5,Sheet1!B:J,9,0)</f>
        <v>2079006</v>
      </c>
      <c r="E5" s="9">
        <v>77.385965096587327</v>
      </c>
      <c r="F5" s="9">
        <v>0</v>
      </c>
      <c r="G5" s="9">
        <v>17.326397360253932</v>
      </c>
      <c r="H5" s="9">
        <v>2.9275905355386229E-3</v>
      </c>
      <c r="I5" s="9">
        <v>5.2847099526231958</v>
      </c>
    </row>
    <row r="6" spans="1:9" x14ac:dyDescent="0.45">
      <c r="A6" s="8" t="s">
        <v>24</v>
      </c>
      <c r="B6" s="8">
        <v>10596</v>
      </c>
      <c r="C6" s="2" t="s">
        <v>22</v>
      </c>
      <c r="D6" s="9">
        <f>VLOOKUP(B6,Sheet1!B:J,9,0)</f>
        <v>4576090</v>
      </c>
      <c r="E6" s="9">
        <v>97.037304021328055</v>
      </c>
      <c r="F6" s="9">
        <v>0</v>
      </c>
      <c r="G6" s="9">
        <v>9.5728094752951554E-5</v>
      </c>
      <c r="H6" s="9">
        <v>0.61070387126189263</v>
      </c>
      <c r="I6" s="9">
        <v>2.3518963793153023</v>
      </c>
    </row>
    <row r="7" spans="1:9" x14ac:dyDescent="0.45">
      <c r="A7" s="8" t="s">
        <v>26</v>
      </c>
      <c r="B7" s="8">
        <v>10600</v>
      </c>
      <c r="C7" s="2" t="s">
        <v>22</v>
      </c>
      <c r="D7" s="9">
        <f>VLOOKUP(B7,Sheet1!B:J,9,0)</f>
        <v>43084291</v>
      </c>
      <c r="E7" s="9">
        <v>79.385511564339339</v>
      </c>
      <c r="F7" s="9">
        <v>15.57781478825922</v>
      </c>
      <c r="G7" s="9">
        <v>3.3875300064148273</v>
      </c>
      <c r="H7" s="9">
        <v>0</v>
      </c>
      <c r="I7" s="9">
        <v>1.6491436409866187</v>
      </c>
    </row>
    <row r="8" spans="1:9" x14ac:dyDescent="0.45">
      <c r="A8" s="8" t="s">
        <v>28</v>
      </c>
      <c r="B8" s="8">
        <v>10616</v>
      </c>
      <c r="C8" s="2" t="s">
        <v>22</v>
      </c>
      <c r="D8" s="9">
        <f>VLOOKUP(B8,Sheet1!B:J,9,0)</f>
        <v>8657515</v>
      </c>
      <c r="E8" s="9">
        <v>90.879041371576932</v>
      </c>
      <c r="F8" s="9">
        <v>7.0395395814498336</v>
      </c>
      <c r="G8" s="9">
        <v>1.614360593693245</v>
      </c>
      <c r="H8" s="9">
        <v>5.9602061550011035E-5</v>
      </c>
      <c r="I8" s="9">
        <v>0.46699885121844514</v>
      </c>
    </row>
    <row r="9" spans="1:9" x14ac:dyDescent="0.45">
      <c r="A9" s="8" t="s">
        <v>30</v>
      </c>
      <c r="B9" s="8">
        <v>10615</v>
      </c>
      <c r="C9" s="2" t="s">
        <v>32</v>
      </c>
      <c r="D9" s="9">
        <f>VLOOKUP(B9,Sheet1!B:J,9,0)</f>
        <v>870826</v>
      </c>
      <c r="E9" s="9">
        <v>43.352350189543195</v>
      </c>
      <c r="F9" s="9">
        <v>21.480882539541238</v>
      </c>
      <c r="G9" s="9">
        <v>29.656529000507931</v>
      </c>
      <c r="H9" s="9">
        <v>5.7167386261723014E-3</v>
      </c>
      <c r="I9" s="9">
        <v>5.5045215317814664</v>
      </c>
    </row>
    <row r="10" spans="1:9" x14ac:dyDescent="0.45">
      <c r="A10" s="8" t="s">
        <v>33</v>
      </c>
      <c r="B10" s="8">
        <v>10630</v>
      </c>
      <c r="C10" s="2" t="s">
        <v>22</v>
      </c>
      <c r="D10" s="9">
        <f>VLOOKUP(B10,Sheet1!B:J,9,0)</f>
        <v>585454</v>
      </c>
      <c r="E10" s="9">
        <v>86.303210160074542</v>
      </c>
      <c r="F10" s="9">
        <v>2.9175179006146195</v>
      </c>
      <c r="G10" s="9">
        <v>0.49148570387847357</v>
      </c>
      <c r="H10" s="9">
        <v>0.13727267689029871</v>
      </c>
      <c r="I10" s="9">
        <v>10.150513558542061</v>
      </c>
    </row>
    <row r="11" spans="1:9" x14ac:dyDescent="0.45">
      <c r="A11" s="8" t="s">
        <v>35</v>
      </c>
      <c r="B11" s="8">
        <v>10639</v>
      </c>
      <c r="C11" s="2" t="s">
        <v>19</v>
      </c>
      <c r="D11" s="9">
        <f>VLOOKUP(B11,Sheet1!B:J,9,0)</f>
        <v>67195662</v>
      </c>
      <c r="E11" s="9">
        <v>11.094429916366776</v>
      </c>
      <c r="F11" s="9">
        <v>47.555480791976919</v>
      </c>
      <c r="G11" s="9">
        <v>38.968141977299339</v>
      </c>
      <c r="H11" s="9">
        <v>5.0077203059746009E-3</v>
      </c>
      <c r="I11" s="9">
        <v>2.3769395940509881</v>
      </c>
    </row>
    <row r="12" spans="1:9" x14ac:dyDescent="0.45">
      <c r="A12" s="8" t="s">
        <v>37</v>
      </c>
      <c r="B12" s="8">
        <v>10706</v>
      </c>
      <c r="C12" s="2" t="s">
        <v>22</v>
      </c>
      <c r="D12" s="9">
        <f>VLOOKUP(B12,Sheet1!B:J,9,0)</f>
        <v>14928449</v>
      </c>
      <c r="E12" s="9">
        <v>91.101998192840256</v>
      </c>
      <c r="F12" s="9">
        <v>6.2629970703296198</v>
      </c>
      <c r="G12" s="9">
        <v>0.13477872763142051</v>
      </c>
      <c r="H12" s="9">
        <v>2.2775841557696594E-3</v>
      </c>
      <c r="I12" s="9">
        <v>2.4979484250429356</v>
      </c>
    </row>
    <row r="13" spans="1:9" x14ac:dyDescent="0.45">
      <c r="A13" s="8" t="s">
        <v>39</v>
      </c>
      <c r="B13" s="8">
        <v>10720</v>
      </c>
      <c r="C13" s="2" t="s">
        <v>19</v>
      </c>
      <c r="D13" s="9">
        <f>VLOOKUP(B13,Sheet1!B:J,9,0)</f>
        <v>1597519</v>
      </c>
      <c r="E13" s="9">
        <v>21.600443947351128</v>
      </c>
      <c r="F13" s="9">
        <v>68.923917609671051</v>
      </c>
      <c r="G13" s="9">
        <v>5.8054970674452537</v>
      </c>
      <c r="H13" s="9">
        <v>0.61727247052062728</v>
      </c>
      <c r="I13" s="9">
        <v>3.0528689050119358</v>
      </c>
    </row>
    <row r="14" spans="1:9" x14ac:dyDescent="0.45">
      <c r="A14" s="8" t="s">
        <v>41</v>
      </c>
      <c r="B14" s="8">
        <v>10719</v>
      </c>
      <c r="C14" s="2" t="s">
        <v>22</v>
      </c>
      <c r="D14" s="9">
        <f>VLOOKUP(B14,Sheet1!B:J,9,0)</f>
        <v>2851710</v>
      </c>
      <c r="E14" s="9">
        <v>99.497019992721178</v>
      </c>
      <c r="F14" s="9">
        <v>0</v>
      </c>
      <c r="G14" s="9">
        <v>5.619671681773397E-3</v>
      </c>
      <c r="H14" s="9">
        <v>0.19092502601941769</v>
      </c>
      <c r="I14" s="9">
        <v>0.30643530957762777</v>
      </c>
    </row>
    <row r="15" spans="1:9" x14ac:dyDescent="0.45">
      <c r="A15" s="8" t="s">
        <v>43</v>
      </c>
      <c r="B15" s="8">
        <v>10743</v>
      </c>
      <c r="C15" s="2" t="s">
        <v>22</v>
      </c>
      <c r="D15" s="9">
        <f>VLOOKUP(B15,Sheet1!B:J,9,0)</f>
        <v>6229696</v>
      </c>
      <c r="E15" s="9">
        <v>97.607486678810176</v>
      </c>
      <c r="F15" s="9">
        <v>0</v>
      </c>
      <c r="G15" s="9">
        <v>0.50929477086779429</v>
      </c>
      <c r="H15" s="9">
        <v>2.1891864651322904E-3</v>
      </c>
      <c r="I15" s="9">
        <v>1.8810293638568982</v>
      </c>
    </row>
    <row r="16" spans="1:9" x14ac:dyDescent="0.45">
      <c r="A16" s="8" t="s">
        <v>45</v>
      </c>
      <c r="B16" s="8">
        <v>10748</v>
      </c>
      <c r="C16" s="2" t="s">
        <v>19</v>
      </c>
      <c r="D16" s="9">
        <f>VLOOKUP(B16,Sheet1!B:J,9,0)</f>
        <v>15329982</v>
      </c>
      <c r="E16" s="9">
        <v>20.393358095139781</v>
      </c>
      <c r="F16" s="9">
        <v>19.498026182879936</v>
      </c>
      <c r="G16" s="9">
        <v>58.735705462253058</v>
      </c>
      <c r="H16" s="9">
        <v>8.5291767335580007E-4</v>
      </c>
      <c r="I16" s="9">
        <v>1.3720573420538704</v>
      </c>
    </row>
    <row r="17" spans="1:9" x14ac:dyDescent="0.45">
      <c r="A17" s="8" t="s">
        <v>47</v>
      </c>
      <c r="B17" s="8">
        <v>10762</v>
      </c>
      <c r="C17" s="2" t="s">
        <v>32</v>
      </c>
      <c r="D17" s="9">
        <f>VLOOKUP(B17,Sheet1!B:J,9,0)</f>
        <v>3954649</v>
      </c>
      <c r="E17" s="9">
        <v>57.629594032977046</v>
      </c>
      <c r="F17" s="9">
        <v>37.702919225847872</v>
      </c>
      <c r="G17" s="9">
        <v>3.461033142929038</v>
      </c>
      <c r="H17" s="9">
        <v>0</v>
      </c>
      <c r="I17" s="9">
        <v>1.2064535982460447</v>
      </c>
    </row>
    <row r="18" spans="1:9" x14ac:dyDescent="0.45">
      <c r="A18" s="8" t="s">
        <v>49</v>
      </c>
      <c r="B18" s="8">
        <v>10753</v>
      </c>
      <c r="C18" s="2" t="s">
        <v>22</v>
      </c>
      <c r="D18" s="9">
        <f>VLOOKUP(B18,Sheet1!B:J,9,0)</f>
        <v>754952</v>
      </c>
      <c r="E18" s="9">
        <v>88.827580578380463</v>
      </c>
      <c r="F18" s="9">
        <v>9.7113531363382837</v>
      </c>
      <c r="G18" s="9">
        <v>0.85681948662005947</v>
      </c>
      <c r="H18" s="9">
        <v>1.0234300845618701E-6</v>
      </c>
      <c r="I18" s="9">
        <v>0.60424577523110734</v>
      </c>
    </row>
    <row r="19" spans="1:9" x14ac:dyDescent="0.45">
      <c r="A19" s="8" t="s">
        <v>51</v>
      </c>
      <c r="B19" s="8">
        <v>10782</v>
      </c>
      <c r="C19" s="2" t="s">
        <v>22</v>
      </c>
      <c r="D19" s="9">
        <f>VLOOKUP(B19,Sheet1!B:J,9,0)</f>
        <v>1204651</v>
      </c>
      <c r="E19" s="9">
        <v>96.161242483005836</v>
      </c>
      <c r="F19" s="9">
        <v>0</v>
      </c>
      <c r="G19" s="9">
        <v>1.6069241229751836</v>
      </c>
      <c r="H19" s="9">
        <v>0.97719469278352322</v>
      </c>
      <c r="I19" s="9">
        <v>1.2546387012354545</v>
      </c>
    </row>
    <row r="20" spans="1:9" x14ac:dyDescent="0.45">
      <c r="A20" s="8" t="s">
        <v>53</v>
      </c>
      <c r="B20" s="8">
        <v>10766</v>
      </c>
      <c r="C20" s="2" t="s">
        <v>19</v>
      </c>
      <c r="D20" s="9">
        <f>VLOOKUP(B20,Sheet1!B:J,9,0)</f>
        <v>29184206</v>
      </c>
      <c r="E20" s="9">
        <v>12.880579270095035</v>
      </c>
      <c r="F20" s="9">
        <v>40.568478779624662</v>
      </c>
      <c r="G20" s="9">
        <v>43.533554668934713</v>
      </c>
      <c r="H20" s="9">
        <v>1.0141232362912101E-3</v>
      </c>
      <c r="I20" s="9">
        <v>3.0163731581092996</v>
      </c>
    </row>
    <row r="21" spans="1:9" x14ac:dyDescent="0.45">
      <c r="A21" s="8" t="s">
        <v>56</v>
      </c>
      <c r="B21" s="8">
        <v>10767</v>
      </c>
      <c r="C21" s="2" t="s">
        <v>32</v>
      </c>
      <c r="D21" s="9">
        <f>VLOOKUP(B21,Sheet1!B:J,9,0)</f>
        <v>472424</v>
      </c>
      <c r="E21" s="9">
        <v>58.667469755088419</v>
      </c>
      <c r="F21" s="9">
        <v>37.984874428714811</v>
      </c>
      <c r="G21" s="9">
        <v>2.5722540595456653</v>
      </c>
      <c r="H21" s="9">
        <v>4.127361956080821E-2</v>
      </c>
      <c r="I21" s="9">
        <v>0.73412813709029567</v>
      </c>
    </row>
    <row r="22" spans="1:9" x14ac:dyDescent="0.45">
      <c r="A22" s="8" t="s">
        <v>54</v>
      </c>
      <c r="B22" s="8">
        <v>10764</v>
      </c>
      <c r="C22" s="2" t="s">
        <v>22</v>
      </c>
      <c r="D22" s="9">
        <f>VLOOKUP(B22,Sheet1!B:J,9,0)</f>
        <v>2321813</v>
      </c>
      <c r="E22" s="9">
        <v>91.599100321049264</v>
      </c>
      <c r="F22" s="9">
        <v>1.7404991611918741</v>
      </c>
      <c r="G22" s="9">
        <v>4.3750570982892256E-3</v>
      </c>
      <c r="H22" s="9">
        <v>1.0385996016581522</v>
      </c>
      <c r="I22" s="9">
        <v>5.617425859002414</v>
      </c>
    </row>
    <row r="23" spans="1:9" x14ac:dyDescent="0.45">
      <c r="A23" s="8" t="s">
        <v>59</v>
      </c>
      <c r="B23" s="8">
        <v>10765</v>
      </c>
      <c r="C23" s="2" t="s">
        <v>19</v>
      </c>
      <c r="D23" s="9">
        <f>VLOOKUP(B23,Sheet1!B:J,9,0)</f>
        <v>184169680</v>
      </c>
      <c r="E23" s="9">
        <v>7.5116886153281248</v>
      </c>
      <c r="F23" s="9">
        <v>51.788812200538118</v>
      </c>
      <c r="G23" s="9">
        <v>38.654913101729235</v>
      </c>
      <c r="H23" s="9">
        <v>2.7011977455792077E-5</v>
      </c>
      <c r="I23" s="9">
        <v>2.0445590704270695</v>
      </c>
    </row>
    <row r="24" spans="1:9" x14ac:dyDescent="0.45">
      <c r="A24" s="8" t="s">
        <v>57</v>
      </c>
      <c r="B24" s="8">
        <v>10771</v>
      </c>
      <c r="C24" s="2" t="s">
        <v>22</v>
      </c>
      <c r="D24" s="9">
        <f>VLOOKUP(B24,Sheet1!B:J,9,0)</f>
        <v>773660</v>
      </c>
      <c r="E24" s="9">
        <v>88.16171316440898</v>
      </c>
      <c r="F24" s="9">
        <v>0</v>
      </c>
      <c r="G24" s="9">
        <v>10.67600377260143</v>
      </c>
      <c r="H24" s="9">
        <v>6.3486244454632572E-3</v>
      </c>
      <c r="I24" s="9">
        <v>1.155934438544125</v>
      </c>
    </row>
    <row r="25" spans="1:9" x14ac:dyDescent="0.45">
      <c r="A25" s="8" t="s">
        <v>60</v>
      </c>
      <c r="B25" s="8">
        <v>10763</v>
      </c>
      <c r="C25" s="2" t="s">
        <v>32</v>
      </c>
      <c r="D25" s="9">
        <f>VLOOKUP(B25,Sheet1!B:J,9,0)</f>
        <v>113299</v>
      </c>
      <c r="E25" s="9">
        <v>91.702337921309265</v>
      </c>
      <c r="F25" s="9">
        <v>0</v>
      </c>
      <c r="G25" s="9">
        <v>0.2591175303688566</v>
      </c>
      <c r="H25" s="9">
        <v>8.4888574832148553E-2</v>
      </c>
      <c r="I25" s="9">
        <v>7.9536559734897336</v>
      </c>
    </row>
    <row r="26" spans="1:9" x14ac:dyDescent="0.45">
      <c r="A26" s="8" t="s">
        <v>62</v>
      </c>
      <c r="B26" s="8">
        <v>10778</v>
      </c>
      <c r="C26" s="2" t="s">
        <v>19</v>
      </c>
      <c r="D26" s="9">
        <f>VLOOKUP(B26,Sheet1!B:J,9,0)</f>
        <v>2662716</v>
      </c>
      <c r="E26" s="9">
        <v>17.444204003575368</v>
      </c>
      <c r="F26" s="9">
        <v>58.25185900091013</v>
      </c>
      <c r="G26" s="9">
        <v>22.664145831992354</v>
      </c>
      <c r="H26" s="9">
        <v>5.4823832268969572E-6</v>
      </c>
      <c r="I26" s="9">
        <v>1.6397856811389222</v>
      </c>
    </row>
    <row r="27" spans="1:9" x14ac:dyDescent="0.45">
      <c r="A27" s="8" t="s">
        <v>64</v>
      </c>
      <c r="B27" s="8">
        <v>10781</v>
      </c>
      <c r="C27" s="2" t="s">
        <v>22</v>
      </c>
      <c r="D27" s="9">
        <f>VLOOKUP(B27,Sheet1!B:J,9,0)</f>
        <v>4754243</v>
      </c>
      <c r="E27" s="9">
        <v>97.480006671260895</v>
      </c>
      <c r="F27" s="9">
        <v>2.0794399868006234E-2</v>
      </c>
      <c r="G27" s="9">
        <v>1.0152054015145251</v>
      </c>
      <c r="H27" s="9">
        <v>0.19987821130109001</v>
      </c>
      <c r="I27" s="9">
        <v>1.2841153160554786</v>
      </c>
    </row>
    <row r="28" spans="1:9" x14ac:dyDescent="0.45">
      <c r="A28" s="8" t="s">
        <v>66</v>
      </c>
      <c r="B28" s="8">
        <v>10784</v>
      </c>
      <c r="C28" s="2" t="s">
        <v>19</v>
      </c>
      <c r="D28" s="9">
        <f>VLOOKUP(B28,Sheet1!B:J,9,0)</f>
        <v>17321068</v>
      </c>
      <c r="E28" s="9">
        <v>19.195104061014199</v>
      </c>
      <c r="F28" s="9">
        <v>68.591119430496761</v>
      </c>
      <c r="G28" s="9">
        <v>9.2626898416011763</v>
      </c>
      <c r="H28" s="9">
        <v>5.6575321372008899E-5</v>
      </c>
      <c r="I28" s="9">
        <v>2.951030091566488</v>
      </c>
    </row>
    <row r="29" spans="1:9" x14ac:dyDescent="0.45">
      <c r="A29" s="8" t="s">
        <v>68</v>
      </c>
      <c r="B29" s="8">
        <v>10789</v>
      </c>
      <c r="C29" s="2" t="s">
        <v>22</v>
      </c>
      <c r="D29" s="9">
        <f>VLOOKUP(B29,Sheet1!B:J,9,0)</f>
        <v>1879509</v>
      </c>
      <c r="E29" s="9">
        <v>48.375364455519936</v>
      </c>
      <c r="F29" s="9">
        <v>48.342470408033321</v>
      </c>
      <c r="G29" s="9">
        <v>1.9518022710200358</v>
      </c>
      <c r="H29" s="9">
        <v>0</v>
      </c>
      <c r="I29" s="9">
        <v>1.3303628654267059</v>
      </c>
    </row>
    <row r="30" spans="1:9" x14ac:dyDescent="0.45">
      <c r="A30" s="8" t="s">
        <v>70</v>
      </c>
      <c r="B30" s="8">
        <v>10787</v>
      </c>
      <c r="C30" s="2" t="s">
        <v>22</v>
      </c>
      <c r="D30" s="9">
        <f>VLOOKUP(B30,Sheet1!B:J,9,0)</f>
        <v>3719778</v>
      </c>
      <c r="E30" s="9">
        <v>86.201173750390609</v>
      </c>
      <c r="F30" s="9">
        <v>0</v>
      </c>
      <c r="G30" s="9">
        <v>12.685069250620478</v>
      </c>
      <c r="H30" s="9">
        <v>4.2505136815517248E-3</v>
      </c>
      <c r="I30" s="9">
        <v>1.1095064853073588</v>
      </c>
    </row>
    <row r="31" spans="1:9" x14ac:dyDescent="0.45">
      <c r="A31" s="8" t="s">
        <v>72</v>
      </c>
      <c r="B31" s="8">
        <v>10801</v>
      </c>
      <c r="C31" s="2" t="s">
        <v>22</v>
      </c>
      <c r="D31" s="9">
        <f>VLOOKUP(B31,Sheet1!B:J,9,0)</f>
        <v>1388698</v>
      </c>
      <c r="E31" s="9">
        <v>96.503124126185341</v>
      </c>
      <c r="F31" s="9">
        <v>0</v>
      </c>
      <c r="G31" s="9">
        <v>1.0705546890903166</v>
      </c>
      <c r="H31" s="9">
        <v>4.0871053812531179E-2</v>
      </c>
      <c r="I31" s="9">
        <v>2.3854501309118064</v>
      </c>
    </row>
    <row r="32" spans="1:9" x14ac:dyDescent="0.45">
      <c r="A32" s="8" t="s">
        <v>74</v>
      </c>
      <c r="B32" s="8">
        <v>10825</v>
      </c>
      <c r="C32" s="2" t="s">
        <v>22</v>
      </c>
      <c r="D32" s="9">
        <f>VLOOKUP(B32,Sheet1!B:J,9,0)</f>
        <v>375435</v>
      </c>
      <c r="E32" s="9">
        <v>88.426245972223626</v>
      </c>
      <c r="F32" s="9">
        <v>0</v>
      </c>
      <c r="G32" s="9">
        <v>9.6531956434145627</v>
      </c>
      <c r="H32" s="9">
        <v>1.8102879772291636E-2</v>
      </c>
      <c r="I32" s="9">
        <v>1.9024555045895135</v>
      </c>
    </row>
    <row r="33" spans="1:9" x14ac:dyDescent="0.45">
      <c r="A33" s="8" t="s">
        <v>76</v>
      </c>
      <c r="B33" s="8">
        <v>10830</v>
      </c>
      <c r="C33" s="2" t="s">
        <v>22</v>
      </c>
      <c r="D33" s="9">
        <f>VLOOKUP(B33,Sheet1!B:J,9,0)</f>
        <v>1650844</v>
      </c>
      <c r="E33" s="9">
        <v>82.012220643663724</v>
      </c>
      <c r="F33" s="9">
        <v>0</v>
      </c>
      <c r="G33" s="9">
        <v>6.1305458181697325</v>
      </c>
      <c r="H33" s="9">
        <v>3.6500526350507427E-4</v>
      </c>
      <c r="I33" s="9">
        <v>11.856868532903031</v>
      </c>
    </row>
    <row r="34" spans="1:9" x14ac:dyDescent="0.45">
      <c r="A34" s="8" t="s">
        <v>78</v>
      </c>
      <c r="B34" s="8">
        <v>10835</v>
      </c>
      <c r="C34" s="2" t="s">
        <v>22</v>
      </c>
      <c r="D34" s="9">
        <f>VLOOKUP(B34,Sheet1!B:J,9,0)</f>
        <v>2072388</v>
      </c>
      <c r="E34" s="9">
        <v>95.794392953806138</v>
      </c>
      <c r="F34" s="9">
        <v>0</v>
      </c>
      <c r="G34" s="9">
        <v>0.64011534629487232</v>
      </c>
      <c r="H34" s="9">
        <v>6.8561618631552889E-3</v>
      </c>
      <c r="I34" s="9">
        <v>3.5586355380358281</v>
      </c>
    </row>
    <row r="35" spans="1:9" x14ac:dyDescent="0.45">
      <c r="A35" s="8" t="s">
        <v>80</v>
      </c>
      <c r="B35" s="8">
        <v>10837</v>
      </c>
      <c r="C35" s="2" t="s">
        <v>19</v>
      </c>
      <c r="D35" s="9">
        <f>VLOOKUP(B35,Sheet1!B:J,9,0)</f>
        <v>13393387</v>
      </c>
      <c r="E35" s="9">
        <v>26.10851364832471</v>
      </c>
      <c r="F35" s="9">
        <v>36.546067949411778</v>
      </c>
      <c r="G35" s="9">
        <v>35.757392942348289</v>
      </c>
      <c r="H35" s="9">
        <v>8.1108261119674049E-2</v>
      </c>
      <c r="I35" s="9">
        <v>1.5069171987955452</v>
      </c>
    </row>
    <row r="36" spans="1:9" x14ac:dyDescent="0.45">
      <c r="A36" s="8" t="s">
        <v>82</v>
      </c>
      <c r="B36" s="8">
        <v>10845</v>
      </c>
      <c r="C36" s="2" t="s">
        <v>19</v>
      </c>
      <c r="D36" s="9">
        <f>VLOOKUP(B36,Sheet1!B:J,9,0)</f>
        <v>30799399</v>
      </c>
      <c r="E36" s="9">
        <v>16.622407407760658</v>
      </c>
      <c r="F36" s="9">
        <v>53.352503642401196</v>
      </c>
      <c r="G36" s="9">
        <v>27.55489688970578</v>
      </c>
      <c r="H36" s="9">
        <v>3.5788850046799036E-3</v>
      </c>
      <c r="I36" s="9">
        <v>2.4666131751276885</v>
      </c>
    </row>
    <row r="37" spans="1:9" x14ac:dyDescent="0.45">
      <c r="A37" s="8" t="s">
        <v>84</v>
      </c>
      <c r="B37" s="8">
        <v>10843</v>
      </c>
      <c r="C37" s="2" t="s">
        <v>22</v>
      </c>
      <c r="D37" s="9">
        <f>VLOOKUP(B37,Sheet1!B:J,9,0)</f>
        <v>1556148</v>
      </c>
      <c r="E37" s="9">
        <v>94.866518271985399</v>
      </c>
      <c r="F37" s="9">
        <v>0</v>
      </c>
      <c r="G37" s="9">
        <v>1.5561046623757075E-4</v>
      </c>
      <c r="H37" s="9">
        <v>2.1161248180532986</v>
      </c>
      <c r="I37" s="9">
        <v>3.0172012994950625</v>
      </c>
    </row>
    <row r="38" spans="1:9" x14ac:dyDescent="0.45">
      <c r="A38" s="8" t="s">
        <v>86</v>
      </c>
      <c r="B38" s="8">
        <v>10851</v>
      </c>
      <c r="C38" s="2" t="s">
        <v>22</v>
      </c>
      <c r="D38" s="9">
        <f>VLOOKUP(B38,Sheet1!B:J,9,0)</f>
        <v>32961196</v>
      </c>
      <c r="E38" s="9">
        <v>87.83942114288665</v>
      </c>
      <c r="F38" s="9">
        <v>7.5749212464319964</v>
      </c>
      <c r="G38" s="9">
        <v>1.4402701429073805</v>
      </c>
      <c r="H38" s="9">
        <v>0</v>
      </c>
      <c r="I38" s="9">
        <v>3.1453874677739737</v>
      </c>
    </row>
    <row r="39" spans="1:9" x14ac:dyDescent="0.45">
      <c r="A39" s="8" t="s">
        <v>88</v>
      </c>
      <c r="B39" s="8">
        <v>10855</v>
      </c>
      <c r="C39" s="2" t="s">
        <v>22</v>
      </c>
      <c r="D39" s="9">
        <f>VLOOKUP(B39,Sheet1!B:J,9,0)</f>
        <v>6575216</v>
      </c>
      <c r="E39" s="9">
        <v>97.897130695942806</v>
      </c>
      <c r="F39" s="9">
        <v>0</v>
      </c>
      <c r="G39" s="9">
        <v>1.5251627313060998E-2</v>
      </c>
      <c r="H39" s="9">
        <v>1.1984596372990512E-3</v>
      </c>
      <c r="I39" s="9">
        <v>2.0864192171068328</v>
      </c>
    </row>
    <row r="40" spans="1:9" x14ac:dyDescent="0.45">
      <c r="A40" s="8" t="s">
        <v>90</v>
      </c>
      <c r="B40" s="8">
        <v>10864</v>
      </c>
      <c r="C40" s="2" t="s">
        <v>22</v>
      </c>
      <c r="D40" s="9">
        <f>VLOOKUP(B40,Sheet1!B:J,9,0)</f>
        <v>602496</v>
      </c>
      <c r="E40" s="9">
        <v>69.072734966527463</v>
      </c>
      <c r="F40" s="9">
        <v>23.037422657688371</v>
      </c>
      <c r="G40" s="9">
        <v>4.6580285629097977</v>
      </c>
      <c r="H40" s="9">
        <v>3.2916569924996579E-2</v>
      </c>
      <c r="I40" s="9">
        <v>3.1988972429493656</v>
      </c>
    </row>
    <row r="41" spans="1:9" x14ac:dyDescent="0.45">
      <c r="A41" s="8" t="s">
        <v>92</v>
      </c>
      <c r="B41" s="8">
        <v>10869</v>
      </c>
      <c r="C41" s="2" t="s">
        <v>22</v>
      </c>
      <c r="D41" s="9">
        <f>VLOOKUP(B41,Sheet1!B:J,9,0)</f>
        <v>681666</v>
      </c>
      <c r="E41" s="9">
        <v>98.909995235111836</v>
      </c>
      <c r="F41" s="9">
        <v>0</v>
      </c>
      <c r="G41" s="9">
        <v>0.44166044125110104</v>
      </c>
      <c r="H41" s="9">
        <v>1.3925230368252196E-9</v>
      </c>
      <c r="I41" s="9">
        <v>0.64834432224453864</v>
      </c>
    </row>
    <row r="42" spans="1:9" x14ac:dyDescent="0.45">
      <c r="A42" s="8" t="s">
        <v>94</v>
      </c>
      <c r="B42" s="8">
        <v>10872</v>
      </c>
      <c r="C42" s="2" t="s">
        <v>22</v>
      </c>
      <c r="D42" s="9">
        <f>VLOOKUP(B42,Sheet1!B:J,9,0)</f>
        <v>2178490</v>
      </c>
      <c r="E42" s="9">
        <v>94.873319988441438</v>
      </c>
      <c r="F42" s="9">
        <v>0</v>
      </c>
      <c r="G42" s="9">
        <v>2.5340091103404694</v>
      </c>
      <c r="H42" s="9">
        <v>1.3175863591500099E-5</v>
      </c>
      <c r="I42" s="9">
        <v>2.592657725354508</v>
      </c>
    </row>
    <row r="43" spans="1:9" x14ac:dyDescent="0.45">
      <c r="A43" s="8" t="s">
        <v>96</v>
      </c>
      <c r="B43" s="8">
        <v>10883</v>
      </c>
      <c r="C43" s="2" t="s">
        <v>19</v>
      </c>
      <c r="D43" s="9">
        <f>VLOOKUP(B43,Sheet1!B:J,9,0)</f>
        <v>158639495</v>
      </c>
      <c r="E43" s="9">
        <v>13.275125637536263</v>
      </c>
      <c r="F43" s="9">
        <v>23.644645549187985</v>
      </c>
      <c r="G43" s="9">
        <v>60.697637546570242</v>
      </c>
      <c r="H43" s="9">
        <v>1.5999979472526239E-5</v>
      </c>
      <c r="I43" s="9">
        <v>2.3825752667260431</v>
      </c>
    </row>
    <row r="44" spans="1:9" x14ac:dyDescent="0.45">
      <c r="A44" s="8" t="s">
        <v>98</v>
      </c>
      <c r="B44" s="8">
        <v>10885</v>
      </c>
      <c r="C44" s="2" t="s">
        <v>32</v>
      </c>
      <c r="D44" s="9">
        <f>VLOOKUP(B44,Sheet1!B:J,9,0)</f>
        <v>2837902</v>
      </c>
      <c r="E44" s="9">
        <v>70.278950984114459</v>
      </c>
      <c r="F44" s="9">
        <v>11.273720397211271</v>
      </c>
      <c r="G44" s="9">
        <v>18.107708513638382</v>
      </c>
      <c r="H44" s="9">
        <v>1.0228180497362229E-3</v>
      </c>
      <c r="I44" s="9">
        <v>0.33859728698615921</v>
      </c>
    </row>
    <row r="45" spans="1:9" x14ac:dyDescent="0.45">
      <c r="A45" s="8" t="s">
        <v>100</v>
      </c>
      <c r="B45" s="8">
        <v>10897</v>
      </c>
      <c r="C45" s="2" t="s">
        <v>32</v>
      </c>
      <c r="D45" s="9">
        <f>VLOOKUP(B45,Sheet1!B:J,9,0)</f>
        <v>730984</v>
      </c>
      <c r="E45" s="9">
        <v>57.975500973181937</v>
      </c>
      <c r="F45" s="9">
        <v>18.565710445333469</v>
      </c>
      <c r="G45" s="9">
        <v>21.385608211686503</v>
      </c>
      <c r="H45" s="9">
        <v>1.0628677145972142E-2</v>
      </c>
      <c r="I45" s="9">
        <v>2.0625516926521192</v>
      </c>
    </row>
    <row r="46" spans="1:9" x14ac:dyDescent="0.45">
      <c r="A46" s="8" t="s">
        <v>102</v>
      </c>
      <c r="B46" s="8">
        <v>10895</v>
      </c>
      <c r="C46" s="2" t="s">
        <v>19</v>
      </c>
      <c r="D46" s="9">
        <f>VLOOKUP(B46,Sheet1!B:J,9,0)</f>
        <v>1320780</v>
      </c>
      <c r="E46" s="9">
        <v>13.838340408706475</v>
      </c>
      <c r="F46" s="9">
        <v>53.36369448791072</v>
      </c>
      <c r="G46" s="9">
        <v>28.295882357004675</v>
      </c>
      <c r="H46" s="9">
        <v>3.8209043145518768E-4</v>
      </c>
      <c r="I46" s="9">
        <v>4.5017006559466735</v>
      </c>
    </row>
    <row r="47" spans="1:9" x14ac:dyDescent="0.45">
      <c r="A47" s="8" t="s">
        <v>104</v>
      </c>
      <c r="B47" s="8">
        <v>10896</v>
      </c>
      <c r="C47" s="2" t="s">
        <v>22</v>
      </c>
      <c r="D47" s="9">
        <f>VLOOKUP(B47,Sheet1!B:J,9,0)</f>
        <v>3458243</v>
      </c>
      <c r="E47" s="9">
        <v>92.159670726634829</v>
      </c>
      <c r="F47" s="9">
        <v>0</v>
      </c>
      <c r="G47" s="9">
        <v>7.5413957409486461</v>
      </c>
      <c r="H47" s="9">
        <v>3.5827983425079615E-3</v>
      </c>
      <c r="I47" s="9">
        <v>0.29535073407401047</v>
      </c>
    </row>
    <row r="48" spans="1:9" x14ac:dyDescent="0.45">
      <c r="A48" s="8" t="s">
        <v>106</v>
      </c>
      <c r="B48" s="8">
        <v>10911</v>
      </c>
      <c r="C48" s="2" t="s">
        <v>19</v>
      </c>
      <c r="D48" s="9">
        <f>VLOOKUP(B48,Sheet1!B:J,9,0)</f>
        <v>58529656</v>
      </c>
      <c r="E48" s="9">
        <v>7.1307154821110315</v>
      </c>
      <c r="F48" s="9">
        <v>9.150305058267536</v>
      </c>
      <c r="G48" s="9">
        <v>81.370280716122593</v>
      </c>
      <c r="H48" s="9">
        <v>1.0476094151707234E-6</v>
      </c>
      <c r="I48" s="9">
        <v>2.3486976958894257</v>
      </c>
    </row>
    <row r="49" spans="1:9" x14ac:dyDescent="0.45">
      <c r="A49" s="8" t="s">
        <v>108</v>
      </c>
      <c r="B49" s="8">
        <v>10919</v>
      </c>
      <c r="C49" s="2" t="s">
        <v>19</v>
      </c>
      <c r="D49" s="9">
        <f>VLOOKUP(B49,Sheet1!B:J,9,0)</f>
        <v>484991299</v>
      </c>
      <c r="E49" s="9">
        <v>14.770681774255696</v>
      </c>
      <c r="F49" s="9">
        <v>46.85969679246179</v>
      </c>
      <c r="G49" s="9">
        <v>35.957843634656506</v>
      </c>
      <c r="H49" s="9">
        <v>6.7738219512177648E-5</v>
      </c>
      <c r="I49" s="9">
        <v>2.4117100604064929</v>
      </c>
    </row>
    <row r="50" spans="1:9" x14ac:dyDescent="0.45">
      <c r="A50" s="8" t="s">
        <v>110</v>
      </c>
      <c r="B50" s="8">
        <v>10923</v>
      </c>
      <c r="C50" s="2" t="s">
        <v>19</v>
      </c>
      <c r="D50" s="9">
        <f>VLOOKUP(B50,Sheet1!B:J,9,0)</f>
        <v>2400809</v>
      </c>
      <c r="E50" s="9">
        <v>18.27191890965074</v>
      </c>
      <c r="F50" s="9">
        <v>37.856532906900298</v>
      </c>
      <c r="G50" s="9">
        <v>42.165848908494759</v>
      </c>
      <c r="H50" s="9">
        <v>2.4272174902012522E-3</v>
      </c>
      <c r="I50" s="9">
        <v>1.703272057463999</v>
      </c>
    </row>
    <row r="51" spans="1:9" x14ac:dyDescent="0.45">
      <c r="A51" s="8" t="s">
        <v>114</v>
      </c>
      <c r="B51" s="8">
        <v>10915</v>
      </c>
      <c r="C51" s="2" t="s">
        <v>19</v>
      </c>
      <c r="D51" s="9">
        <f>VLOOKUP(B51,Sheet1!B:J,9,0)</f>
        <v>40092582</v>
      </c>
      <c r="E51" s="9">
        <v>26.284062958112916</v>
      </c>
      <c r="F51" s="9">
        <v>30.746761887568116</v>
      </c>
      <c r="G51" s="9">
        <v>40.800104101385365</v>
      </c>
      <c r="H51" s="9">
        <v>5.3277346147260485E-3</v>
      </c>
      <c r="I51" s="9">
        <v>2.1637433183188759</v>
      </c>
    </row>
    <row r="52" spans="1:9" x14ac:dyDescent="0.45">
      <c r="A52" s="8" t="s">
        <v>116</v>
      </c>
      <c r="B52" s="8">
        <v>10929</v>
      </c>
      <c r="C52" s="2" t="s">
        <v>19</v>
      </c>
      <c r="D52" s="9">
        <f>VLOOKUP(B52,Sheet1!B:J,9,0)</f>
        <v>3835071</v>
      </c>
      <c r="E52" s="9">
        <v>15.678966959685498</v>
      </c>
      <c r="F52" s="9">
        <v>67.089778789862478</v>
      </c>
      <c r="G52" s="9">
        <v>12.929988377679257</v>
      </c>
      <c r="H52" s="9">
        <v>0</v>
      </c>
      <c r="I52" s="9">
        <v>4.3012658727727722</v>
      </c>
    </row>
    <row r="53" spans="1:9" x14ac:dyDescent="0.45">
      <c r="A53" s="8" t="s">
        <v>118</v>
      </c>
      <c r="B53" s="8">
        <v>10934</v>
      </c>
      <c r="C53" s="2" t="s">
        <v>32</v>
      </c>
      <c r="D53" s="9">
        <f>VLOOKUP(B53,Sheet1!B:J,9,0)</f>
        <v>227618</v>
      </c>
      <c r="E53" s="9">
        <v>60.672395730915348</v>
      </c>
      <c r="F53" s="9">
        <v>23.809349189641733</v>
      </c>
      <c r="G53" s="9">
        <v>12.801960806675281</v>
      </c>
      <c r="H53" s="9">
        <v>2.0871762294665556E-3</v>
      </c>
      <c r="I53" s="9">
        <v>2.7142070965381735</v>
      </c>
    </row>
    <row r="54" spans="1:9" x14ac:dyDescent="0.45">
      <c r="A54" s="8" t="s">
        <v>120</v>
      </c>
      <c r="B54" s="8">
        <v>11008</v>
      </c>
      <c r="C54" s="2" t="s">
        <v>19</v>
      </c>
      <c r="D54" s="9">
        <f>VLOOKUP(B54,Sheet1!B:J,9,0)</f>
        <v>77188097</v>
      </c>
      <c r="E54" s="9">
        <v>17.084332234067972</v>
      </c>
      <c r="F54" s="9">
        <v>38.194483722518683</v>
      </c>
      <c r="G54" s="9">
        <v>42.524902773491903</v>
      </c>
      <c r="H54" s="9">
        <v>5.6126089268332924E-5</v>
      </c>
      <c r="I54" s="9">
        <v>2.1962251438321685</v>
      </c>
    </row>
    <row r="55" spans="1:9" x14ac:dyDescent="0.45">
      <c r="A55" s="8" t="s">
        <v>122</v>
      </c>
      <c r="B55" s="8">
        <v>11014</v>
      </c>
      <c r="C55" s="2" t="s">
        <v>19</v>
      </c>
      <c r="D55" s="9">
        <f>VLOOKUP(B55,Sheet1!B:J,9,0)</f>
        <v>2605423</v>
      </c>
      <c r="E55" s="9">
        <v>10.752414385687734</v>
      </c>
      <c r="F55" s="9">
        <v>46.389940920473734</v>
      </c>
      <c r="G55" s="9">
        <v>40.289660894287771</v>
      </c>
      <c r="H55" s="9">
        <v>0</v>
      </c>
      <c r="I55" s="9">
        <v>2.5679837995507597</v>
      </c>
    </row>
    <row r="56" spans="1:9" x14ac:dyDescent="0.45">
      <c r="A56" s="8" t="s">
        <v>124</v>
      </c>
      <c r="B56" s="8">
        <v>11049</v>
      </c>
      <c r="C56" s="2" t="s">
        <v>19</v>
      </c>
      <c r="D56" s="9">
        <f>VLOOKUP(B56,Sheet1!B:J,9,0)</f>
        <v>52227336</v>
      </c>
      <c r="E56" s="9">
        <v>16.483069938620172</v>
      </c>
      <c r="F56" s="9">
        <v>63.788592946880662</v>
      </c>
      <c r="G56" s="9">
        <v>16.946645852804039</v>
      </c>
      <c r="H56" s="9">
        <v>3.258968421821317E-2</v>
      </c>
      <c r="I56" s="9">
        <v>2.7491015774769103</v>
      </c>
    </row>
    <row r="57" spans="1:9" x14ac:dyDescent="0.45">
      <c r="A57" s="8" t="s">
        <v>126</v>
      </c>
      <c r="B57" s="8">
        <v>11055</v>
      </c>
      <c r="C57" s="2" t="s">
        <v>22</v>
      </c>
      <c r="D57" s="9">
        <f>VLOOKUP(B57,Sheet1!B:J,9,0)</f>
        <v>2515592</v>
      </c>
      <c r="E57" s="9">
        <v>97.191338217519061</v>
      </c>
      <c r="F57" s="9">
        <v>0</v>
      </c>
      <c r="G57" s="9">
        <v>1.5356160785595432</v>
      </c>
      <c r="H57" s="9">
        <v>0.298582628136009</v>
      </c>
      <c r="I57" s="9">
        <v>0.97446307578539093</v>
      </c>
    </row>
    <row r="58" spans="1:9" x14ac:dyDescent="0.45">
      <c r="A58" s="8" t="s">
        <v>128</v>
      </c>
      <c r="B58" s="8">
        <v>11075</v>
      </c>
      <c r="C58" s="2" t="s">
        <v>19</v>
      </c>
      <c r="D58" s="9">
        <f>VLOOKUP(B58,Sheet1!B:J,9,0)</f>
        <v>105684459</v>
      </c>
      <c r="E58" s="9">
        <v>10.08525297631062</v>
      </c>
      <c r="F58" s="9">
        <v>61.80069203018391</v>
      </c>
      <c r="G58" s="9">
        <v>25.637649428607176</v>
      </c>
      <c r="H58" s="9">
        <v>0</v>
      </c>
      <c r="I58" s="9">
        <v>2.4764055648983008</v>
      </c>
    </row>
    <row r="59" spans="1:9" x14ac:dyDescent="0.45">
      <c r="A59" s="8" t="s">
        <v>130</v>
      </c>
      <c r="B59" s="8">
        <v>11087</v>
      </c>
      <c r="C59" s="2" t="s">
        <v>22</v>
      </c>
      <c r="D59" s="9">
        <f>VLOOKUP(B59,Sheet1!B:J,9,0)</f>
        <v>1807421</v>
      </c>
      <c r="E59" s="9">
        <v>93.112165145414039</v>
      </c>
      <c r="F59" s="9">
        <v>1.5819514209481955</v>
      </c>
      <c r="G59" s="9">
        <v>3.8600092316548142</v>
      </c>
      <c r="H59" s="9">
        <v>7.0687858343947862E-2</v>
      </c>
      <c r="I59" s="9">
        <v>1.3751863436389931</v>
      </c>
    </row>
    <row r="60" spans="1:9" x14ac:dyDescent="0.45">
      <c r="A60" s="8" t="s">
        <v>135</v>
      </c>
      <c r="B60" s="8">
        <v>11090</v>
      </c>
      <c r="C60" s="2" t="s">
        <v>19</v>
      </c>
      <c r="D60" s="9">
        <f>VLOOKUP(B60,Sheet1!B:J,9,0)</f>
        <v>43573547</v>
      </c>
      <c r="E60" s="9">
        <v>16.77805341711435</v>
      </c>
      <c r="F60" s="9">
        <v>25.586992850748256</v>
      </c>
      <c r="G60" s="9">
        <v>55.218499688058174</v>
      </c>
      <c r="H60" s="9">
        <v>7.0191371785089881E-4</v>
      </c>
      <c r="I60" s="9">
        <v>2.4157521303613714</v>
      </c>
    </row>
    <row r="61" spans="1:9" x14ac:dyDescent="0.45">
      <c r="A61" s="8" t="s">
        <v>137</v>
      </c>
      <c r="B61" s="8">
        <v>11095</v>
      </c>
      <c r="C61" s="2" t="s">
        <v>22</v>
      </c>
      <c r="D61" s="9">
        <f>VLOOKUP(B61,Sheet1!B:J,9,0)</f>
        <v>2573236</v>
      </c>
      <c r="E61" s="9">
        <v>90.625359367250809</v>
      </c>
      <c r="F61" s="9">
        <v>1.9174323138521462E-2</v>
      </c>
      <c r="G61" s="9">
        <v>8.5693678451865463</v>
      </c>
      <c r="H61" s="9">
        <v>3.7724733787779336E-3</v>
      </c>
      <c r="I61" s="9">
        <v>0.78232599104534783</v>
      </c>
    </row>
    <row r="62" spans="1:9" x14ac:dyDescent="0.45">
      <c r="A62" s="8" t="s">
        <v>139</v>
      </c>
      <c r="B62" s="8">
        <v>11098</v>
      </c>
      <c r="C62" s="2" t="s">
        <v>19</v>
      </c>
      <c r="D62" s="9">
        <f>VLOOKUP(B62,Sheet1!B:J,9,0)</f>
        <v>484922181</v>
      </c>
      <c r="E62" s="9">
        <v>18.578744203923602</v>
      </c>
      <c r="F62" s="9">
        <v>45.599484248989384</v>
      </c>
      <c r="G62" s="9">
        <v>33.693037102900441</v>
      </c>
      <c r="H62" s="9">
        <v>4.2074383958447479E-6</v>
      </c>
      <c r="I62" s="9">
        <v>2.128730236748178</v>
      </c>
    </row>
    <row r="63" spans="1:9" x14ac:dyDescent="0.45">
      <c r="A63" s="8" t="s">
        <v>141</v>
      </c>
      <c r="B63" s="8">
        <v>11099</v>
      </c>
      <c r="C63" s="2" t="s">
        <v>22</v>
      </c>
      <c r="D63" s="9">
        <f>VLOOKUP(B63,Sheet1!B:J,9,0)</f>
        <v>8023666</v>
      </c>
      <c r="E63" s="9">
        <v>88.122530853760907</v>
      </c>
      <c r="F63" s="9">
        <v>2.2192682042840648</v>
      </c>
      <c r="G63" s="9">
        <v>3.2256728965060999</v>
      </c>
      <c r="H63" s="9">
        <v>7.2158964759792344E-4</v>
      </c>
      <c r="I63" s="9">
        <v>6.4318064558013353</v>
      </c>
    </row>
    <row r="64" spans="1:9" x14ac:dyDescent="0.45">
      <c r="A64" s="8" t="s">
        <v>143</v>
      </c>
      <c r="B64" s="8">
        <v>11131</v>
      </c>
      <c r="C64" s="2" t="s">
        <v>32</v>
      </c>
      <c r="D64" s="9">
        <f>VLOOKUP(B64,Sheet1!B:J,9,0)</f>
        <v>2109546</v>
      </c>
      <c r="E64" s="9">
        <v>50.522285828464838</v>
      </c>
      <c r="F64" s="9">
        <v>47.1100176633364</v>
      </c>
      <c r="G64" s="9">
        <v>0.74699757609770467</v>
      </c>
      <c r="H64" s="9">
        <v>5.151772790737872E-2</v>
      </c>
      <c r="I64" s="9">
        <v>1.5691812041936775</v>
      </c>
    </row>
    <row r="65" spans="1:9" x14ac:dyDescent="0.45">
      <c r="A65" s="8" t="s">
        <v>145</v>
      </c>
      <c r="B65" s="8">
        <v>11132</v>
      </c>
      <c r="C65" s="2" t="s">
        <v>22</v>
      </c>
      <c r="D65" s="9">
        <f>VLOOKUP(B65,Sheet1!B:J,9,0)</f>
        <v>21040199</v>
      </c>
      <c r="E65" s="9">
        <v>85.088356897403472</v>
      </c>
      <c r="F65" s="9">
        <v>10.068604716714269</v>
      </c>
      <c r="G65" s="9">
        <v>2.9407195671310586</v>
      </c>
      <c r="H65" s="9">
        <v>0</v>
      </c>
      <c r="I65" s="9">
        <v>1.902318818751195</v>
      </c>
    </row>
    <row r="66" spans="1:9" x14ac:dyDescent="0.45">
      <c r="A66" s="8" t="s">
        <v>147</v>
      </c>
      <c r="B66" s="8">
        <v>11141</v>
      </c>
      <c r="C66" s="2" t="s">
        <v>22</v>
      </c>
      <c r="D66" s="9">
        <f>VLOOKUP(B66,Sheet1!B:J,9,0)</f>
        <v>664011</v>
      </c>
      <c r="E66" s="9">
        <v>96.005331907521708</v>
      </c>
      <c r="F66" s="9">
        <v>0</v>
      </c>
      <c r="G66" s="9">
        <v>1.706134215356617</v>
      </c>
      <c r="H66" s="9">
        <v>4.2405884885359565E-5</v>
      </c>
      <c r="I66" s="9">
        <v>2.2884914712367848</v>
      </c>
    </row>
    <row r="67" spans="1:9" x14ac:dyDescent="0.45">
      <c r="A67" s="8" t="s">
        <v>149</v>
      </c>
      <c r="B67" s="8">
        <v>11142</v>
      </c>
      <c r="C67" s="2" t="s">
        <v>19</v>
      </c>
      <c r="D67" s="9">
        <f>VLOOKUP(B67,Sheet1!B:J,9,0)</f>
        <v>135067785</v>
      </c>
      <c r="E67" s="9">
        <v>18.306963565245809</v>
      </c>
      <c r="F67" s="9">
        <v>48.343561493006142</v>
      </c>
      <c r="G67" s="9">
        <v>30.75691580921216</v>
      </c>
      <c r="H67" s="9">
        <v>6.7416691916951732E-4</v>
      </c>
      <c r="I67" s="9">
        <v>2.591884965616718</v>
      </c>
    </row>
    <row r="68" spans="1:9" x14ac:dyDescent="0.45">
      <c r="A68" s="8" t="s">
        <v>151</v>
      </c>
      <c r="B68" s="8">
        <v>11145</v>
      </c>
      <c r="C68" s="2" t="s">
        <v>19</v>
      </c>
      <c r="D68" s="9">
        <f>VLOOKUP(B68,Sheet1!B:J,9,0)</f>
        <v>200423913</v>
      </c>
      <c r="E68" s="9">
        <v>15.985250228653404</v>
      </c>
      <c r="F68" s="9">
        <v>48.063572265034928</v>
      </c>
      <c r="G68" s="9">
        <v>34.22006524947993</v>
      </c>
      <c r="H68" s="9">
        <v>3.0278822852987729E-6</v>
      </c>
      <c r="I68" s="9">
        <v>1.731109228949457</v>
      </c>
    </row>
    <row r="69" spans="1:9" x14ac:dyDescent="0.45">
      <c r="A69" s="8" t="s">
        <v>153</v>
      </c>
      <c r="B69" s="8">
        <v>11148</v>
      </c>
      <c r="C69" s="2" t="s">
        <v>19</v>
      </c>
      <c r="D69" s="9">
        <f>VLOOKUP(B69,Sheet1!B:J,9,0)</f>
        <v>889096</v>
      </c>
      <c r="E69" s="9">
        <v>15.255157517377066</v>
      </c>
      <c r="F69" s="9">
        <v>51.973710055163984</v>
      </c>
      <c r="G69" s="9">
        <v>27.321896026023147</v>
      </c>
      <c r="H69" s="9">
        <v>3.5441362122411477</v>
      </c>
      <c r="I69" s="9">
        <v>1.9051001891946533</v>
      </c>
    </row>
    <row r="70" spans="1:9" x14ac:dyDescent="0.45">
      <c r="A70" s="8" t="s">
        <v>155</v>
      </c>
      <c r="B70" s="8">
        <v>11149</v>
      </c>
      <c r="C70" s="2" t="s">
        <v>22</v>
      </c>
      <c r="D70" s="9">
        <f>VLOOKUP(B70,Sheet1!B:J,9,0)</f>
        <v>1610821</v>
      </c>
      <c r="E70" s="9">
        <v>93.573808136559634</v>
      </c>
      <c r="F70" s="9">
        <v>0</v>
      </c>
      <c r="G70" s="9">
        <v>4.3521900258483877</v>
      </c>
      <c r="H70" s="9">
        <v>0.19634053393535722</v>
      </c>
      <c r="I70" s="9">
        <v>1.8776613036566194</v>
      </c>
    </row>
    <row r="71" spans="1:9" x14ac:dyDescent="0.45">
      <c r="A71" s="8" t="s">
        <v>157</v>
      </c>
      <c r="B71" s="8">
        <v>11157</v>
      </c>
      <c r="C71" s="2" t="s">
        <v>32</v>
      </c>
      <c r="D71" s="9">
        <f>VLOOKUP(B71,Sheet1!B:J,9,0)</f>
        <v>832012</v>
      </c>
      <c r="E71" s="9">
        <v>51.923946334773937</v>
      </c>
      <c r="F71" s="9">
        <v>21.072822950363673</v>
      </c>
      <c r="G71" s="9">
        <v>26.129288848232342</v>
      </c>
      <c r="H71" s="9">
        <v>5.3101350052729257E-2</v>
      </c>
      <c r="I71" s="9">
        <v>0.82084051657731893</v>
      </c>
    </row>
    <row r="72" spans="1:9" x14ac:dyDescent="0.45">
      <c r="A72" s="8" t="s">
        <v>159</v>
      </c>
      <c r="B72" s="8">
        <v>11158</v>
      </c>
      <c r="C72" s="2" t="s">
        <v>19</v>
      </c>
      <c r="D72" s="9">
        <f>VLOOKUP(B72,Sheet1!B:J,9,0)</f>
        <v>15072448</v>
      </c>
      <c r="E72" s="9">
        <v>20.658647896477877</v>
      </c>
      <c r="F72" s="9">
        <v>62.452914029590744</v>
      </c>
      <c r="G72" s="9">
        <v>15.275594415053426</v>
      </c>
      <c r="H72" s="9">
        <v>7.0485819870871934E-4</v>
      </c>
      <c r="I72" s="9">
        <v>1.6121388006792452</v>
      </c>
    </row>
    <row r="73" spans="1:9" x14ac:dyDescent="0.45">
      <c r="A73" s="8" t="s">
        <v>161</v>
      </c>
      <c r="B73" s="8">
        <v>11173</v>
      </c>
      <c r="C73" s="2" t="s">
        <v>22</v>
      </c>
      <c r="D73" s="9">
        <f>VLOOKUP(B73,Sheet1!B:J,9,0)</f>
        <v>1257394</v>
      </c>
      <c r="E73" s="9">
        <v>91.679077504626505</v>
      </c>
      <c r="F73" s="9">
        <v>0</v>
      </c>
      <c r="G73" s="9">
        <v>6.1329977782356835</v>
      </c>
      <c r="H73" s="9">
        <v>1.5592232653005185E-3</v>
      </c>
      <c r="I73" s="9">
        <v>2.1863654938725103</v>
      </c>
    </row>
    <row r="74" spans="1:9" x14ac:dyDescent="0.45">
      <c r="A74" s="8" t="s">
        <v>163</v>
      </c>
      <c r="B74" s="8">
        <v>11161</v>
      </c>
      <c r="C74" s="2" t="s">
        <v>19</v>
      </c>
      <c r="D74" s="9">
        <f>VLOOKUP(B74,Sheet1!B:J,9,0)</f>
        <v>19393462</v>
      </c>
      <c r="E74" s="9">
        <v>21.37633326492243</v>
      </c>
      <c r="F74" s="9">
        <v>50.042052479253996</v>
      </c>
      <c r="G74" s="9">
        <v>26.916308200994056</v>
      </c>
      <c r="H74" s="9">
        <v>0</v>
      </c>
      <c r="I74" s="9">
        <v>1.6653060548295207</v>
      </c>
    </row>
    <row r="75" spans="1:9" x14ac:dyDescent="0.45">
      <c r="A75" s="8" t="s">
        <v>165</v>
      </c>
      <c r="B75" s="8">
        <v>11168</v>
      </c>
      <c r="C75" s="2" t="s">
        <v>19</v>
      </c>
      <c r="D75" s="9">
        <f>VLOOKUP(B75,Sheet1!B:J,9,0)</f>
        <v>25218491</v>
      </c>
      <c r="E75" s="9">
        <v>12.677170252770964</v>
      </c>
      <c r="F75" s="9">
        <v>41.106940827719349</v>
      </c>
      <c r="G75" s="9">
        <v>43.71271798110493</v>
      </c>
      <c r="H75" s="9">
        <v>3.8959955966266988E-3</v>
      </c>
      <c r="I75" s="9">
        <v>2.4992749428081278</v>
      </c>
    </row>
    <row r="76" spans="1:9" x14ac:dyDescent="0.45">
      <c r="A76" s="8" t="s">
        <v>169</v>
      </c>
      <c r="B76" s="8">
        <v>11182</v>
      </c>
      <c r="C76" s="2" t="s">
        <v>22</v>
      </c>
      <c r="D76" s="9">
        <f>VLOOKUP(B76,Sheet1!B:J,9,0)</f>
        <v>5051358</v>
      </c>
      <c r="E76" s="9">
        <v>96.751746061676684</v>
      </c>
      <c r="F76" s="9">
        <v>0</v>
      </c>
      <c r="G76" s="9">
        <v>0.17291474696023765</v>
      </c>
      <c r="H76" s="9">
        <v>1.0877316135961435</v>
      </c>
      <c r="I76" s="9">
        <v>1.9876075777669402</v>
      </c>
    </row>
    <row r="77" spans="1:9" s="44" customFormat="1" x14ac:dyDescent="0.45">
      <c r="A77" s="50" t="s">
        <v>172</v>
      </c>
      <c r="B77" s="50">
        <v>11186</v>
      </c>
      <c r="C77" s="18" t="s">
        <v>22</v>
      </c>
      <c r="D77" s="51">
        <f>VLOOKUP(B77,Sheet1!B:J,9,0)</f>
        <v>1033672</v>
      </c>
      <c r="E77" s="51">
        <v>96.82731141861909</v>
      </c>
      <c r="F77" s="51">
        <v>0</v>
      </c>
      <c r="G77" s="51">
        <v>2.2531348690842492</v>
      </c>
      <c r="H77" s="51">
        <v>9.5503839400426366E-2</v>
      </c>
      <c r="I77" s="51">
        <v>0.82404987289623866</v>
      </c>
    </row>
    <row r="78" spans="1:9" x14ac:dyDescent="0.45">
      <c r="A78" s="8" t="s">
        <v>174</v>
      </c>
      <c r="B78" s="8">
        <v>11188</v>
      </c>
      <c r="C78" s="2" t="s">
        <v>32</v>
      </c>
      <c r="D78" s="9">
        <f>VLOOKUP(B78,Sheet1!B:J,9,0)</f>
        <v>2114350</v>
      </c>
      <c r="E78" s="9">
        <v>63.760856070140996</v>
      </c>
      <c r="F78" s="9">
        <v>9.0542364896218235</v>
      </c>
      <c r="G78" s="9">
        <v>24.780886081475636</v>
      </c>
      <c r="H78" s="9">
        <v>4.0008536892551766E-5</v>
      </c>
      <c r="I78" s="9">
        <v>2.403981350224655</v>
      </c>
    </row>
    <row r="79" spans="1:9" x14ac:dyDescent="0.45">
      <c r="A79" s="8" t="s">
        <v>182</v>
      </c>
      <c r="B79" s="8">
        <v>11198</v>
      </c>
      <c r="C79" s="2" t="s">
        <v>19</v>
      </c>
      <c r="D79" s="9">
        <f>VLOOKUP(B79,Sheet1!B:J,9,0)</f>
        <v>60786</v>
      </c>
      <c r="E79" s="9">
        <v>6.0836863222698945</v>
      </c>
      <c r="F79" s="9">
        <v>60.838636747955221</v>
      </c>
      <c r="G79" s="9">
        <v>31.327067910765642</v>
      </c>
      <c r="H79" s="9">
        <v>0</v>
      </c>
      <c r="I79" s="9">
        <v>1.7506090190092432</v>
      </c>
    </row>
    <row r="80" spans="1:9" x14ac:dyDescent="0.45">
      <c r="A80" s="8" t="s">
        <v>185</v>
      </c>
      <c r="B80" s="8">
        <v>11220</v>
      </c>
      <c r="C80" s="2" t="s">
        <v>22</v>
      </c>
      <c r="D80" s="9">
        <f>VLOOKUP(B80,Sheet1!B:J,9,0)</f>
        <v>706707</v>
      </c>
      <c r="E80" s="9">
        <v>97.37741350523568</v>
      </c>
      <c r="F80" s="9">
        <v>0</v>
      </c>
      <c r="G80" s="9">
        <v>6.2844712048769846E-2</v>
      </c>
      <c r="H80" s="9">
        <v>0.16566002326187326</v>
      </c>
      <c r="I80" s="9">
        <v>2.3940817594536701</v>
      </c>
    </row>
    <row r="81" spans="1:9" x14ac:dyDescent="0.45">
      <c r="A81" s="8" t="s">
        <v>187</v>
      </c>
      <c r="B81" s="8">
        <v>11222</v>
      </c>
      <c r="C81" s="2" t="s">
        <v>32</v>
      </c>
      <c r="D81" s="9">
        <f>VLOOKUP(B81,Sheet1!B:J,9,0)</f>
        <v>491408</v>
      </c>
      <c r="E81" s="9">
        <v>54.84166080624324</v>
      </c>
      <c r="F81" s="9">
        <v>40.513601094564578</v>
      </c>
      <c r="G81" s="9">
        <v>2.5852713976670212</v>
      </c>
      <c r="H81" s="9">
        <v>8.8813600140694206E-3</v>
      </c>
      <c r="I81" s="9">
        <v>2.0505853415110868</v>
      </c>
    </row>
    <row r="82" spans="1:9" x14ac:dyDescent="0.45">
      <c r="A82" s="8" t="s">
        <v>188</v>
      </c>
      <c r="B82" s="8">
        <v>11217</v>
      </c>
      <c r="C82" s="2" t="s">
        <v>19</v>
      </c>
      <c r="D82" s="9">
        <f>VLOOKUP(B82,Sheet1!B:J,9,0)</f>
        <v>16996611</v>
      </c>
      <c r="E82" s="9">
        <v>19.693170172397934</v>
      </c>
      <c r="F82" s="9">
        <v>38.189185327955492</v>
      </c>
      <c r="G82" s="9">
        <v>39.244401414057755</v>
      </c>
      <c r="H82" s="9">
        <v>0.36989625080804395</v>
      </c>
      <c r="I82" s="9">
        <v>2.5033468347807779</v>
      </c>
    </row>
    <row r="83" spans="1:9" x14ac:dyDescent="0.45">
      <c r="A83" s="8" t="s">
        <v>190</v>
      </c>
      <c r="B83" s="8">
        <v>11235</v>
      </c>
      <c r="C83" s="2" t="s">
        <v>22</v>
      </c>
      <c r="D83" s="9">
        <f>VLOOKUP(B83,Sheet1!B:J,9,0)</f>
        <v>3597231</v>
      </c>
      <c r="E83" s="9">
        <v>94.85877860582265</v>
      </c>
      <c r="F83" s="9">
        <v>0</v>
      </c>
      <c r="G83" s="9">
        <v>1.5778667707149248</v>
      </c>
      <c r="H83" s="9">
        <v>2.9115403361250413E-2</v>
      </c>
      <c r="I83" s="9">
        <v>3.5342392201011714</v>
      </c>
    </row>
    <row r="84" spans="1:9" x14ac:dyDescent="0.45">
      <c r="A84" s="8" t="s">
        <v>192</v>
      </c>
      <c r="B84" s="8">
        <v>11234</v>
      </c>
      <c r="C84" s="2" t="s">
        <v>22</v>
      </c>
      <c r="D84" s="9">
        <f>VLOOKUP(B84,Sheet1!B:J,9,0)</f>
        <v>17234887</v>
      </c>
      <c r="E84" s="9">
        <v>99.947962679790123</v>
      </c>
      <c r="F84" s="9">
        <v>0</v>
      </c>
      <c r="G84" s="9">
        <v>0</v>
      </c>
      <c r="H84" s="9">
        <v>2.7381324332814306E-3</v>
      </c>
      <c r="I84" s="9">
        <v>4.9299187776594061E-2</v>
      </c>
    </row>
    <row r="85" spans="1:9" x14ac:dyDescent="0.45">
      <c r="A85" s="8" t="s">
        <v>194</v>
      </c>
      <c r="B85" s="8">
        <v>11223</v>
      </c>
      <c r="C85" s="2" t="s">
        <v>22</v>
      </c>
      <c r="D85" s="9">
        <f>VLOOKUP(B85,Sheet1!B:J,9,0)</f>
        <v>3418489</v>
      </c>
      <c r="E85" s="9">
        <v>93.916808529238338</v>
      </c>
      <c r="F85" s="9">
        <v>3.7131614175516439</v>
      </c>
      <c r="G85" s="9">
        <v>4.6150354438260297E-3</v>
      </c>
      <c r="H85" s="9">
        <v>1.5426517812241959E-5</v>
      </c>
      <c r="I85" s="9">
        <v>2.3653995912483792</v>
      </c>
    </row>
    <row r="86" spans="1:9" x14ac:dyDescent="0.45">
      <c r="A86" s="8" t="s">
        <v>196</v>
      </c>
      <c r="B86" s="8">
        <v>11239</v>
      </c>
      <c r="C86" s="2" t="s">
        <v>32</v>
      </c>
      <c r="D86" s="9">
        <f>VLOOKUP(B86,Sheet1!B:J,9,0)</f>
        <v>524919</v>
      </c>
      <c r="E86" s="9">
        <v>59.277106491045004</v>
      </c>
      <c r="F86" s="9">
        <v>21.068713521533088</v>
      </c>
      <c r="G86" s="9">
        <v>18.504095555947792</v>
      </c>
      <c r="H86" s="9">
        <v>0</v>
      </c>
      <c r="I86" s="9">
        <v>1.1500844314741145</v>
      </c>
    </row>
    <row r="87" spans="1:9" x14ac:dyDescent="0.45">
      <c r="A87" s="8" t="s">
        <v>198</v>
      </c>
      <c r="B87" s="8">
        <v>11256</v>
      </c>
      <c r="C87" s="2" t="s">
        <v>19</v>
      </c>
      <c r="D87" s="9">
        <f>VLOOKUP(B87,Sheet1!B:J,9,0)</f>
        <v>93539</v>
      </c>
      <c r="E87" s="9">
        <v>19.074594090979136</v>
      </c>
      <c r="F87" s="9">
        <v>74.54660973393284</v>
      </c>
      <c r="G87" s="9">
        <v>2.0211395130856431</v>
      </c>
      <c r="H87" s="9">
        <v>6.2502288804085399E-2</v>
      </c>
      <c r="I87" s="9">
        <v>4.2951543731983008</v>
      </c>
    </row>
    <row r="88" spans="1:9" x14ac:dyDescent="0.45">
      <c r="A88" s="8" t="s">
        <v>199</v>
      </c>
      <c r="B88" s="8">
        <v>11258</v>
      </c>
      <c r="C88" s="2" t="s">
        <v>32</v>
      </c>
      <c r="D88" s="9">
        <f>VLOOKUP(B88,Sheet1!B:J,9,0)</f>
        <v>276415</v>
      </c>
      <c r="E88" s="9">
        <v>56.123881111268062</v>
      </c>
      <c r="F88" s="9">
        <v>42.197928564077131</v>
      </c>
      <c r="G88" s="9">
        <v>0.89491471294178593</v>
      </c>
      <c r="H88" s="9">
        <v>2.1440969287116269E-2</v>
      </c>
      <c r="I88" s="9">
        <v>0.76183464242590326</v>
      </c>
    </row>
    <row r="89" spans="1:9" x14ac:dyDescent="0.45">
      <c r="A89" s="8" t="s">
        <v>201</v>
      </c>
      <c r="B89" s="8">
        <v>11268</v>
      </c>
      <c r="C89" s="2" t="s">
        <v>22</v>
      </c>
      <c r="D89" s="9">
        <f>VLOOKUP(B89,Sheet1!B:J,9,0)</f>
        <v>1922502</v>
      </c>
      <c r="E89" s="9">
        <v>88.949445108102353</v>
      </c>
      <c r="F89" s="9">
        <v>8.3992199573140471</v>
      </c>
      <c r="G89" s="9">
        <v>0.3800261589946401</v>
      </c>
      <c r="H89" s="9">
        <v>1.339630748744495E-2</v>
      </c>
      <c r="I89" s="9">
        <v>2.2579124681015128</v>
      </c>
    </row>
    <row r="90" spans="1:9" x14ac:dyDescent="0.45">
      <c r="A90" s="8" t="s">
        <v>203</v>
      </c>
      <c r="B90" s="8">
        <v>11273</v>
      </c>
      <c r="C90" s="2" t="s">
        <v>22</v>
      </c>
      <c r="D90" s="9">
        <f>VLOOKUP(B90,Sheet1!B:J,9,0)</f>
        <v>6850113</v>
      </c>
      <c r="E90" s="9">
        <v>95.013732839298811</v>
      </c>
      <c r="F90" s="9">
        <v>3.7348043067807986</v>
      </c>
      <c r="G90" s="9">
        <v>0.68153029166786383</v>
      </c>
      <c r="H90" s="9">
        <v>0</v>
      </c>
      <c r="I90" s="9">
        <v>0.56993256225252897</v>
      </c>
    </row>
    <row r="91" spans="1:9" x14ac:dyDescent="0.45">
      <c r="A91" s="8" t="s">
        <v>207</v>
      </c>
      <c r="B91" s="8">
        <v>11277</v>
      </c>
      <c r="C91" s="2" t="s">
        <v>19</v>
      </c>
      <c r="D91" s="9">
        <f>VLOOKUP(B91,Sheet1!B:J,9,0)</f>
        <v>166226319</v>
      </c>
      <c r="E91" s="9">
        <v>13.659307334312967</v>
      </c>
      <c r="F91" s="9">
        <v>77.47520549842632</v>
      </c>
      <c r="G91" s="9">
        <v>5.6567449815192665</v>
      </c>
      <c r="H91" s="9">
        <v>0</v>
      </c>
      <c r="I91" s="9">
        <v>3.2087421857414418</v>
      </c>
    </row>
    <row r="92" spans="1:9" x14ac:dyDescent="0.45">
      <c r="A92" s="8" t="s">
        <v>209</v>
      </c>
      <c r="B92" s="8">
        <v>11280</v>
      </c>
      <c r="C92" s="18" t="s">
        <v>22</v>
      </c>
      <c r="D92" s="9">
        <f>VLOOKUP(B92,Sheet1!B:J,9,0)</f>
        <v>1898639</v>
      </c>
      <c r="E92" s="9">
        <v>85.256933892925218</v>
      </c>
      <c r="F92" s="9">
        <v>0</v>
      </c>
      <c r="G92" s="9">
        <v>13.945237338819677</v>
      </c>
      <c r="H92" s="9">
        <v>6.064808514814746E-3</v>
      </c>
      <c r="I92" s="9">
        <v>0.79176395974029234</v>
      </c>
    </row>
    <row r="93" spans="1:9" x14ac:dyDescent="0.45">
      <c r="A93" s="8" t="s">
        <v>217</v>
      </c>
      <c r="B93" s="8">
        <v>11290</v>
      </c>
      <c r="C93" s="2" t="s">
        <v>19</v>
      </c>
      <c r="D93" s="9">
        <f>VLOOKUP(B93,Sheet1!B:J,9,0)</f>
        <v>53788</v>
      </c>
      <c r="E93" s="9">
        <v>17.098290014341309</v>
      </c>
      <c r="F93" s="9">
        <v>79.787237517470416</v>
      </c>
      <c r="G93" s="9">
        <v>0.66222378708660068</v>
      </c>
      <c r="H93" s="9">
        <v>8.8255919695323561E-3</v>
      </c>
      <c r="I93" s="9">
        <v>2.4434230891321418</v>
      </c>
    </row>
    <row r="94" spans="1:9" x14ac:dyDescent="0.45">
      <c r="A94" s="8" t="s">
        <v>219</v>
      </c>
      <c r="B94" s="8">
        <v>11285</v>
      </c>
      <c r="C94" s="2" t="s">
        <v>22</v>
      </c>
      <c r="D94" s="9">
        <f>VLOOKUP(B94,Sheet1!B:J,9,0)</f>
        <v>15363887</v>
      </c>
      <c r="E94" s="9">
        <v>97.85116696282887</v>
      </c>
      <c r="F94" s="9">
        <v>0.43986629417116668</v>
      </c>
      <c r="G94" s="9">
        <v>0.46690597474064599</v>
      </c>
      <c r="H94" s="9">
        <v>1.2569886696854282E-4</v>
      </c>
      <c r="I94" s="9">
        <v>1.2419350693923552</v>
      </c>
    </row>
    <row r="95" spans="1:9" x14ac:dyDescent="0.45">
      <c r="A95" s="8" t="s">
        <v>223</v>
      </c>
      <c r="B95" s="8">
        <v>11297</v>
      </c>
      <c r="C95" s="2" t="s">
        <v>22</v>
      </c>
      <c r="D95" s="9">
        <f>VLOOKUP(B95,Sheet1!B:J,9,0)</f>
        <v>4505669</v>
      </c>
      <c r="E95" s="9">
        <v>97.989501061762482</v>
      </c>
      <c r="F95" s="9">
        <v>0</v>
      </c>
      <c r="G95" s="9">
        <v>0.32277687648848741</v>
      </c>
      <c r="H95" s="9">
        <v>9.7685775409181802E-2</v>
      </c>
      <c r="I95" s="9">
        <v>1.5900362863398518</v>
      </c>
    </row>
    <row r="96" spans="1:9" x14ac:dyDescent="0.45">
      <c r="A96" s="8" t="s">
        <v>225</v>
      </c>
      <c r="B96" s="8">
        <v>11302</v>
      </c>
      <c r="C96" s="2" t="s">
        <v>19</v>
      </c>
      <c r="D96" s="9">
        <f>VLOOKUP(B96,Sheet1!B:J,9,0)</f>
        <v>31781619</v>
      </c>
      <c r="E96" s="9">
        <v>11.39757823346206</v>
      </c>
      <c r="F96" s="9">
        <v>44.267059053991609</v>
      </c>
      <c r="G96" s="9">
        <v>41.919035024258697</v>
      </c>
      <c r="H96" s="9">
        <v>0.257006824713369</v>
      </c>
      <c r="I96" s="9">
        <v>2.1593208635742602</v>
      </c>
    </row>
    <row r="97" spans="1:9" x14ac:dyDescent="0.45">
      <c r="A97" s="8" t="s">
        <v>227</v>
      </c>
      <c r="B97" s="8">
        <v>11304</v>
      </c>
      <c r="C97" s="2" t="s">
        <v>32</v>
      </c>
      <c r="D97" s="9">
        <f>VLOOKUP(B97,Sheet1!B:J,9,0)</f>
        <v>1128497</v>
      </c>
      <c r="E97" s="9">
        <v>58.113884467351838</v>
      </c>
      <c r="F97" s="9">
        <v>31.623536555428892</v>
      </c>
      <c r="G97" s="9">
        <v>8.0211290260214554</v>
      </c>
      <c r="H97" s="9">
        <v>4.0052377799393614E-3</v>
      </c>
      <c r="I97" s="9">
        <v>2.2374447134178781</v>
      </c>
    </row>
    <row r="98" spans="1:9" x14ac:dyDescent="0.45">
      <c r="A98" s="8" t="s">
        <v>231</v>
      </c>
      <c r="B98" s="8">
        <v>11305</v>
      </c>
      <c r="C98" s="2" t="s">
        <v>32</v>
      </c>
      <c r="D98" s="9">
        <f>VLOOKUP(B98,Sheet1!B:J,9,0)</f>
        <v>293144</v>
      </c>
      <c r="E98" s="9">
        <v>53.398650909697494</v>
      </c>
      <c r="F98" s="9">
        <v>44.790881699564515</v>
      </c>
      <c r="G98" s="9">
        <v>1.247309180280318</v>
      </c>
      <c r="H98" s="9">
        <v>7.9489088356534086E-3</v>
      </c>
      <c r="I98" s="9">
        <v>0.55520930162202009</v>
      </c>
    </row>
    <row r="99" spans="1:9" x14ac:dyDescent="0.45">
      <c r="A99" s="8" t="s">
        <v>237</v>
      </c>
      <c r="B99" s="8">
        <v>11314</v>
      </c>
      <c r="C99" s="2" t="s">
        <v>22</v>
      </c>
      <c r="D99" s="9">
        <f>VLOOKUP(B99,Sheet1!B:J,9,0)</f>
        <v>136203</v>
      </c>
      <c r="E99" s="9">
        <v>99.50651968097165</v>
      </c>
      <c r="F99" s="9">
        <v>0</v>
      </c>
      <c r="G99" s="9">
        <v>0.24257788423174489</v>
      </c>
      <c r="H99" s="9">
        <v>0.17942453461904245</v>
      </c>
      <c r="I99" s="9">
        <v>7.1477900177565737E-2</v>
      </c>
    </row>
    <row r="100" spans="1:9" x14ac:dyDescent="0.45">
      <c r="A100" s="8" t="s">
        <v>243</v>
      </c>
      <c r="B100" s="8">
        <v>11310</v>
      </c>
      <c r="C100" s="2" t="s">
        <v>19</v>
      </c>
      <c r="D100" s="9">
        <f>VLOOKUP(B100,Sheet1!B:J,9,0)</f>
        <v>380356052</v>
      </c>
      <c r="E100" s="9">
        <v>12.615489351755933</v>
      </c>
      <c r="F100" s="9">
        <v>64.730368237083042</v>
      </c>
      <c r="G100" s="9">
        <v>21.003913958677146</v>
      </c>
      <c r="H100" s="9">
        <v>4.3590525921611249E-4</v>
      </c>
      <c r="I100" s="9">
        <v>1.649792547224662</v>
      </c>
    </row>
    <row r="101" spans="1:9" x14ac:dyDescent="0.45">
      <c r="A101" s="8" t="s">
        <v>241</v>
      </c>
      <c r="B101" s="8">
        <v>11309</v>
      </c>
      <c r="C101" s="2" t="s">
        <v>22</v>
      </c>
      <c r="D101" s="9">
        <f>VLOOKUP(B101,Sheet1!B:J,9,0)</f>
        <v>2276804</v>
      </c>
      <c r="E101" s="9">
        <v>95.744141373557554</v>
      </c>
      <c r="F101" s="9">
        <v>0</v>
      </c>
      <c r="G101" s="9">
        <v>1.7080774392809612</v>
      </c>
      <c r="H101" s="9">
        <v>2.626863621123993E-4</v>
      </c>
      <c r="I101" s="9">
        <v>2.547518500799371</v>
      </c>
    </row>
    <row r="102" spans="1:9" x14ac:dyDescent="0.45">
      <c r="A102" s="8" t="s">
        <v>251</v>
      </c>
      <c r="B102" s="8">
        <v>11334</v>
      </c>
      <c r="C102" s="2" t="s">
        <v>22</v>
      </c>
      <c r="D102" s="9">
        <f>VLOOKUP(B102,Sheet1!B:J,9,0)</f>
        <v>1681292</v>
      </c>
      <c r="E102" s="9">
        <v>89.140426515803824</v>
      </c>
      <c r="F102" s="9">
        <v>0</v>
      </c>
      <c r="G102" s="9">
        <v>8.8836515965722374</v>
      </c>
      <c r="H102" s="9">
        <v>7.4273386858428631E-2</v>
      </c>
      <c r="I102" s="9">
        <v>1.9016485007655113</v>
      </c>
    </row>
    <row r="103" spans="1:9" x14ac:dyDescent="0.45">
      <c r="A103" s="8" t="s">
        <v>253</v>
      </c>
      <c r="B103" s="8">
        <v>11338</v>
      </c>
      <c r="C103" s="2" t="s">
        <v>19</v>
      </c>
      <c r="D103" s="9">
        <f>VLOOKUP(B103,Sheet1!B:J,9,0)</f>
        <v>46727845</v>
      </c>
      <c r="E103" s="9">
        <v>17.157063677681688</v>
      </c>
      <c r="F103" s="9">
        <v>53.481875526559087</v>
      </c>
      <c r="G103" s="9">
        <v>27.048009905604889</v>
      </c>
      <c r="H103" s="9">
        <v>6.3332088223471708E-2</v>
      </c>
      <c r="I103" s="9">
        <v>2.2497188019308645</v>
      </c>
    </row>
    <row r="104" spans="1:9" x14ac:dyDescent="0.45">
      <c r="A104" s="8" t="s">
        <v>255</v>
      </c>
      <c r="B104" s="8">
        <v>11343</v>
      </c>
      <c r="C104" s="2" t="s">
        <v>19</v>
      </c>
      <c r="D104" s="9">
        <f>VLOOKUP(B104,Sheet1!B:J,9,0)</f>
        <v>89285235</v>
      </c>
      <c r="E104" s="9">
        <v>19.353762605578854</v>
      </c>
      <c r="F104" s="9">
        <v>48.685078082065161</v>
      </c>
      <c r="G104" s="9">
        <v>29.934288788047684</v>
      </c>
      <c r="H104" s="9">
        <v>5.1426663055911189E-6</v>
      </c>
      <c r="I104" s="9">
        <v>2.0268653816419948</v>
      </c>
    </row>
    <row r="105" spans="1:9" x14ac:dyDescent="0.45">
      <c r="A105" s="8" t="s">
        <v>273</v>
      </c>
      <c r="B105" s="8">
        <v>11379</v>
      </c>
      <c r="C105" s="2" t="s">
        <v>19</v>
      </c>
      <c r="D105" s="9">
        <f>VLOOKUP(B105,Sheet1!B:J,9,0)</f>
        <v>19926497</v>
      </c>
      <c r="E105" s="9">
        <v>19.454851633553073</v>
      </c>
      <c r="F105" s="9">
        <v>60.226742190209137</v>
      </c>
      <c r="G105" s="9">
        <v>16.670563234175876</v>
      </c>
      <c r="H105" s="9">
        <v>3.357224827355823E-3</v>
      </c>
      <c r="I105" s="9">
        <v>3.6444857172345597</v>
      </c>
    </row>
    <row r="106" spans="1:9" x14ac:dyDescent="0.45">
      <c r="A106" s="8" t="s">
        <v>275</v>
      </c>
      <c r="B106" s="8">
        <v>11385</v>
      </c>
      <c r="C106" s="2" t="s">
        <v>19</v>
      </c>
      <c r="D106" s="9">
        <f>VLOOKUP(B106,Sheet1!B:J,9,0)</f>
        <v>80771932</v>
      </c>
      <c r="E106" s="9">
        <v>21.575896680792564</v>
      </c>
      <c r="F106" s="9">
        <v>46.356590354716509</v>
      </c>
      <c r="G106" s="9">
        <v>24.880148824638383</v>
      </c>
      <c r="H106" s="9">
        <v>0.63963364489717023</v>
      </c>
      <c r="I106" s="9">
        <v>6.547730494955375</v>
      </c>
    </row>
    <row r="107" spans="1:9" x14ac:dyDescent="0.45">
      <c r="A107" s="8" t="s">
        <v>277</v>
      </c>
      <c r="B107" s="8">
        <v>11384</v>
      </c>
      <c r="C107" s="2" t="s">
        <v>22</v>
      </c>
      <c r="D107" s="9">
        <f>VLOOKUP(B107,Sheet1!B:J,9,0)</f>
        <v>822002</v>
      </c>
      <c r="E107" s="9">
        <v>96.677154145784471</v>
      </c>
      <c r="F107" s="9">
        <v>0</v>
      </c>
      <c r="G107" s="9">
        <v>0.41974759580573129</v>
      </c>
      <c r="H107" s="9">
        <v>9.8008770665072534E-2</v>
      </c>
      <c r="I107" s="9">
        <v>2.805089487744731</v>
      </c>
    </row>
    <row r="108" spans="1:9" x14ac:dyDescent="0.45">
      <c r="A108" s="8" t="s">
        <v>283</v>
      </c>
      <c r="B108" s="8">
        <v>11383</v>
      </c>
      <c r="C108" s="2" t="s">
        <v>19</v>
      </c>
      <c r="D108" s="9">
        <f>VLOOKUP(B108,Sheet1!B:J,9,0)</f>
        <v>25877623</v>
      </c>
      <c r="E108" s="9">
        <v>23.253260015687161</v>
      </c>
      <c r="F108" s="9">
        <v>36.276865467106994</v>
      </c>
      <c r="G108" s="9">
        <v>38.483130978954648</v>
      </c>
      <c r="H108" s="9">
        <v>7.9720464600047591E-7</v>
      </c>
      <c r="I108" s="9">
        <v>1.986742741046547</v>
      </c>
    </row>
    <row r="109" spans="1:9" x14ac:dyDescent="0.45">
      <c r="A109" s="8" t="s">
        <v>285</v>
      </c>
      <c r="B109" s="8">
        <v>11380</v>
      </c>
      <c r="C109" s="2" t="s">
        <v>19</v>
      </c>
      <c r="D109" s="9">
        <f>VLOOKUP(B109,Sheet1!B:J,9,0)</f>
        <v>310933</v>
      </c>
      <c r="E109" s="9">
        <v>16.212783061135305</v>
      </c>
      <c r="F109" s="9">
        <v>62.734872994994248</v>
      </c>
      <c r="G109" s="9">
        <v>18.425258567865811</v>
      </c>
      <c r="H109" s="9">
        <v>0</v>
      </c>
      <c r="I109" s="9">
        <v>2.627085376004636</v>
      </c>
    </row>
    <row r="110" spans="1:9" x14ac:dyDescent="0.45">
      <c r="A110" s="8" t="s">
        <v>287</v>
      </c>
      <c r="B110" s="8">
        <v>11391</v>
      </c>
      <c r="C110" s="2" t="s">
        <v>19</v>
      </c>
      <c r="D110" s="9">
        <f>VLOOKUP(B110,Sheet1!B:J,9,0)</f>
        <v>394993</v>
      </c>
      <c r="E110" s="9">
        <v>6.6214799719849395</v>
      </c>
      <c r="F110" s="9">
        <v>71.138739790389025</v>
      </c>
      <c r="G110" s="9">
        <v>20.466653068194425</v>
      </c>
      <c r="H110" s="9">
        <v>0</v>
      </c>
      <c r="I110" s="9">
        <v>1.7731271694316115</v>
      </c>
    </row>
    <row r="111" spans="1:9" x14ac:dyDescent="0.45">
      <c r="A111" s="8" t="s">
        <v>289</v>
      </c>
      <c r="B111" s="8">
        <v>11381</v>
      </c>
      <c r="C111" s="2" t="s">
        <v>32</v>
      </c>
      <c r="D111" s="9">
        <f>VLOOKUP(B111,Sheet1!B:J,9,0)</f>
        <v>1344689</v>
      </c>
      <c r="E111" s="9">
        <v>56.518111793678273</v>
      </c>
      <c r="F111" s="9">
        <v>33.798556485327147</v>
      </c>
      <c r="G111" s="9">
        <v>7.4887244816041889</v>
      </c>
      <c r="H111" s="9">
        <v>3.4651093116660889E-4</v>
      </c>
      <c r="I111" s="9">
        <v>2.1942607284592257</v>
      </c>
    </row>
    <row r="112" spans="1:9" x14ac:dyDescent="0.45">
      <c r="A112" s="8" t="s">
        <v>291</v>
      </c>
      <c r="B112" s="8">
        <v>11394</v>
      </c>
      <c r="C112" s="2" t="s">
        <v>19</v>
      </c>
      <c r="D112" s="9">
        <f>VLOOKUP(B112,Sheet1!B:J,9,0)</f>
        <v>18401703</v>
      </c>
      <c r="E112" s="9">
        <v>10.833376459145047</v>
      </c>
      <c r="F112" s="9">
        <v>24.093770411895168</v>
      </c>
      <c r="G112" s="9">
        <v>51.481696197358332</v>
      </c>
      <c r="H112" s="9">
        <v>1.5025405884742363E-2</v>
      </c>
      <c r="I112" s="9">
        <v>13.576131525716711</v>
      </c>
    </row>
    <row r="113" spans="1:9" x14ac:dyDescent="0.45">
      <c r="A113" s="8" t="s">
        <v>293</v>
      </c>
      <c r="B113" s="8">
        <v>11405</v>
      </c>
      <c r="C113" s="2" t="s">
        <v>19</v>
      </c>
      <c r="D113" s="9">
        <f>VLOOKUP(B113,Sheet1!B:J,9,0)</f>
        <v>157604804</v>
      </c>
      <c r="E113" s="9">
        <v>7.8691628892545138</v>
      </c>
      <c r="F113" s="9">
        <v>29.535456044944649</v>
      </c>
      <c r="G113" s="9">
        <v>60.311029629633133</v>
      </c>
      <c r="H113" s="9">
        <v>6.723877610305206E-4</v>
      </c>
      <c r="I113" s="9">
        <v>2.2836790484066736</v>
      </c>
    </row>
    <row r="114" spans="1:9" x14ac:dyDescent="0.45">
      <c r="A114" s="8" t="s">
        <v>298</v>
      </c>
      <c r="B114" s="8">
        <v>11411</v>
      </c>
      <c r="C114" s="2" t="s">
        <v>19</v>
      </c>
      <c r="D114" s="9">
        <f>VLOOKUP(B114,Sheet1!B:J,9,0)</f>
        <v>366954</v>
      </c>
      <c r="E114" s="9">
        <v>16.133896529260703</v>
      </c>
      <c r="F114" s="9">
        <v>46.730137006696452</v>
      </c>
      <c r="G114" s="9">
        <v>35.442710016704268</v>
      </c>
      <c r="H114" s="9">
        <v>2.8388959887882734E-2</v>
      </c>
      <c r="I114" s="9">
        <v>1.6648674874506937</v>
      </c>
    </row>
    <row r="115" spans="1:9" x14ac:dyDescent="0.45">
      <c r="A115" s="8" t="s">
        <v>301</v>
      </c>
      <c r="B115" s="8">
        <v>11420</v>
      </c>
      <c r="C115" s="2" t="s">
        <v>19</v>
      </c>
      <c r="D115" s="9">
        <f>VLOOKUP(B115,Sheet1!B:J,9,0)</f>
        <v>173856</v>
      </c>
      <c r="E115" s="9">
        <v>20.791457004977747</v>
      </c>
      <c r="F115" s="9">
        <v>75.772732001197383</v>
      </c>
      <c r="G115" s="9">
        <v>0.17700147806837885</v>
      </c>
      <c r="H115" s="9">
        <v>0.148306388589344</v>
      </c>
      <c r="I115" s="9">
        <v>3.1105031271671479</v>
      </c>
    </row>
    <row r="116" spans="1:9" x14ac:dyDescent="0.45">
      <c r="A116" s="8" t="s">
        <v>305</v>
      </c>
      <c r="B116" s="8">
        <v>11421</v>
      </c>
      <c r="C116" s="2" t="s">
        <v>19</v>
      </c>
      <c r="D116" s="9">
        <f>VLOOKUP(B116,Sheet1!B:J,9,0)</f>
        <v>3501209</v>
      </c>
      <c r="E116" s="9">
        <v>15.878494769314671</v>
      </c>
      <c r="F116" s="9">
        <v>46.344599917660133</v>
      </c>
      <c r="G116" s="9">
        <v>24.178430159903918</v>
      </c>
      <c r="H116" s="9">
        <v>3.2484036875196728E-2</v>
      </c>
      <c r="I116" s="9">
        <v>13.565991116246085</v>
      </c>
    </row>
    <row r="117" spans="1:9" x14ac:dyDescent="0.45">
      <c r="A117" s="8" t="s">
        <v>309</v>
      </c>
      <c r="B117" s="8">
        <v>11427</v>
      </c>
      <c r="C117" s="2" t="s">
        <v>19</v>
      </c>
      <c r="D117" s="9">
        <f>VLOOKUP(B117,Sheet1!B:J,9,0)</f>
        <v>53640</v>
      </c>
      <c r="E117" s="9">
        <v>6.5784778209212398</v>
      </c>
      <c r="F117" s="9">
        <v>87.910176614131899</v>
      </c>
      <c r="G117" s="9">
        <v>0.98417426556296861</v>
      </c>
      <c r="H117" s="9">
        <v>8.4666980843795508E-2</v>
      </c>
      <c r="I117" s="9">
        <v>4.4425043185400908</v>
      </c>
    </row>
    <row r="118" spans="1:9" x14ac:dyDescent="0.45">
      <c r="A118" s="8" t="s">
        <v>313</v>
      </c>
      <c r="B118" s="8">
        <v>11442</v>
      </c>
      <c r="C118" s="2" t="s">
        <v>19</v>
      </c>
      <c r="D118" s="9">
        <f>VLOOKUP(B118,Sheet1!B:J,9,0)</f>
        <v>337037</v>
      </c>
      <c r="E118" s="9">
        <v>20.713574103033185</v>
      </c>
      <c r="F118" s="9">
        <v>46.278708905608269</v>
      </c>
      <c r="G118" s="9">
        <v>28.986409571471306</v>
      </c>
      <c r="H118" s="9">
        <v>8.237711891957121E-3</v>
      </c>
      <c r="I118" s="9">
        <v>4.0130697079952764</v>
      </c>
    </row>
    <row r="119" spans="1:9" x14ac:dyDescent="0.45">
      <c r="A119" s="8" t="s">
        <v>322</v>
      </c>
      <c r="B119" s="8">
        <v>11449</v>
      </c>
      <c r="C119" s="2" t="s">
        <v>19</v>
      </c>
      <c r="D119" s="9">
        <f>VLOOKUP(B119,Sheet1!B:J,9,0)</f>
        <v>4075291</v>
      </c>
      <c r="E119" s="9">
        <v>17.772942713832748</v>
      </c>
      <c r="F119" s="9">
        <v>46.686214670001654</v>
      </c>
      <c r="G119" s="9">
        <v>34.918306048873546</v>
      </c>
      <c r="H119" s="9">
        <v>2.3953323880473342E-4</v>
      </c>
      <c r="I119" s="9">
        <v>0.62229703405324355</v>
      </c>
    </row>
    <row r="120" spans="1:9" x14ac:dyDescent="0.45">
      <c r="A120" s="8" t="s">
        <v>326</v>
      </c>
      <c r="B120" s="8">
        <v>11463</v>
      </c>
      <c r="C120" s="2" t="s">
        <v>22</v>
      </c>
      <c r="D120" s="9">
        <f>VLOOKUP(B120,Sheet1!B:J,9,0)</f>
        <v>449978</v>
      </c>
      <c r="E120" s="9">
        <v>87.666643701688542</v>
      </c>
      <c r="F120" s="9">
        <v>4.8353383166327193</v>
      </c>
      <c r="G120" s="9">
        <v>6.3301053789768877</v>
      </c>
      <c r="H120" s="9">
        <v>4.3099746202940768E-3</v>
      </c>
      <c r="I120" s="9">
        <v>1.1636026280815575</v>
      </c>
    </row>
    <row r="121" spans="1:9" x14ac:dyDescent="0.45">
      <c r="A121" s="8" t="s">
        <v>328</v>
      </c>
      <c r="B121" s="8">
        <v>11461</v>
      </c>
      <c r="C121" s="2" t="s">
        <v>22</v>
      </c>
      <c r="D121" s="9">
        <f>VLOOKUP(B121,Sheet1!B:J,9,0)</f>
        <v>3233241</v>
      </c>
      <c r="E121" s="9">
        <v>97.768216315067889</v>
      </c>
      <c r="F121" s="9">
        <v>0</v>
      </c>
      <c r="G121" s="9">
        <v>1.4916916986052673</v>
      </c>
      <c r="H121" s="9">
        <v>1.5319729614307102E-3</v>
      </c>
      <c r="I121" s="9">
        <v>0.73856001336541455</v>
      </c>
    </row>
    <row r="122" spans="1:9" x14ac:dyDescent="0.45">
      <c r="A122" s="8" t="s">
        <v>336</v>
      </c>
      <c r="B122" s="8">
        <v>11454</v>
      </c>
      <c r="C122" s="2" t="s">
        <v>22</v>
      </c>
      <c r="D122" s="9">
        <f>VLOOKUP(B122,Sheet1!B:J,9,0)</f>
        <v>2316520</v>
      </c>
      <c r="E122" s="9">
        <v>95.342001559635918</v>
      </c>
      <c r="F122" s="9">
        <v>0</v>
      </c>
      <c r="G122" s="9">
        <v>4.562745431421531</v>
      </c>
      <c r="H122" s="9">
        <v>0</v>
      </c>
      <c r="I122" s="9">
        <v>9.5253008942552925E-2</v>
      </c>
    </row>
    <row r="123" spans="1:9" x14ac:dyDescent="0.45">
      <c r="A123" s="8" t="s">
        <v>338</v>
      </c>
      <c r="B123" s="8">
        <v>11477</v>
      </c>
      <c r="C123" s="2" t="s">
        <v>22</v>
      </c>
      <c r="D123" s="9">
        <f>VLOOKUP(B123,Sheet1!B:J,9,0)</f>
        <v>4697325</v>
      </c>
      <c r="E123" s="9">
        <v>96.454586007439332</v>
      </c>
      <c r="F123" s="9">
        <v>0</v>
      </c>
      <c r="G123" s="9">
        <v>0.50593777362599357</v>
      </c>
      <c r="H123" s="9">
        <v>1.0173921703162381E-3</v>
      </c>
      <c r="I123" s="9">
        <v>3.0384588267643564</v>
      </c>
    </row>
    <row r="124" spans="1:9" x14ac:dyDescent="0.45">
      <c r="A124" s="8" t="s">
        <v>340</v>
      </c>
      <c r="B124" s="8">
        <v>11476</v>
      </c>
      <c r="C124" s="2" t="s">
        <v>19</v>
      </c>
      <c r="D124" s="9">
        <f>VLOOKUP(B124,Sheet1!B:J,9,0)</f>
        <v>300515</v>
      </c>
      <c r="E124" s="9">
        <v>24.772058264176103</v>
      </c>
      <c r="F124" s="9">
        <v>71.527134635568046</v>
      </c>
      <c r="G124" s="9">
        <v>1.5994848431661977</v>
      </c>
      <c r="H124" s="9">
        <v>5.4359537597180388E-3</v>
      </c>
      <c r="I124" s="9">
        <v>2.0958863033299275</v>
      </c>
    </row>
    <row r="125" spans="1:9" x14ac:dyDescent="0.45">
      <c r="A125" s="8" t="s">
        <v>346</v>
      </c>
      <c r="B125" s="8">
        <v>11495</v>
      </c>
      <c r="C125" s="2" t="s">
        <v>19</v>
      </c>
      <c r="D125" s="9">
        <f>VLOOKUP(B125,Sheet1!B:J,9,0)</f>
        <v>18849399</v>
      </c>
      <c r="E125" s="9">
        <v>17.928417027760975</v>
      </c>
      <c r="F125" s="9">
        <v>43.201672728701404</v>
      </c>
      <c r="G125" s="9">
        <v>35.421580774319843</v>
      </c>
      <c r="H125" s="9">
        <v>2.9041726416802248E-4</v>
      </c>
      <c r="I125" s="9">
        <v>3.4480390519536122</v>
      </c>
    </row>
    <row r="126" spans="1:9" x14ac:dyDescent="0.45">
      <c r="A126" s="8" t="s">
        <v>351</v>
      </c>
      <c r="B126" s="8">
        <v>11517</v>
      </c>
      <c r="C126" s="2" t="s">
        <v>19</v>
      </c>
      <c r="D126" s="9">
        <f>VLOOKUP(B126,Sheet1!B:J,9,0)</f>
        <v>135118912</v>
      </c>
      <c r="E126" s="9">
        <v>10.252550869431515</v>
      </c>
      <c r="F126" s="9">
        <v>44.398636557069523</v>
      </c>
      <c r="G126" s="9">
        <v>42.896425986340873</v>
      </c>
      <c r="H126" s="9">
        <v>5.2216202631850774E-7</v>
      </c>
      <c r="I126" s="9">
        <v>2.4523860649960665</v>
      </c>
    </row>
    <row r="127" spans="1:9" x14ac:dyDescent="0.45">
      <c r="A127" s="8" t="s">
        <v>357</v>
      </c>
      <c r="B127" s="8">
        <v>11521</v>
      </c>
      <c r="C127" s="2" t="s">
        <v>19</v>
      </c>
      <c r="D127" s="9">
        <f>VLOOKUP(B127,Sheet1!B:J,9,0)</f>
        <v>3759438</v>
      </c>
      <c r="E127" s="9">
        <v>8.1915479059902587</v>
      </c>
      <c r="F127" s="9">
        <v>77.533972358572342</v>
      </c>
      <c r="G127" s="9">
        <v>10.917898388849038</v>
      </c>
      <c r="H127" s="9">
        <v>1.186842904306527E-3</v>
      </c>
      <c r="I127" s="9">
        <v>3.355394503684054</v>
      </c>
    </row>
    <row r="128" spans="1:9" x14ac:dyDescent="0.45">
      <c r="A128" s="8" t="s">
        <v>366</v>
      </c>
      <c r="B128" s="8">
        <v>11551</v>
      </c>
      <c r="C128" s="2" t="s">
        <v>19</v>
      </c>
      <c r="D128" s="9">
        <f>VLOOKUP(B128,Sheet1!B:J,9,0)</f>
        <v>6376462</v>
      </c>
      <c r="E128" s="9">
        <v>23.807853935548504</v>
      </c>
      <c r="F128" s="9">
        <v>26.192139774130965</v>
      </c>
      <c r="G128" s="9">
        <v>49.055688050065882</v>
      </c>
      <c r="H128" s="9">
        <v>2.8687483743761893E-3</v>
      </c>
      <c r="I128" s="9">
        <v>0.94144949188027471</v>
      </c>
    </row>
    <row r="129" spans="1:9" x14ac:dyDescent="0.45">
      <c r="A129" s="8" t="s">
        <v>368</v>
      </c>
      <c r="B129" s="8">
        <v>11562</v>
      </c>
      <c r="C129" s="2" t="s">
        <v>19</v>
      </c>
      <c r="D129" s="9">
        <f>VLOOKUP(B129,Sheet1!B:J,9,0)</f>
        <v>5910112</v>
      </c>
      <c r="E129" s="9">
        <v>11.959700162637947</v>
      </c>
      <c r="F129" s="9">
        <v>85.28247505599586</v>
      </c>
      <c r="G129" s="9">
        <v>1.3116693238474439</v>
      </c>
      <c r="H129" s="9">
        <v>4.183952574512461E-2</v>
      </c>
      <c r="I129" s="9">
        <v>1.4043159317736169</v>
      </c>
    </row>
    <row r="130" spans="1:9" x14ac:dyDescent="0.45">
      <c r="A130" s="8" t="s">
        <v>386</v>
      </c>
      <c r="B130" s="8">
        <v>11621</v>
      </c>
      <c r="C130" s="2" t="s">
        <v>19</v>
      </c>
      <c r="D130" s="9">
        <f>VLOOKUP(B130,Sheet1!B:J,9,0)</f>
        <v>200053</v>
      </c>
      <c r="E130" s="9">
        <v>14.965594540517099</v>
      </c>
      <c r="F130" s="9">
        <v>46.405026259802213</v>
      </c>
      <c r="G130" s="9">
        <v>36.59374475555498</v>
      </c>
      <c r="H130" s="9">
        <v>8.3271300582438167E-4</v>
      </c>
      <c r="I130" s="9">
        <v>2.034801731119884</v>
      </c>
    </row>
    <row r="131" spans="1:9" x14ac:dyDescent="0.45">
      <c r="A131" s="8" t="s">
        <v>396</v>
      </c>
      <c r="B131" s="8">
        <v>11661</v>
      </c>
      <c r="C131" s="2" t="s">
        <v>19</v>
      </c>
      <c r="D131" s="9">
        <f>VLOOKUP(B131,Sheet1!B:J,9,0)</f>
        <v>131469</v>
      </c>
      <c r="E131" s="9">
        <v>12.66732844356693</v>
      </c>
      <c r="F131" s="9">
        <v>64.890792767721152</v>
      </c>
      <c r="G131" s="9">
        <v>22.332575594879007</v>
      </c>
      <c r="H131" s="9">
        <v>0</v>
      </c>
      <c r="I131" s="9">
        <v>0.10930319383290601</v>
      </c>
    </row>
    <row r="132" spans="1:9" x14ac:dyDescent="0.45">
      <c r="A132" s="8" t="s">
        <v>404</v>
      </c>
      <c r="B132" s="8">
        <v>11665</v>
      </c>
      <c r="C132" s="2" t="s">
        <v>19</v>
      </c>
      <c r="D132" s="9">
        <f>VLOOKUP(B132,Sheet1!B:J,9,0)</f>
        <v>2099051</v>
      </c>
      <c r="E132" s="9">
        <v>16.953946519694188</v>
      </c>
      <c r="F132" s="9">
        <v>56.878094774608321</v>
      </c>
      <c r="G132" s="9">
        <v>22.192044011714039</v>
      </c>
      <c r="H132" s="9">
        <v>1.2199541885328555</v>
      </c>
      <c r="I132" s="9">
        <v>2.7559605054505991</v>
      </c>
    </row>
    <row r="133" spans="1:9" x14ac:dyDescent="0.45">
      <c r="A133" s="8" t="s">
        <v>422</v>
      </c>
      <c r="B133" s="8">
        <v>11706</v>
      </c>
      <c r="C133" s="2" t="s">
        <v>22</v>
      </c>
      <c r="D133" s="9">
        <f>VLOOKUP(B133,Sheet1!B:J,9,0)</f>
        <v>488519</v>
      </c>
      <c r="E133" s="9">
        <v>99.000244095325243</v>
      </c>
      <c r="F133" s="9">
        <v>0</v>
      </c>
      <c r="G133" s="9">
        <v>0.78823464330538018</v>
      </c>
      <c r="H133" s="9">
        <v>0</v>
      </c>
      <c r="I133" s="9">
        <v>0.21152126136937952</v>
      </c>
    </row>
    <row r="134" spans="1:9" x14ac:dyDescent="0.45">
      <c r="A134" s="8" t="s">
        <v>429</v>
      </c>
      <c r="B134" s="8">
        <v>11691</v>
      </c>
      <c r="C134" s="2" t="s">
        <v>32</v>
      </c>
      <c r="D134" s="9">
        <f>VLOOKUP(B134,Sheet1!B:J,9,0)</f>
        <v>44574</v>
      </c>
      <c r="E134" s="9">
        <v>63.287642968232014</v>
      </c>
      <c r="F134" s="9">
        <v>34.96090177891692</v>
      </c>
      <c r="G134" s="9">
        <v>0.94777130942032128</v>
      </c>
      <c r="H134" s="9">
        <v>0</v>
      </c>
      <c r="I134" s="9">
        <v>0.80368394343074745</v>
      </c>
    </row>
    <row r="135" spans="1:9" x14ac:dyDescent="0.45">
      <c r="A135" s="8" t="s">
        <v>437</v>
      </c>
      <c r="B135" s="8">
        <v>11701</v>
      </c>
      <c r="C135" s="2" t="s">
        <v>19</v>
      </c>
      <c r="D135" s="9">
        <f>VLOOKUP(B135,Sheet1!B:J,9,0)</f>
        <v>757752</v>
      </c>
      <c r="E135" s="9">
        <v>13.802594818514521</v>
      </c>
      <c r="F135" s="9">
        <v>39.417607416015187</v>
      </c>
      <c r="G135" s="9">
        <v>45.295010398567086</v>
      </c>
      <c r="H135" s="9">
        <v>3.3542845962637722E-3</v>
      </c>
      <c r="I135" s="9">
        <v>1.4814330823069435</v>
      </c>
    </row>
    <row r="136" spans="1:9" x14ac:dyDescent="0.45">
      <c r="A136" s="8" t="s">
        <v>443</v>
      </c>
      <c r="B136" s="8">
        <v>11738</v>
      </c>
      <c r="C136" s="2" t="s">
        <v>19</v>
      </c>
      <c r="D136" s="9">
        <f>VLOOKUP(B136,Sheet1!B:J,9,0)</f>
        <v>3516476</v>
      </c>
      <c r="E136" s="9">
        <v>23.822125243180921</v>
      </c>
      <c r="F136" s="9">
        <v>41.449959461765168</v>
      </c>
      <c r="G136" s="9">
        <v>31.986525601981452</v>
      </c>
      <c r="H136" s="9">
        <v>5.442236175003791E-4</v>
      </c>
      <c r="I136" s="9">
        <v>2.7408454694549627</v>
      </c>
    </row>
    <row r="137" spans="1:9" x14ac:dyDescent="0.45">
      <c r="A137" s="8" t="s">
        <v>446</v>
      </c>
      <c r="B137" s="8">
        <v>11741</v>
      </c>
      <c r="C137" s="2" t="s">
        <v>19</v>
      </c>
      <c r="D137" s="9">
        <f>VLOOKUP(B137,Sheet1!B:J,9,0)</f>
        <v>1689836</v>
      </c>
      <c r="E137" s="9">
        <v>17.907100383213873</v>
      </c>
      <c r="F137" s="9">
        <v>28.460005001370423</v>
      </c>
      <c r="G137" s="9">
        <v>42.427536354283752</v>
      </c>
      <c r="H137" s="9">
        <v>5.8770169933705027E-3</v>
      </c>
      <c r="I137" s="9">
        <v>11.199481244138578</v>
      </c>
    </row>
    <row r="138" spans="1:9" x14ac:dyDescent="0.45">
      <c r="A138" s="8" t="s">
        <v>495</v>
      </c>
      <c r="B138" s="8">
        <v>11842</v>
      </c>
      <c r="C138" s="2" t="s">
        <v>32</v>
      </c>
      <c r="D138" s="9">
        <f>VLOOKUP(B138,Sheet1!B:J,9,0)</f>
        <v>676694</v>
      </c>
      <c r="E138" s="9">
        <v>58.61564386624152</v>
      </c>
      <c r="F138" s="9">
        <v>37.573146578021557</v>
      </c>
      <c r="G138" s="9">
        <v>2.7243571366931487</v>
      </c>
      <c r="H138" s="9">
        <v>0</v>
      </c>
      <c r="I138" s="9">
        <v>1.0868524190437752</v>
      </c>
    </row>
    <row r="139" spans="1:9" x14ac:dyDescent="0.45">
      <c r="A139" s="8" t="s">
        <v>504</v>
      </c>
      <c r="B139" s="8">
        <v>11853</v>
      </c>
      <c r="C139" s="2" t="s">
        <v>22</v>
      </c>
      <c r="D139" s="9">
        <f>VLOOKUP(B139,Sheet1!B:J,9,0)</f>
        <v>1158806</v>
      </c>
      <c r="E139" s="9">
        <v>84.189362572304049</v>
      </c>
      <c r="F139" s="9">
        <v>4.7995866145677422</v>
      </c>
      <c r="G139" s="9">
        <v>9.2892274428048385</v>
      </c>
      <c r="H139" s="9">
        <v>3.1485150369263652E-5</v>
      </c>
      <c r="I139" s="9">
        <v>1.7217918851729979</v>
      </c>
    </row>
    <row r="140" spans="1:9" x14ac:dyDescent="0.45">
      <c r="A140" s="8" t="s">
        <v>510</v>
      </c>
      <c r="B140" s="8">
        <v>11756</v>
      </c>
      <c r="C140" s="2" t="s">
        <v>19</v>
      </c>
      <c r="D140" s="9">
        <f>VLOOKUP(B140,Sheet1!B:J,9,0)</f>
        <v>656312</v>
      </c>
      <c r="E140" s="9">
        <v>16.579867095810052</v>
      </c>
      <c r="F140" s="9">
        <v>41.867375254971833</v>
      </c>
      <c r="G140" s="9">
        <v>38.024198474211182</v>
      </c>
      <c r="H140" s="9">
        <v>0</v>
      </c>
      <c r="I140" s="9">
        <v>3.5285591750069356</v>
      </c>
    </row>
    <row r="141" spans="1:9" x14ac:dyDescent="0.45">
      <c r="A141" s="8" t="s">
        <v>568</v>
      </c>
      <c r="B141" s="8">
        <v>11793</v>
      </c>
      <c r="C141" s="2" t="s">
        <v>19</v>
      </c>
      <c r="D141" s="9">
        <f>VLOOKUP(B141,Sheet1!B:J,9,0)</f>
        <v>1936852</v>
      </c>
      <c r="E141" s="9">
        <v>15.973985638751516</v>
      </c>
      <c r="F141" s="9">
        <v>55.526627302370471</v>
      </c>
      <c r="G141" s="9">
        <v>25.811532611489739</v>
      </c>
      <c r="H141" s="9">
        <v>0</v>
      </c>
      <c r="I141" s="9">
        <v>2.6878544473882711</v>
      </c>
    </row>
    <row r="142" spans="1:9" s="44" customFormat="1" x14ac:dyDescent="0.45">
      <c r="A142" s="50" t="s">
        <v>570</v>
      </c>
      <c r="B142" s="50">
        <v>11918</v>
      </c>
      <c r="C142" s="18" t="s">
        <v>19</v>
      </c>
      <c r="D142" s="51">
        <f>VLOOKUP(B142,Sheet1!B:J,9,0)</f>
        <v>787877.83446799999</v>
      </c>
      <c r="E142" s="51">
        <v>14</v>
      </c>
      <c r="F142" s="51">
        <v>39</v>
      </c>
      <c r="G142" s="51">
        <v>46</v>
      </c>
      <c r="H142" s="51">
        <v>0</v>
      </c>
      <c r="I142" s="51">
        <v>1</v>
      </c>
    </row>
    <row r="143" spans="1:9" x14ac:dyDescent="0.45">
      <c r="A143" s="8" t="s">
        <v>584</v>
      </c>
      <c r="B143" s="8">
        <v>11917</v>
      </c>
      <c r="C143" s="2" t="s">
        <v>19</v>
      </c>
      <c r="D143" s="9">
        <f>VLOOKUP(B143,Sheet1!B:J,9,0)</f>
        <v>258040</v>
      </c>
      <c r="E143" s="9">
        <v>0</v>
      </c>
      <c r="F143" s="9">
        <v>0</v>
      </c>
      <c r="G143" s="9">
        <v>0.6930947416260228</v>
      </c>
      <c r="H143" s="9">
        <v>89.607809828725166</v>
      </c>
      <c r="I143" s="9">
        <v>9.6990954296488159</v>
      </c>
    </row>
    <row r="144" spans="1:9" x14ac:dyDescent="0.45">
      <c r="A144" s="8" t="s">
        <v>589</v>
      </c>
      <c r="B144" s="8">
        <v>11921</v>
      </c>
      <c r="C144" s="2" t="s">
        <v>32</v>
      </c>
      <c r="D144" s="9">
        <f>VLOOKUP(B144,Sheet1!B:J,9,0)</f>
        <v>40144</v>
      </c>
      <c r="E144" s="9">
        <v>59.421728961648412</v>
      </c>
      <c r="F144" s="9">
        <v>37.239667825997174</v>
      </c>
      <c r="G144" s="9">
        <v>1.7289463247400862</v>
      </c>
      <c r="H144" s="9">
        <v>0</v>
      </c>
      <c r="I144" s="9">
        <v>1.609656887614332</v>
      </c>
    </row>
    <row r="145" spans="1:9" x14ac:dyDescent="0.45">
      <c r="A145" s="8" t="s">
        <v>600</v>
      </c>
      <c r="B145" s="8">
        <v>11926</v>
      </c>
      <c r="C145" s="2" t="s">
        <v>19</v>
      </c>
      <c r="D145" s="9">
        <f>VLOOKUP(B145,Sheet1!B:J,9,0)</f>
        <v>134774</v>
      </c>
      <c r="E145" s="9">
        <v>11.107558718342393</v>
      </c>
      <c r="F145" s="9">
        <v>39.23005023132135</v>
      </c>
      <c r="G145" s="9">
        <v>48.311950326084585</v>
      </c>
      <c r="H145" s="9">
        <v>6.2594739992671254E-3</v>
      </c>
      <c r="I145" s="9">
        <v>1.344181250252408</v>
      </c>
    </row>
    <row r="146" spans="1:9" x14ac:dyDescent="0.45">
      <c r="A146" s="8" t="s">
        <v>112</v>
      </c>
      <c r="B146" s="8">
        <v>10920</v>
      </c>
      <c r="C146" s="2" t="s">
        <v>19</v>
      </c>
      <c r="D146" s="9">
        <f>VLOOKUP(B146,Sheet1!B:J,9,0)</f>
        <v>10053066</v>
      </c>
      <c r="E146" s="9">
        <v>5.7066453890309621</v>
      </c>
      <c r="F146" s="9">
        <v>49.354280178861544</v>
      </c>
      <c r="G146" s="9">
        <v>42.440481952078393</v>
      </c>
      <c r="H146" s="9">
        <v>1.5768417933537233E-3</v>
      </c>
      <c r="I146" s="9">
        <v>2.4970156382357409</v>
      </c>
    </row>
    <row r="147" spans="1:9" x14ac:dyDescent="0.45">
      <c r="A147" s="8" t="s">
        <v>167</v>
      </c>
      <c r="B147" s="8">
        <v>11172</v>
      </c>
      <c r="C147" s="2" t="s">
        <v>32</v>
      </c>
      <c r="D147" s="9">
        <f>VLOOKUP(B147,Sheet1!B:J,9,0)</f>
        <v>1268444</v>
      </c>
      <c r="E147" s="9">
        <v>55.59032667218348</v>
      </c>
      <c r="F147" s="9">
        <v>33.694361623603221</v>
      </c>
      <c r="G147" s="9">
        <v>6.5378362816806312</v>
      </c>
      <c r="H147" s="9">
        <v>8.113271138359128E-3</v>
      </c>
      <c r="I147" s="9">
        <v>4.1693621513943091</v>
      </c>
    </row>
    <row r="148" spans="1:9" x14ac:dyDescent="0.45">
      <c r="A148" s="8" t="s">
        <v>171</v>
      </c>
      <c r="B148" s="8">
        <v>11183</v>
      </c>
      <c r="C148" s="2" t="s">
        <v>22</v>
      </c>
      <c r="D148" s="9">
        <f>VLOOKUP(B148,Sheet1!B:J,9,0)</f>
        <v>9082300</v>
      </c>
      <c r="E148" s="9">
        <v>99.067951119440551</v>
      </c>
      <c r="F148" s="9">
        <v>0</v>
      </c>
      <c r="G148" s="9">
        <v>1.8377790790169039E-2</v>
      </c>
      <c r="H148" s="9">
        <v>1.0850532587710332E-4</v>
      </c>
      <c r="I148" s="9">
        <v>0.91356258444340666</v>
      </c>
    </row>
    <row r="149" spans="1:9" x14ac:dyDescent="0.45">
      <c r="A149" s="8" t="s">
        <v>176</v>
      </c>
      <c r="B149" s="8">
        <v>11197</v>
      </c>
      <c r="C149" s="2" t="s">
        <v>22</v>
      </c>
      <c r="D149" s="9">
        <f>VLOOKUP(B149,Sheet1!B:J,9,0)</f>
        <v>3947083</v>
      </c>
      <c r="E149" s="9">
        <v>98.973096546155688</v>
      </c>
      <c r="F149" s="9">
        <v>2.6219757895811279E-2</v>
      </c>
      <c r="G149" s="9">
        <v>0.47852044724218545</v>
      </c>
      <c r="H149" s="9">
        <v>5.0391708351493958E-3</v>
      </c>
      <c r="I149" s="9">
        <v>0.51712407787117021</v>
      </c>
    </row>
    <row r="150" spans="1:9" x14ac:dyDescent="0.45">
      <c r="A150" s="8" t="s">
        <v>178</v>
      </c>
      <c r="B150" s="8">
        <v>11195</v>
      </c>
      <c r="C150" s="2" t="s">
        <v>22</v>
      </c>
      <c r="D150" s="9">
        <f>VLOOKUP(B150,Sheet1!B:J,9,0)</f>
        <v>3089676</v>
      </c>
      <c r="E150" s="9">
        <v>88.606553758688108</v>
      </c>
      <c r="F150" s="9">
        <v>0.39426689487961608</v>
      </c>
      <c r="G150" s="9">
        <v>9.5314549074545063</v>
      </c>
      <c r="H150" s="9">
        <v>2.0787395407124296E-2</v>
      </c>
      <c r="I150" s="9">
        <v>1.4469370435706435</v>
      </c>
    </row>
    <row r="151" spans="1:9" x14ac:dyDescent="0.45">
      <c r="A151" s="8" t="s">
        <v>180</v>
      </c>
      <c r="B151" s="8">
        <v>11215</v>
      </c>
      <c r="C151" s="2" t="s">
        <v>22</v>
      </c>
      <c r="D151" s="9">
        <f>VLOOKUP(B151,Sheet1!B:J,9,0)</f>
        <v>14416017</v>
      </c>
      <c r="E151" s="9">
        <v>87.944865677486078</v>
      </c>
      <c r="F151" s="9">
        <v>4.6198429436245059</v>
      </c>
      <c r="G151" s="9">
        <v>4.2425538627589257</v>
      </c>
      <c r="H151" s="9">
        <v>0</v>
      </c>
      <c r="I151" s="9">
        <v>3.192737516130487</v>
      </c>
    </row>
    <row r="152" spans="1:9" x14ac:dyDescent="0.45">
      <c r="A152" s="8" t="s">
        <v>184</v>
      </c>
      <c r="B152" s="8">
        <v>11196</v>
      </c>
      <c r="C152" s="2" t="s">
        <v>32</v>
      </c>
      <c r="D152" s="9">
        <f>VLOOKUP(B152,Sheet1!B:J,9,0)</f>
        <v>1845287</v>
      </c>
      <c r="E152" s="9">
        <v>47.920100967990251</v>
      </c>
      <c r="F152" s="9">
        <v>29.237363927856471</v>
      </c>
      <c r="G152" s="9">
        <v>21.392859273394354</v>
      </c>
      <c r="H152" s="9">
        <v>2.6840463262307892E-3</v>
      </c>
      <c r="I152" s="9">
        <v>1.4469917844326909</v>
      </c>
    </row>
    <row r="153" spans="1:9" x14ac:dyDescent="0.45">
      <c r="A153" s="8" t="s">
        <v>205</v>
      </c>
      <c r="B153" s="8">
        <v>11260</v>
      </c>
      <c r="C153" s="2" t="s">
        <v>22</v>
      </c>
      <c r="D153" s="9">
        <f>VLOOKUP(B153,Sheet1!B:J,9,0)</f>
        <v>1488542</v>
      </c>
      <c r="E153" s="9">
        <v>97.72548518714126</v>
      </c>
      <c r="F153" s="9">
        <v>0</v>
      </c>
      <c r="G153" s="9">
        <v>0.1022496661626907</v>
      </c>
      <c r="H153" s="9">
        <v>1.6379575943645027E-2</v>
      </c>
      <c r="I153" s="9">
        <v>2.1558855707524009</v>
      </c>
    </row>
    <row r="154" spans="1:9" x14ac:dyDescent="0.45">
      <c r="A154" s="8" t="s">
        <v>233</v>
      </c>
      <c r="B154" s="8">
        <v>11308</v>
      </c>
      <c r="C154" s="2" t="s">
        <v>22</v>
      </c>
      <c r="D154" s="9">
        <f>VLOOKUP(B154,Sheet1!B:J,9,0)</f>
        <v>2836559</v>
      </c>
      <c r="E154" s="9">
        <v>80.219906170537541</v>
      </c>
      <c r="F154" s="9">
        <v>19.543879680367734</v>
      </c>
      <c r="G154" s="9">
        <v>3.1997407789257658E-2</v>
      </c>
      <c r="H154" s="9">
        <v>1.7498037862216419E-3</v>
      </c>
      <c r="I154" s="9">
        <v>0.20246693751925279</v>
      </c>
    </row>
    <row r="155" spans="1:9" x14ac:dyDescent="0.45">
      <c r="A155" s="8" t="s">
        <v>242</v>
      </c>
      <c r="B155" s="8">
        <v>11312</v>
      </c>
      <c r="C155" s="2" t="s">
        <v>22</v>
      </c>
      <c r="D155" s="9">
        <f>VLOOKUP(B155,Sheet1!B:J,9,0)</f>
        <v>5479660</v>
      </c>
      <c r="E155" s="9">
        <v>95.287126811667108</v>
      </c>
      <c r="F155" s="9">
        <v>0</v>
      </c>
      <c r="G155" s="9">
        <v>1.5498065476296572</v>
      </c>
      <c r="H155" s="9">
        <v>2.5316975066394654E-5</v>
      </c>
      <c r="I155" s="9">
        <v>3.1630413237281649</v>
      </c>
    </row>
    <row r="156" spans="1:9" x14ac:dyDescent="0.45">
      <c r="A156" s="8" t="s">
        <v>244</v>
      </c>
      <c r="B156" s="8">
        <v>11315</v>
      </c>
      <c r="C156" s="2" t="s">
        <v>246</v>
      </c>
      <c r="D156" s="9">
        <f>VLOOKUP(B156,Sheet1!B:J,9,0)</f>
        <v>115233104</v>
      </c>
      <c r="E156" s="9">
        <v>14.322008805651969</v>
      </c>
      <c r="F156" s="9">
        <v>45.495761944823172</v>
      </c>
      <c r="G156" s="9">
        <v>38.495430790420798</v>
      </c>
      <c r="H156" s="9">
        <v>9.1718390788120971E-5</v>
      </c>
      <c r="I156" s="9">
        <v>1.6867067407132699</v>
      </c>
    </row>
    <row r="157" spans="1:9" x14ac:dyDescent="0.45">
      <c r="A157" s="8" t="s">
        <v>259</v>
      </c>
      <c r="B157" s="8">
        <v>11323</v>
      </c>
      <c r="C157" s="2" t="s">
        <v>19</v>
      </c>
      <c r="D157" s="9">
        <f>VLOOKUP(B157,Sheet1!B:J,9,0)</f>
        <v>1430980</v>
      </c>
      <c r="E157" s="9">
        <v>23.835837268133464</v>
      </c>
      <c r="F157" s="9">
        <v>49.060318705833524</v>
      </c>
      <c r="G157" s="9">
        <v>25.202233597594105</v>
      </c>
      <c r="H157" s="9">
        <v>2.0384776046441415E-3</v>
      </c>
      <c r="I157" s="9">
        <v>1.8995719508342663</v>
      </c>
    </row>
    <row r="158" spans="1:9" x14ac:dyDescent="0.45">
      <c r="A158" s="8" t="s">
        <v>263</v>
      </c>
      <c r="B158" s="8">
        <v>11340</v>
      </c>
      <c r="C158" s="2" t="s">
        <v>19</v>
      </c>
      <c r="D158" s="9">
        <f>VLOOKUP(B158,Sheet1!B:J,9,0)</f>
        <v>2117948</v>
      </c>
      <c r="E158" s="9">
        <v>5.902381661793342</v>
      </c>
      <c r="F158" s="9">
        <v>73.736538860450779</v>
      </c>
      <c r="G158" s="9">
        <v>14.344708038159158</v>
      </c>
      <c r="H158" s="9">
        <v>5.1881480215434286E-3</v>
      </c>
      <c r="I158" s="9">
        <v>6.0111832915751719</v>
      </c>
    </row>
    <row r="159" spans="1:9" x14ac:dyDescent="0.45">
      <c r="A159" s="8" t="s">
        <v>270</v>
      </c>
      <c r="B159" s="8">
        <v>11327</v>
      </c>
      <c r="C159" s="2" t="s">
        <v>22</v>
      </c>
      <c r="D159" s="9">
        <f>VLOOKUP(B159,Sheet1!B:J,9,0)</f>
        <v>4711405</v>
      </c>
      <c r="E159" s="9">
        <v>89.961893125248409</v>
      </c>
      <c r="F159" s="9">
        <v>8.001461828435982</v>
      </c>
      <c r="G159" s="9">
        <v>1.0000361616735332</v>
      </c>
      <c r="H159" s="9">
        <v>4.185973953193185E-4</v>
      </c>
      <c r="I159" s="9">
        <v>1.0361902872467506</v>
      </c>
    </row>
    <row r="160" spans="1:9" x14ac:dyDescent="0.45">
      <c r="A160" s="8" t="s">
        <v>271</v>
      </c>
      <c r="B160" s="8">
        <v>11367</v>
      </c>
      <c r="C160" s="2" t="s">
        <v>19</v>
      </c>
      <c r="D160" s="9">
        <f>VLOOKUP(B160,Sheet1!B:J,9,0)</f>
        <v>6474894</v>
      </c>
      <c r="E160" s="9">
        <v>13.846194317460204</v>
      </c>
      <c r="F160" s="9">
        <v>53.243458515838945</v>
      </c>
      <c r="G160" s="9">
        <v>29.244785330622843</v>
      </c>
      <c r="H160" s="9">
        <v>4.6041977382376288E-4</v>
      </c>
      <c r="I160" s="9">
        <v>3.6651014163041826</v>
      </c>
    </row>
    <row r="161" spans="1:9" x14ac:dyDescent="0.45">
      <c r="A161" s="8" t="s">
        <v>279</v>
      </c>
      <c r="B161" s="8">
        <v>11341</v>
      </c>
      <c r="C161" s="2" t="s">
        <v>22</v>
      </c>
      <c r="D161" s="9">
        <f>VLOOKUP(B161,Sheet1!B:J,9,0)</f>
        <v>14414830</v>
      </c>
      <c r="E161" s="9">
        <v>86.523786108087677</v>
      </c>
      <c r="F161" s="9">
        <v>11.168708662385848</v>
      </c>
      <c r="G161" s="9">
        <v>1.8993765519458941</v>
      </c>
      <c r="H161" s="9">
        <v>2.0450831905682603E-6</v>
      </c>
      <c r="I161" s="9">
        <v>0.40812663249737691</v>
      </c>
    </row>
    <row r="162" spans="1:9" x14ac:dyDescent="0.45">
      <c r="A162" s="8" t="s">
        <v>300</v>
      </c>
      <c r="B162" s="8">
        <v>11409</v>
      </c>
      <c r="C162" s="2" t="s">
        <v>19</v>
      </c>
      <c r="D162" s="9">
        <f>VLOOKUP(B162,Sheet1!B:J,9,0)</f>
        <v>14237678</v>
      </c>
      <c r="E162" s="9">
        <v>17.39763089403607</v>
      </c>
      <c r="F162" s="9">
        <v>53.131003308509321</v>
      </c>
      <c r="G162" s="9">
        <v>25.687198141899074</v>
      </c>
      <c r="H162" s="9">
        <v>3.5060272633173207E-3</v>
      </c>
      <c r="I162" s="9">
        <v>3.7806616282922145</v>
      </c>
    </row>
    <row r="163" spans="1:9" x14ac:dyDescent="0.45">
      <c r="A163" s="8" t="s">
        <v>315</v>
      </c>
      <c r="B163" s="8">
        <v>11378</v>
      </c>
      <c r="C163" s="2" t="s">
        <v>22</v>
      </c>
      <c r="D163" s="9">
        <f>VLOOKUP(B163,Sheet1!B:J,9,0)</f>
        <v>3102369</v>
      </c>
      <c r="E163" s="9">
        <v>80.211806606408658</v>
      </c>
      <c r="F163" s="9">
        <v>8.4068240921170396</v>
      </c>
      <c r="G163" s="9">
        <v>8.7536242021070905</v>
      </c>
      <c r="H163" s="9">
        <v>9.2889395771223024E-4</v>
      </c>
      <c r="I163" s="9">
        <v>2.6268162054095052</v>
      </c>
    </row>
    <row r="164" spans="1:9" x14ac:dyDescent="0.45">
      <c r="A164" s="8" t="s">
        <v>316</v>
      </c>
      <c r="B164" s="8">
        <v>11416</v>
      </c>
      <c r="C164" s="2" t="s">
        <v>19</v>
      </c>
      <c r="D164" s="9">
        <f>VLOOKUP(B164,Sheet1!B:J,9,0)</f>
        <v>53275584</v>
      </c>
      <c r="E164" s="9">
        <v>15.050416764829961</v>
      </c>
      <c r="F164" s="9">
        <v>38.597811210244167</v>
      </c>
      <c r="G164" s="9">
        <v>44.28745487090125</v>
      </c>
      <c r="H164" s="9">
        <v>2.3659052409666387E-6</v>
      </c>
      <c r="I164" s="9">
        <v>2.0643147881193786</v>
      </c>
    </row>
    <row r="165" spans="1:9" x14ac:dyDescent="0.45">
      <c r="A165" s="8" t="s">
        <v>330</v>
      </c>
      <c r="B165" s="8">
        <v>11470</v>
      </c>
      <c r="C165" s="2" t="s">
        <v>22</v>
      </c>
      <c r="D165" s="9">
        <f>VLOOKUP(B165,Sheet1!B:J,9,0)</f>
        <v>1383561</v>
      </c>
      <c r="E165" s="9">
        <v>96.356344383802963</v>
      </c>
      <c r="F165" s="9">
        <v>2.9301380398008812</v>
      </c>
      <c r="G165" s="9">
        <v>0.40011199984391516</v>
      </c>
      <c r="H165" s="9">
        <v>2.0903726016563407E-3</v>
      </c>
      <c r="I165" s="9">
        <v>0.31131520395059081</v>
      </c>
    </row>
    <row r="166" spans="1:9" x14ac:dyDescent="0.45">
      <c r="A166" s="8" t="s">
        <v>332</v>
      </c>
      <c r="B166" s="8">
        <v>11459</v>
      </c>
      <c r="C166" s="2" t="s">
        <v>19</v>
      </c>
      <c r="D166" s="9">
        <f>VLOOKUP(B166,Sheet1!B:J,9,0)</f>
        <v>43758675</v>
      </c>
      <c r="E166" s="9">
        <v>15.672082850747174</v>
      </c>
      <c r="F166" s="9">
        <v>56.964584605595242</v>
      </c>
      <c r="G166" s="9">
        <v>24.793374324303372</v>
      </c>
      <c r="H166" s="9">
        <v>1.1324563680990463E-4</v>
      </c>
      <c r="I166" s="9">
        <v>2.5698449737174061</v>
      </c>
    </row>
    <row r="167" spans="1:9" x14ac:dyDescent="0.45">
      <c r="A167" s="8" t="s">
        <v>334</v>
      </c>
      <c r="B167" s="8">
        <v>11460</v>
      </c>
      <c r="C167" s="2" t="s">
        <v>19</v>
      </c>
      <c r="D167" s="9">
        <f>VLOOKUP(B167,Sheet1!B:J,9,0)</f>
        <v>57561864</v>
      </c>
      <c r="E167" s="9">
        <v>17.784826431822783</v>
      </c>
      <c r="F167" s="9">
        <v>63.357191689707136</v>
      </c>
      <c r="G167" s="9">
        <v>16.081076753529683</v>
      </c>
      <c r="H167" s="9">
        <v>1.7025350969175252E-6</v>
      </c>
      <c r="I167" s="9">
        <v>2.7769034224053044</v>
      </c>
    </row>
    <row r="168" spans="1:9" x14ac:dyDescent="0.45">
      <c r="A168" s="8" t="s">
        <v>342</v>
      </c>
      <c r="B168" s="8">
        <v>11500</v>
      </c>
      <c r="C168" s="2" t="s">
        <v>246</v>
      </c>
      <c r="D168" s="9">
        <f>VLOOKUP(B168,Sheet1!B:J,9,0)</f>
        <v>49998417</v>
      </c>
      <c r="E168" s="9">
        <v>4.9840281387670302</v>
      </c>
      <c r="F168" s="9">
        <v>69.144547697292779</v>
      </c>
      <c r="G168" s="9">
        <v>23.131841679151059</v>
      </c>
      <c r="H168" s="9">
        <v>2.1855641387284968E-5</v>
      </c>
      <c r="I168" s="9">
        <v>2.7395606291477392</v>
      </c>
    </row>
    <row r="169" spans="1:9" x14ac:dyDescent="0.45">
      <c r="A169" s="8" t="s">
        <v>344</v>
      </c>
      <c r="B169" s="8">
        <v>11499</v>
      </c>
      <c r="C169" s="2" t="s">
        <v>19</v>
      </c>
      <c r="D169" s="9">
        <f>VLOOKUP(B169,Sheet1!B:J,9,0)</f>
        <v>4671037</v>
      </c>
      <c r="E169" s="9">
        <v>20.201589562760898</v>
      </c>
      <c r="F169" s="9">
        <v>66.530176025348752</v>
      </c>
      <c r="G169" s="9">
        <v>10.869244179295993</v>
      </c>
      <c r="H169" s="9">
        <v>3.0611399489832967E-5</v>
      </c>
      <c r="I169" s="9">
        <v>2.3989596211948596</v>
      </c>
    </row>
    <row r="170" spans="1:9" x14ac:dyDescent="0.45">
      <c r="A170" s="8" t="s">
        <v>353</v>
      </c>
      <c r="B170" s="8">
        <v>11513</v>
      </c>
      <c r="C170" s="2" t="s">
        <v>19</v>
      </c>
      <c r="D170" s="9">
        <f>VLOOKUP(B170,Sheet1!B:J,9,0)</f>
        <v>118058214</v>
      </c>
      <c r="E170" s="9">
        <v>17.949298865283041</v>
      </c>
      <c r="F170" s="9">
        <v>36.821251184109236</v>
      </c>
      <c r="G170" s="9">
        <v>41.951207262003116</v>
      </c>
      <c r="H170" s="9">
        <v>1.431922314513716E-3</v>
      </c>
      <c r="I170" s="9">
        <v>3.2768107662900952</v>
      </c>
    </row>
    <row r="171" spans="1:9" x14ac:dyDescent="0.45">
      <c r="A171" s="8" t="s">
        <v>362</v>
      </c>
      <c r="B171" s="8">
        <v>11518</v>
      </c>
      <c r="C171" s="2" t="s">
        <v>19</v>
      </c>
      <c r="D171" s="9">
        <f>VLOOKUP(B171,Sheet1!B:J,9,0)</f>
        <v>7946770</v>
      </c>
      <c r="E171" s="9">
        <v>8.0684201314013606</v>
      </c>
      <c r="F171" s="9">
        <v>64.997130409019164</v>
      </c>
      <c r="G171" s="9">
        <v>23.706005885219398</v>
      </c>
      <c r="H171" s="9">
        <v>5.2592695889098727E-2</v>
      </c>
      <c r="I171" s="9">
        <v>3.175850878470976</v>
      </c>
    </row>
    <row r="172" spans="1:9" x14ac:dyDescent="0.45">
      <c r="A172" s="8" t="s">
        <v>370</v>
      </c>
      <c r="B172" s="8">
        <v>11233</v>
      </c>
      <c r="C172" s="2" t="s">
        <v>22</v>
      </c>
      <c r="D172" s="9">
        <f>VLOOKUP(B172,Sheet1!B:J,9,0)</f>
        <v>4219721</v>
      </c>
      <c r="E172" s="9">
        <v>93.184855952360991</v>
      </c>
      <c r="F172" s="9">
        <v>2.6926497412333728</v>
      </c>
      <c r="G172" s="9">
        <v>1.2375067994708366</v>
      </c>
      <c r="H172" s="9">
        <v>0</v>
      </c>
      <c r="I172" s="9">
        <v>2.8849875069347961</v>
      </c>
    </row>
    <row r="173" spans="1:9" x14ac:dyDescent="0.45">
      <c r="A173" s="8" t="s">
        <v>372</v>
      </c>
      <c r="B173" s="8">
        <v>11569</v>
      </c>
      <c r="C173" s="2" t="s">
        <v>19</v>
      </c>
      <c r="D173" s="9">
        <f>VLOOKUP(B173,Sheet1!B:J,9,0)</f>
        <v>3064723</v>
      </c>
      <c r="E173" s="9">
        <v>17.442971405233259</v>
      </c>
      <c r="F173" s="9">
        <v>42.48980030264326</v>
      </c>
      <c r="G173" s="9">
        <v>31.783389470660317</v>
      </c>
      <c r="H173" s="9">
        <v>0</v>
      </c>
      <c r="I173" s="9">
        <v>8.28383882146316</v>
      </c>
    </row>
    <row r="174" spans="1:9" x14ac:dyDescent="0.45">
      <c r="A174" s="8" t="s">
        <v>376</v>
      </c>
      <c r="B174" s="8">
        <v>11588</v>
      </c>
      <c r="C174" s="2" t="s">
        <v>19</v>
      </c>
      <c r="D174" s="9">
        <f>VLOOKUP(B174,Sheet1!B:J,9,0)</f>
        <v>16169821</v>
      </c>
      <c r="E174" s="9">
        <v>26.739216500632292</v>
      </c>
      <c r="F174" s="9">
        <v>53.454029435451631</v>
      </c>
      <c r="G174" s="9">
        <v>17.198287817656258</v>
      </c>
      <c r="H174" s="9">
        <v>0.41993122929418847</v>
      </c>
      <c r="I174" s="9">
        <v>2.188535016965627</v>
      </c>
    </row>
    <row r="175" spans="1:9" x14ac:dyDescent="0.45">
      <c r="A175" s="8" t="s">
        <v>388</v>
      </c>
      <c r="B175" s="8">
        <v>11626</v>
      </c>
      <c r="C175" s="2" t="s">
        <v>19</v>
      </c>
      <c r="D175" s="9">
        <f>VLOOKUP(B175,Sheet1!B:J,9,0)</f>
        <v>10947890</v>
      </c>
      <c r="E175" s="9">
        <v>18.101971002539361</v>
      </c>
      <c r="F175" s="9">
        <v>36.101534641751684</v>
      </c>
      <c r="G175" s="9">
        <v>44.448121182814496</v>
      </c>
      <c r="H175" s="9">
        <v>2.3369351374373321E-2</v>
      </c>
      <c r="I175" s="9">
        <v>1.325003821520085</v>
      </c>
    </row>
    <row r="176" spans="1:9" x14ac:dyDescent="0.45">
      <c r="A176" s="8" t="s">
        <v>392</v>
      </c>
      <c r="B176" s="8">
        <v>11649</v>
      </c>
      <c r="C176" s="2" t="s">
        <v>22</v>
      </c>
      <c r="D176" s="9">
        <f>VLOOKUP(B176,Sheet1!B:J,9,0)</f>
        <v>8601054</v>
      </c>
      <c r="E176" s="9">
        <v>92.033304953926304</v>
      </c>
      <c r="F176" s="9">
        <v>6.1269588981659329</v>
      </c>
      <c r="G176" s="9">
        <v>0.37155318006017662</v>
      </c>
      <c r="H176" s="9">
        <v>5.52487681935056E-4</v>
      </c>
      <c r="I176" s="9">
        <v>1.4676304801656406</v>
      </c>
    </row>
    <row r="177" spans="1:9" x14ac:dyDescent="0.45">
      <c r="A177" s="8" t="s">
        <v>400</v>
      </c>
      <c r="B177" s="8">
        <v>11660</v>
      </c>
      <c r="C177" s="2" t="s">
        <v>19</v>
      </c>
      <c r="D177" s="9">
        <f>VLOOKUP(B177,Sheet1!B:J,9,0)</f>
        <v>3292963</v>
      </c>
      <c r="E177" s="9">
        <v>5.1709340573736107</v>
      </c>
      <c r="F177" s="9">
        <v>51.627984412171998</v>
      </c>
      <c r="G177" s="9">
        <v>40.816071114888601</v>
      </c>
      <c r="H177" s="9">
        <v>2.9972724537234458E-4</v>
      </c>
      <c r="I177" s="9">
        <v>2.3847106883204199</v>
      </c>
    </row>
    <row r="178" spans="1:9" x14ac:dyDescent="0.45">
      <c r="A178" s="8" t="s">
        <v>408</v>
      </c>
      <c r="B178" s="8">
        <v>11673</v>
      </c>
      <c r="C178" s="2" t="s">
        <v>19</v>
      </c>
      <c r="D178" s="9">
        <f>VLOOKUP(B178,Sheet1!B:J,9,0)</f>
        <v>1070868</v>
      </c>
      <c r="E178" s="9">
        <v>20.348337162149427</v>
      </c>
      <c r="F178" s="9">
        <v>73.272818562562222</v>
      </c>
      <c r="G178" s="9">
        <v>1.6074642071819303</v>
      </c>
      <c r="H178" s="9">
        <v>0</v>
      </c>
      <c r="I178" s="9">
        <v>4.7713800681064136</v>
      </c>
    </row>
    <row r="179" spans="1:9" x14ac:dyDescent="0.45">
      <c r="A179" s="8" t="s">
        <v>416</v>
      </c>
      <c r="B179" s="8">
        <v>11692</v>
      </c>
      <c r="C179" s="2" t="s">
        <v>19</v>
      </c>
      <c r="D179" s="9">
        <f>VLOOKUP(B179,Sheet1!B:J,9,0)</f>
        <v>33914022</v>
      </c>
      <c r="E179" s="9">
        <v>17.577418471907578</v>
      </c>
      <c r="F179" s="9">
        <v>42.547057239645781</v>
      </c>
      <c r="G179" s="9">
        <v>38.412472245203432</v>
      </c>
      <c r="H179" s="9">
        <v>2.939080388851328E-7</v>
      </c>
      <c r="I179" s="9">
        <v>1.4630517493351745</v>
      </c>
    </row>
    <row r="180" spans="1:9" x14ac:dyDescent="0.45">
      <c r="A180" s="8" t="s">
        <v>418</v>
      </c>
      <c r="B180" s="8">
        <v>11698</v>
      </c>
      <c r="C180" s="2" t="s">
        <v>19</v>
      </c>
      <c r="D180" s="9">
        <f>VLOOKUP(B180,Sheet1!B:J,9,0)</f>
        <v>32450594</v>
      </c>
      <c r="E180" s="9">
        <v>3.1005301223904382</v>
      </c>
      <c r="F180" s="9">
        <v>55.553996874108662</v>
      </c>
      <c r="G180" s="9">
        <v>39.544745943769065</v>
      </c>
      <c r="H180" s="9">
        <v>6.0641337464382682E-5</v>
      </c>
      <c r="I180" s="9">
        <v>1.8006664183943677</v>
      </c>
    </row>
    <row r="181" spans="1:9" x14ac:dyDescent="0.45">
      <c r="A181" s="8" t="s">
        <v>431</v>
      </c>
      <c r="B181" s="8">
        <v>11709</v>
      </c>
      <c r="C181" s="2" t="s">
        <v>22</v>
      </c>
      <c r="D181" s="9">
        <f>VLOOKUP(B181,Sheet1!B:J,9,0)</f>
        <v>101367654</v>
      </c>
      <c r="E181" s="9">
        <v>98.975391946054316</v>
      </c>
      <c r="F181" s="9">
        <v>0</v>
      </c>
      <c r="G181" s="9">
        <v>1.0299921594910983</v>
      </c>
      <c r="H181" s="9">
        <v>1.0039401175909004E-4</v>
      </c>
      <c r="I181" s="9">
        <v>-5.4844995571697794E-3</v>
      </c>
    </row>
    <row r="182" spans="1:9" x14ac:dyDescent="0.45">
      <c r="A182" s="8" t="s">
        <v>433</v>
      </c>
      <c r="B182" s="8">
        <v>11712</v>
      </c>
      <c r="C182" s="2" t="s">
        <v>22</v>
      </c>
      <c r="D182" s="9">
        <f>VLOOKUP(B182,Sheet1!B:J,9,0)</f>
        <v>4298151</v>
      </c>
      <c r="E182" s="9">
        <v>86.080063052684849</v>
      </c>
      <c r="F182" s="9">
        <v>11.303629483982833</v>
      </c>
      <c r="G182" s="9">
        <v>1.8272387474558727E-3</v>
      </c>
      <c r="H182" s="9">
        <v>4.5807248434475908E-3</v>
      </c>
      <c r="I182" s="9">
        <v>2.6098994997414136</v>
      </c>
    </row>
    <row r="183" spans="1:9" x14ac:dyDescent="0.45">
      <c r="A183" s="8" t="s">
        <v>435</v>
      </c>
      <c r="B183" s="8">
        <v>11725</v>
      </c>
      <c r="C183" s="2" t="s">
        <v>19</v>
      </c>
      <c r="D183" s="9">
        <f>VLOOKUP(B183,Sheet1!B:J,9,0)</f>
        <v>511604</v>
      </c>
      <c r="E183" s="9">
        <v>21.937180396960464</v>
      </c>
      <c r="F183" s="9">
        <v>62.359371731064122</v>
      </c>
      <c r="G183" s="9">
        <v>11.736004307221297</v>
      </c>
      <c r="H183" s="9">
        <v>6.3755905252925286E-3</v>
      </c>
      <c r="I183" s="9">
        <v>3.9610679742288259</v>
      </c>
    </row>
    <row r="184" spans="1:9" x14ac:dyDescent="0.45">
      <c r="A184" s="8" t="s">
        <v>439</v>
      </c>
      <c r="B184" s="8">
        <v>11729</v>
      </c>
      <c r="C184" s="2" t="s">
        <v>22</v>
      </c>
      <c r="D184" s="9">
        <f>VLOOKUP(B184,Sheet1!B:J,9,0)</f>
        <v>829149</v>
      </c>
      <c r="E184" s="9">
        <v>99.062210228079223</v>
      </c>
      <c r="F184" s="9">
        <v>0</v>
      </c>
      <c r="G184" s="9">
        <v>1.4581544000265068E-5</v>
      </c>
      <c r="H184" s="9">
        <v>1.4536285730018585E-2</v>
      </c>
      <c r="I184" s="9">
        <v>0.92323890464675828</v>
      </c>
    </row>
    <row r="185" spans="1:9" x14ac:dyDescent="0.45">
      <c r="A185" s="8" t="s">
        <v>441</v>
      </c>
      <c r="B185" s="8">
        <v>11736</v>
      </c>
      <c r="C185" s="2" t="s">
        <v>22</v>
      </c>
      <c r="D185" s="9">
        <f>VLOOKUP(B185,Sheet1!B:J,9,0)</f>
        <v>4388910</v>
      </c>
      <c r="E185" s="9">
        <v>93.743818762732545</v>
      </c>
      <c r="F185" s="9">
        <v>0</v>
      </c>
      <c r="G185" s="9">
        <v>4.5969343083234051</v>
      </c>
      <c r="H185" s="9">
        <v>0</v>
      </c>
      <c r="I185" s="9">
        <v>1.6592469289440519</v>
      </c>
    </row>
    <row r="186" spans="1:9" x14ac:dyDescent="0.45">
      <c r="A186" s="8" t="s">
        <v>445</v>
      </c>
      <c r="B186" s="8">
        <v>11722</v>
      </c>
      <c r="C186" s="2" t="s">
        <v>19</v>
      </c>
      <c r="D186" s="9">
        <f>VLOOKUP(B186,Sheet1!B:J,9,0)</f>
        <v>8681231</v>
      </c>
      <c r="E186" s="9">
        <v>14.558583879101548</v>
      </c>
      <c r="F186" s="9">
        <v>42.015350138313373</v>
      </c>
      <c r="G186" s="9">
        <v>39.502279593003166</v>
      </c>
      <c r="H186" s="9">
        <v>2.2922246596563463E-3</v>
      </c>
      <c r="I186" s="9">
        <v>3.921494164922255</v>
      </c>
    </row>
    <row r="187" spans="1:9" x14ac:dyDescent="0.45">
      <c r="A187" s="8" t="s">
        <v>456</v>
      </c>
      <c r="B187" s="8">
        <v>11745</v>
      </c>
      <c r="C187" s="2" t="s">
        <v>22</v>
      </c>
      <c r="D187" s="9">
        <f>VLOOKUP(B187,Sheet1!B:J,9,0)</f>
        <v>151072732</v>
      </c>
      <c r="E187" s="9">
        <v>97.878328851040976</v>
      </c>
      <c r="F187" s="9">
        <v>0</v>
      </c>
      <c r="G187" s="9">
        <v>2.1104435579885146</v>
      </c>
      <c r="H187" s="9">
        <v>9.169031026750635E-6</v>
      </c>
      <c r="I187" s="9">
        <v>1.1218421939482626E-2</v>
      </c>
    </row>
    <row r="188" spans="1:9" x14ac:dyDescent="0.45">
      <c r="A188" s="8" t="s">
        <v>460</v>
      </c>
      <c r="B188" s="8">
        <v>11753</v>
      </c>
      <c r="C188" s="2" t="s">
        <v>19</v>
      </c>
      <c r="D188" s="9">
        <f>VLOOKUP(B188,Sheet1!B:J,9,0)</f>
        <v>2176311</v>
      </c>
      <c r="E188" s="9">
        <v>6.0893496408975682</v>
      </c>
      <c r="F188" s="9">
        <v>61.280450631313251</v>
      </c>
      <c r="G188" s="9">
        <v>29.609578307525297</v>
      </c>
      <c r="H188" s="9">
        <v>1.1312566879255838E-2</v>
      </c>
      <c r="I188" s="9">
        <v>3.0093088533846304</v>
      </c>
    </row>
    <row r="189" spans="1:9" x14ac:dyDescent="0.45">
      <c r="A189" s="8" t="s">
        <v>468</v>
      </c>
      <c r="B189" s="8">
        <v>11776</v>
      </c>
      <c r="C189" s="2" t="s">
        <v>19</v>
      </c>
      <c r="D189" s="9">
        <f>VLOOKUP(B189,Sheet1!B:J,9,0)</f>
        <v>29217557</v>
      </c>
      <c r="E189" s="9">
        <v>19.08392905937011</v>
      </c>
      <c r="F189" s="9">
        <v>29.527399285413939</v>
      </c>
      <c r="G189" s="9">
        <v>50.312956010368666</v>
      </c>
      <c r="H189" s="9">
        <v>8.7703180164102126E-4</v>
      </c>
      <c r="I189" s="9">
        <v>1.0748386130456444</v>
      </c>
    </row>
    <row r="190" spans="1:9" x14ac:dyDescent="0.45">
      <c r="A190" s="8" t="s">
        <v>470</v>
      </c>
      <c r="B190" s="8">
        <v>11774</v>
      </c>
      <c r="C190" s="2" t="s">
        <v>22</v>
      </c>
      <c r="D190" s="9">
        <f>VLOOKUP(B190,Sheet1!B:J,9,0)</f>
        <v>1053049</v>
      </c>
      <c r="E190" s="9">
        <v>92.485056724608967</v>
      </c>
      <c r="F190" s="9">
        <v>0</v>
      </c>
      <c r="G190" s="9">
        <v>7.29440925499157</v>
      </c>
      <c r="H190" s="9">
        <v>0</v>
      </c>
      <c r="I190" s="9">
        <v>0.22053402039946962</v>
      </c>
    </row>
    <row r="191" spans="1:9" x14ac:dyDescent="0.45">
      <c r="A191" s="8" t="s">
        <v>474</v>
      </c>
      <c r="B191" s="8">
        <v>11763</v>
      </c>
      <c r="C191" s="2" t="s">
        <v>22</v>
      </c>
      <c r="D191" s="9">
        <f>VLOOKUP(B191,Sheet1!B:J,9,0)</f>
        <v>1390219</v>
      </c>
      <c r="E191" s="9">
        <v>95.18866506199474</v>
      </c>
      <c r="F191" s="9">
        <v>2.0566638118542255</v>
      </c>
      <c r="G191" s="9">
        <v>1.114059438391477</v>
      </c>
      <c r="H191" s="9">
        <v>3.9157840493962625E-3</v>
      </c>
      <c r="I191" s="9">
        <v>1.6366959037101674</v>
      </c>
    </row>
    <row r="192" spans="1:9" x14ac:dyDescent="0.45">
      <c r="A192" s="8" t="s">
        <v>478</v>
      </c>
      <c r="B192" s="8">
        <v>11773</v>
      </c>
      <c r="C192" s="2" t="s">
        <v>22</v>
      </c>
      <c r="D192" s="9">
        <f>VLOOKUP(B192,Sheet1!B:J,9,0)</f>
        <v>1059542</v>
      </c>
      <c r="E192" s="9">
        <v>99.344118946415762</v>
      </c>
      <c r="F192" s="9">
        <v>7.912390304960143E-2</v>
      </c>
      <c r="G192" s="9">
        <v>4.4904549839404123E-3</v>
      </c>
      <c r="H192" s="9">
        <v>7.9440070604456153E-2</v>
      </c>
      <c r="I192" s="9">
        <v>0.49282662494624463</v>
      </c>
    </row>
    <row r="193" spans="1:9" x14ac:dyDescent="0.45">
      <c r="A193" s="8" t="s">
        <v>480</v>
      </c>
      <c r="B193" s="8">
        <v>11820</v>
      </c>
      <c r="C193" s="2" t="s">
        <v>19</v>
      </c>
      <c r="D193" s="9">
        <f>VLOOKUP(B193,Sheet1!B:J,9,0)</f>
        <v>64637647</v>
      </c>
      <c r="E193" s="9">
        <v>15.994930430762141</v>
      </c>
      <c r="F193" s="9">
        <v>36.046103089511014</v>
      </c>
      <c r="G193" s="9">
        <v>46.123551377364173</v>
      </c>
      <c r="H193" s="9">
        <v>5.4947301082069427E-7</v>
      </c>
      <c r="I193" s="9">
        <v>1.8354145528896615</v>
      </c>
    </row>
    <row r="194" spans="1:9" x14ac:dyDescent="0.45">
      <c r="A194" s="8" t="s">
        <v>493</v>
      </c>
      <c r="B194" s="8">
        <v>11823</v>
      </c>
      <c r="C194" s="2" t="s">
        <v>22</v>
      </c>
      <c r="D194" s="9">
        <f>VLOOKUP(B194,Sheet1!B:J,9,0)</f>
        <v>149141</v>
      </c>
      <c r="E194" s="9">
        <v>95.226007177057383</v>
      </c>
      <c r="F194" s="9">
        <v>0</v>
      </c>
      <c r="G194" s="9">
        <v>2.9996113342310382</v>
      </c>
      <c r="H194" s="9">
        <v>1.3069240659389395E-2</v>
      </c>
      <c r="I194" s="9">
        <v>1.7613122480521857</v>
      </c>
    </row>
    <row r="195" spans="1:9" x14ac:dyDescent="0.45">
      <c r="A195" s="8" t="s">
        <v>499</v>
      </c>
      <c r="B195" s="8">
        <v>11838</v>
      </c>
      <c r="C195" s="2" t="s">
        <v>246</v>
      </c>
      <c r="D195" s="9">
        <f>VLOOKUP(B195,Sheet1!B:J,9,0)</f>
        <v>4849603</v>
      </c>
      <c r="E195" s="9">
        <v>8.4282022441638187</v>
      </c>
      <c r="F195" s="9">
        <v>44.151981909478891</v>
      </c>
      <c r="G195" s="9">
        <v>46.165066350949715</v>
      </c>
      <c r="H195" s="9">
        <v>4.5231373883234107E-5</v>
      </c>
      <c r="I195" s="9">
        <v>1.254704264033687</v>
      </c>
    </row>
    <row r="196" spans="1:9" x14ac:dyDescent="0.45">
      <c r="A196" s="8" t="s">
        <v>503</v>
      </c>
      <c r="B196" s="8">
        <v>11841</v>
      </c>
      <c r="C196" s="2" t="s">
        <v>19</v>
      </c>
      <c r="D196" s="9">
        <f>VLOOKUP(B196,Sheet1!B:J,9,0)</f>
        <v>917652</v>
      </c>
      <c r="E196" s="9">
        <v>13.87044590210262</v>
      </c>
      <c r="F196" s="9">
        <v>22.97628470691728</v>
      </c>
      <c r="G196" s="9">
        <v>61.567259260118846</v>
      </c>
      <c r="H196" s="9">
        <v>6.4039264484263905E-3</v>
      </c>
      <c r="I196" s="9">
        <v>1.5796062044128272</v>
      </c>
    </row>
    <row r="197" spans="1:9" x14ac:dyDescent="0.45">
      <c r="A197" s="8" t="s">
        <v>501</v>
      </c>
      <c r="B197" s="8">
        <v>11767</v>
      </c>
      <c r="C197" s="2" t="s">
        <v>246</v>
      </c>
      <c r="D197" s="9">
        <f>VLOOKUP(B197,Sheet1!B:J,9,0)</f>
        <v>18664519</v>
      </c>
      <c r="E197" s="9">
        <v>0</v>
      </c>
      <c r="F197" s="9">
        <v>56.996246469082465</v>
      </c>
      <c r="G197" s="9">
        <v>41.505091749644627</v>
      </c>
      <c r="H197" s="9">
        <v>0</v>
      </c>
      <c r="I197" s="9">
        <v>1.4986617812729062</v>
      </c>
    </row>
    <row r="198" spans="1:9" x14ac:dyDescent="0.45">
      <c r="A198" s="8" t="s">
        <v>506</v>
      </c>
      <c r="B198" s="8">
        <v>11859</v>
      </c>
      <c r="C198" s="2" t="s">
        <v>19</v>
      </c>
      <c r="D198" s="9">
        <f>VLOOKUP(B198,Sheet1!B:J,9,0)</f>
        <v>1506886</v>
      </c>
      <c r="E198" s="9">
        <v>15.040994995035819</v>
      </c>
      <c r="F198" s="9">
        <v>56.809635070829934</v>
      </c>
      <c r="G198" s="9">
        <v>27.741798430319882</v>
      </c>
      <c r="H198" s="9">
        <v>0</v>
      </c>
      <c r="I198" s="9">
        <v>0.40757150381436436</v>
      </c>
    </row>
    <row r="199" spans="1:9" x14ac:dyDescent="0.45">
      <c r="A199" s="8" t="s">
        <v>508</v>
      </c>
      <c r="B199" s="8">
        <v>11874</v>
      </c>
      <c r="C199" s="2" t="s">
        <v>19</v>
      </c>
      <c r="D199" s="9">
        <v>0</v>
      </c>
      <c r="E199" s="9">
        <v>7.4297118990655449</v>
      </c>
      <c r="F199" s="9">
        <v>38.607488599924054</v>
      </c>
      <c r="G199" s="9">
        <v>53.594738898802873</v>
      </c>
      <c r="H199" s="9">
        <v>1.3496650810373391E-2</v>
      </c>
      <c r="I199" s="9">
        <v>0.35456395139715485</v>
      </c>
    </row>
    <row r="200" spans="1:9" x14ac:dyDescent="0.45">
      <c r="A200" s="8" t="s">
        <v>511</v>
      </c>
      <c r="B200" s="8">
        <v>11878</v>
      </c>
      <c r="C200" s="2" t="s">
        <v>22</v>
      </c>
      <c r="D200" s="9">
        <f>VLOOKUP(B200,Sheet1!B:J,9,0)</f>
        <v>704821</v>
      </c>
      <c r="E200" s="9">
        <v>81.340125243554709</v>
      </c>
      <c r="F200" s="9">
        <v>3.768096537522021</v>
      </c>
      <c r="G200" s="9">
        <v>12.269045049921548</v>
      </c>
      <c r="H200" s="9">
        <v>1.3640746549113227E-3</v>
      </c>
      <c r="I200" s="9">
        <v>2.6213690943468033</v>
      </c>
    </row>
    <row r="201" spans="1:9" x14ac:dyDescent="0.45">
      <c r="A201" s="8" t="s">
        <v>515</v>
      </c>
      <c r="B201" s="8">
        <v>11888</v>
      </c>
      <c r="C201" s="2" t="s">
        <v>32</v>
      </c>
      <c r="D201" s="9">
        <f>VLOOKUP(B201,Sheet1!B:J,9,0)</f>
        <v>1275742</v>
      </c>
      <c r="E201" s="9">
        <v>56.903260526337625</v>
      </c>
      <c r="F201" s="9">
        <v>31.974657983661913</v>
      </c>
      <c r="G201" s="9">
        <v>10.254285833754375</v>
      </c>
      <c r="H201" s="9">
        <v>0</v>
      </c>
      <c r="I201" s="9">
        <v>0.86779565624608823</v>
      </c>
    </row>
    <row r="202" spans="1:9" x14ac:dyDescent="0.45">
      <c r="A202" s="8" t="s">
        <v>517</v>
      </c>
      <c r="B202" s="8">
        <v>11883</v>
      </c>
      <c r="C202" s="2" t="s">
        <v>246</v>
      </c>
      <c r="D202" s="9">
        <f>VLOOKUP(B202,Sheet1!B:J,9,0)</f>
        <v>34535989</v>
      </c>
      <c r="E202" s="9">
        <v>4.6060729426844418</v>
      </c>
      <c r="F202" s="9">
        <v>51.581070368846625</v>
      </c>
      <c r="G202" s="9">
        <v>33.139857608529468</v>
      </c>
      <c r="H202" s="9">
        <v>2.9280002658408179E-5</v>
      </c>
      <c r="I202" s="9">
        <v>10.672969799936803</v>
      </c>
    </row>
    <row r="203" spans="1:9" x14ac:dyDescent="0.45">
      <c r="A203" s="8" t="s">
        <v>519</v>
      </c>
      <c r="B203" s="8">
        <v>11886</v>
      </c>
      <c r="C203" s="2" t="s">
        <v>22</v>
      </c>
      <c r="D203" s="9">
        <f>VLOOKUP(B203,Sheet1!B:J,9,0)</f>
        <v>402594</v>
      </c>
      <c r="E203" s="9">
        <v>98.393242557592444</v>
      </c>
      <c r="F203" s="9">
        <v>2.3033541332905177E-2</v>
      </c>
      <c r="G203" s="9">
        <v>2.3414952600770349E-3</v>
      </c>
      <c r="H203" s="9">
        <v>0</v>
      </c>
      <c r="I203" s="9">
        <v>1.5813824058145773</v>
      </c>
    </row>
    <row r="204" spans="1:9" x14ac:dyDescent="0.45">
      <c r="A204" s="8" t="s">
        <v>521</v>
      </c>
      <c r="B204" s="8">
        <v>11885</v>
      </c>
      <c r="C204" s="2" t="s">
        <v>22</v>
      </c>
      <c r="D204" s="9">
        <f>VLOOKUP(B204,Sheet1!B:J,9,0)</f>
        <v>424265</v>
      </c>
      <c r="E204" s="9">
        <v>81.344963624941528</v>
      </c>
      <c r="F204" s="9">
        <v>15.065660448956018</v>
      </c>
      <c r="G204" s="9">
        <v>1.9798666368072442</v>
      </c>
      <c r="H204" s="9">
        <v>3.062638415437488E-2</v>
      </c>
      <c r="I204" s="9">
        <v>1.5788829051408351</v>
      </c>
    </row>
    <row r="205" spans="1:9" x14ac:dyDescent="0.45">
      <c r="A205" s="8" t="s">
        <v>523</v>
      </c>
      <c r="B205" s="8">
        <v>11889</v>
      </c>
      <c r="C205" s="2" t="s">
        <v>22</v>
      </c>
      <c r="D205" s="9">
        <f>VLOOKUP(B205,Sheet1!B:J,9,0)</f>
        <v>347570</v>
      </c>
      <c r="E205" s="9">
        <v>79.989390559775046</v>
      </c>
      <c r="F205" s="9">
        <v>12.297724000712424</v>
      </c>
      <c r="G205" s="9">
        <v>7.2357868404860239</v>
      </c>
      <c r="H205" s="9">
        <v>1.3431410997603964E-2</v>
      </c>
      <c r="I205" s="9">
        <v>0.46366718802890483</v>
      </c>
    </row>
    <row r="206" spans="1:9" x14ac:dyDescent="0.45">
      <c r="A206" s="8" t="s">
        <v>529</v>
      </c>
      <c r="B206" s="8">
        <v>11900</v>
      </c>
      <c r="C206" s="2" t="s">
        <v>22</v>
      </c>
      <c r="D206" s="9">
        <f>VLOOKUP(B206,Sheet1!B:J,9,0)</f>
        <v>549247</v>
      </c>
      <c r="E206" s="9">
        <v>90.510942875491992</v>
      </c>
      <c r="F206" s="9">
        <v>5.2147170487246886</v>
      </c>
      <c r="G206" s="9">
        <v>1.2474047944172655</v>
      </c>
      <c r="H206" s="9">
        <v>0</v>
      </c>
      <c r="I206" s="9">
        <v>3.0269352813660553</v>
      </c>
    </row>
    <row r="207" spans="1:9" x14ac:dyDescent="0.45">
      <c r="A207" s="8" t="s">
        <v>527</v>
      </c>
      <c r="B207" s="8">
        <v>11912</v>
      </c>
      <c r="C207" s="2" t="s">
        <v>22</v>
      </c>
      <c r="D207" s="9">
        <f>VLOOKUP(B207,Sheet1!B:J,9,0)</f>
        <v>6895754</v>
      </c>
      <c r="E207" s="9">
        <v>75.067431203339027</v>
      </c>
      <c r="F207" s="9">
        <v>17.298862081976758</v>
      </c>
      <c r="G207" s="9">
        <v>6.1872230743852645</v>
      </c>
      <c r="H207" s="9">
        <v>0</v>
      </c>
      <c r="I207" s="9">
        <v>1.4464836402989474</v>
      </c>
    </row>
    <row r="208" spans="1:9" x14ac:dyDescent="0.45">
      <c r="A208" s="8" t="s">
        <v>562</v>
      </c>
      <c r="B208" s="8">
        <v>11803</v>
      </c>
      <c r="C208" s="2" t="s">
        <v>22</v>
      </c>
      <c r="D208" s="9">
        <f>VLOOKUP(B208,Sheet1!B:J,9,0)</f>
        <v>166365</v>
      </c>
      <c r="E208" s="9">
        <v>99.078737646389712</v>
      </c>
      <c r="F208" s="9">
        <v>0</v>
      </c>
      <c r="G208" s="9">
        <v>0.38239529722764654</v>
      </c>
      <c r="H208" s="9">
        <v>0</v>
      </c>
      <c r="I208" s="9">
        <v>0.53886705638264709</v>
      </c>
    </row>
    <row r="209" spans="1:9" x14ac:dyDescent="0.45">
      <c r="A209" s="8" t="s">
        <v>576</v>
      </c>
      <c r="B209" s="8">
        <v>11916</v>
      </c>
      <c r="C209" s="2" t="s">
        <v>19</v>
      </c>
      <c r="D209" s="9">
        <f>VLOOKUP(B209,Sheet1!B:J,9,0)</f>
        <v>594861</v>
      </c>
      <c r="E209" s="9">
        <v>1.4430941074162327</v>
      </c>
      <c r="F209" s="9">
        <v>22.592862797780203</v>
      </c>
      <c r="G209" s="9">
        <v>74.297076776104319</v>
      </c>
      <c r="H209" s="9">
        <v>3.6762379008518979E-4</v>
      </c>
      <c r="I209" s="9">
        <v>1.666598694909158</v>
      </c>
    </row>
    <row r="210" spans="1:9" x14ac:dyDescent="0.45">
      <c r="A210" s="8" t="s">
        <v>578</v>
      </c>
      <c r="B210" s="8">
        <v>11922</v>
      </c>
      <c r="C210" s="2" t="s">
        <v>22</v>
      </c>
      <c r="D210" s="9">
        <f>VLOOKUP(B210,Sheet1!B:J,9,0)</f>
        <v>659946</v>
      </c>
      <c r="E210" s="9">
        <v>99.495898017577119</v>
      </c>
      <c r="F210" s="9">
        <v>0</v>
      </c>
      <c r="G210" s="9">
        <v>0.11478949543856015</v>
      </c>
      <c r="H210" s="9">
        <v>7.5362986140362358E-4</v>
      </c>
      <c r="I210" s="9">
        <v>0.38855885712291383</v>
      </c>
    </row>
    <row r="211" spans="1:9" x14ac:dyDescent="0.45">
      <c r="A211" s="8" t="s">
        <v>582</v>
      </c>
      <c r="B211" s="8">
        <v>11920</v>
      </c>
      <c r="C211" s="2" t="s">
        <v>19</v>
      </c>
      <c r="D211" s="9">
        <f>VLOOKUP(B211,Sheet1!B:J,9,0)</f>
        <v>8787421</v>
      </c>
      <c r="E211" s="9">
        <v>1.1318176951727654</v>
      </c>
      <c r="F211" s="9">
        <v>30.573624476601015</v>
      </c>
      <c r="G211" s="9">
        <v>66.602120785686935</v>
      </c>
      <c r="H211" s="9">
        <v>5.6827281408750845E-5</v>
      </c>
      <c r="I211" s="9">
        <v>1.6923802152578757</v>
      </c>
    </row>
    <row r="212" spans="1:9" x14ac:dyDescent="0.45">
      <c r="A212" s="8" t="s">
        <v>586</v>
      </c>
      <c r="B212" s="8">
        <v>11907</v>
      </c>
      <c r="C212" s="2" t="s">
        <v>32</v>
      </c>
      <c r="D212" s="9">
        <f>VLOOKUP(B212,Sheet1!B:J,9,0)</f>
        <v>324094</v>
      </c>
      <c r="E212" s="9">
        <v>42.267231299692725</v>
      </c>
      <c r="F212" s="9">
        <v>30.602662156131629</v>
      </c>
      <c r="G212" s="9">
        <v>25.584146822126893</v>
      </c>
      <c r="H212" s="9">
        <v>0.25989244766525921</v>
      </c>
      <c r="I212" s="9">
        <v>1.2860672743834924</v>
      </c>
    </row>
    <row r="213" spans="1:9" x14ac:dyDescent="0.45">
      <c r="A213" s="8" t="s">
        <v>587</v>
      </c>
      <c r="B213" s="8">
        <v>11939</v>
      </c>
      <c r="C213" s="8" t="s">
        <v>22</v>
      </c>
      <c r="D213" s="9">
        <f>VLOOKUP(B213,Sheet1!B:J,9,0)</f>
        <v>4502090</v>
      </c>
      <c r="E213" s="9">
        <v>96.573030465695766</v>
      </c>
      <c r="F213" s="9">
        <v>0</v>
      </c>
      <c r="G213" s="9">
        <v>3.0995202098422618</v>
      </c>
      <c r="H213" s="9">
        <v>0</v>
      </c>
      <c r="I213" s="9">
        <v>0.3274493244619695</v>
      </c>
    </row>
    <row r="214" spans="1:9" x14ac:dyDescent="0.45">
      <c r="A214" s="8" t="s">
        <v>593</v>
      </c>
      <c r="B214" s="8">
        <v>11929</v>
      </c>
      <c r="C214" s="8" t="s">
        <v>22</v>
      </c>
      <c r="D214" s="9">
        <f>VLOOKUP(B214,Sheet1!B:J,9,0)</f>
        <v>428634</v>
      </c>
      <c r="E214" s="9">
        <v>87.225225129022718</v>
      </c>
      <c r="F214" s="9">
        <v>0</v>
      </c>
      <c r="G214" s="9">
        <v>12.301350460016895</v>
      </c>
      <c r="H214" s="9">
        <v>0</v>
      </c>
      <c r="I214" s="9">
        <v>0.4734244109603909</v>
      </c>
    </row>
    <row r="215" spans="1:9" x14ac:dyDescent="0.45">
      <c r="A215" s="8" t="s">
        <v>603</v>
      </c>
      <c r="B215" s="8">
        <v>11955</v>
      </c>
      <c r="C215" s="8" t="s">
        <v>19</v>
      </c>
      <c r="D215" s="9">
        <f>VLOOKUP(B215,Sheet1!B:J,9,0)</f>
        <v>1018568</v>
      </c>
      <c r="E215" s="9">
        <v>0</v>
      </c>
      <c r="F215" s="9">
        <v>0</v>
      </c>
      <c r="G215" s="9">
        <v>99.436118605772492</v>
      </c>
      <c r="H215" s="9">
        <v>0</v>
      </c>
      <c r="I215" s="9">
        <v>0.56388139422750694</v>
      </c>
    </row>
    <row r="216" spans="1:9" x14ac:dyDescent="0.45">
      <c r="A216" s="8" t="s">
        <v>605</v>
      </c>
      <c r="B216" s="8">
        <v>11951</v>
      </c>
      <c r="C216" s="8" t="s">
        <v>22</v>
      </c>
      <c r="D216" s="9">
        <f>VLOOKUP(B216,Sheet1!B:J,9,0)</f>
        <v>1064331</v>
      </c>
      <c r="E216" s="9">
        <v>96.970372367648352</v>
      </c>
      <c r="F216" s="9">
        <v>0</v>
      </c>
      <c r="G216" s="9">
        <v>2.8996986981166688</v>
      </c>
      <c r="H216" s="9">
        <v>0</v>
      </c>
      <c r="I216" s="9">
        <v>0.12992893423497978</v>
      </c>
    </row>
    <row r="217" spans="1:9" ht="30.75" customHeight="1" x14ac:dyDescent="0.45">
      <c r="A217" s="8" t="s">
        <v>607</v>
      </c>
      <c r="B217" s="8">
        <v>11667</v>
      </c>
      <c r="C217" s="8" t="s">
        <v>19</v>
      </c>
      <c r="D217" s="9">
        <f>VLOOKUP(B217,Sheet1!B:J,9,0)</f>
        <v>1017440</v>
      </c>
      <c r="E217" s="9">
        <v>0</v>
      </c>
      <c r="F217" s="9">
        <v>0</v>
      </c>
      <c r="G217" s="9">
        <v>99.661557450264112</v>
      </c>
      <c r="H217" s="9">
        <v>0</v>
      </c>
      <c r="I217" s="9">
        <v>0.33844254973588894</v>
      </c>
    </row>
    <row r="218" spans="1:9" s="44" customFormat="1" x14ac:dyDescent="0.45">
      <c r="D218" s="54"/>
      <c r="E218" s="54"/>
      <c r="F218" s="54"/>
      <c r="G218" s="54"/>
      <c r="H218" s="54"/>
      <c r="I218" s="54"/>
    </row>
    <row r="219" spans="1:9" s="44" customFormat="1" x14ac:dyDescent="0.45">
      <c r="D219" s="54"/>
      <c r="E219" s="54"/>
      <c r="F219" s="54"/>
      <c r="G219" s="54"/>
      <c r="H219" s="54"/>
      <c r="I219" s="54"/>
    </row>
    <row r="220" spans="1:9" s="44" customFormat="1" x14ac:dyDescent="0.45">
      <c r="D220" s="54"/>
      <c r="E220" s="54"/>
      <c r="F220" s="54"/>
      <c r="G220" s="54"/>
      <c r="H220" s="54"/>
      <c r="I220" s="54"/>
    </row>
    <row r="221" spans="1:9" s="44" customFormat="1" x14ac:dyDescent="0.45">
      <c r="D221" s="54"/>
      <c r="E221" s="54"/>
      <c r="F221" s="54"/>
      <c r="G221" s="54"/>
      <c r="H221" s="54"/>
      <c r="I221" s="54"/>
    </row>
    <row r="222" spans="1:9" s="44" customFormat="1" x14ac:dyDescent="0.45">
      <c r="D222" s="54"/>
      <c r="E222" s="54"/>
      <c r="F222" s="54"/>
      <c r="G222" s="54"/>
      <c r="H222" s="54"/>
      <c r="I222" s="54"/>
    </row>
    <row r="223" spans="1:9" s="44" customFormat="1" x14ac:dyDescent="0.45">
      <c r="D223" s="54"/>
      <c r="E223" s="54"/>
      <c r="F223" s="54"/>
      <c r="G223" s="54"/>
      <c r="H223" s="54"/>
      <c r="I223" s="54"/>
    </row>
  </sheetData>
  <autoFilter ref="A2:I21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8"/>
  <sheetViews>
    <sheetView rightToLeft="1" topLeftCell="A200" workbookViewId="0">
      <selection activeCell="A1048543" sqref="A218:A1048543"/>
    </sheetView>
  </sheetViews>
  <sheetFormatPr defaultColWidth="8.85546875" defaultRowHeight="18" x14ac:dyDescent="0.45"/>
  <cols>
    <col min="1" max="1" width="40.7109375" style="3" bestFit="1" customWidth="1"/>
    <col min="2" max="2" width="8.42578125" style="3" bestFit="1" customWidth="1"/>
    <col min="3" max="3" width="24.7109375" style="3" bestFit="1" customWidth="1"/>
    <col min="4" max="5" width="24.28515625" style="7" bestFit="1" customWidth="1"/>
    <col min="6" max="6" width="22" style="7" bestFit="1" customWidth="1"/>
    <col min="7" max="7" width="20.85546875" style="7" bestFit="1" customWidth="1"/>
    <col min="8" max="9" width="19.42578125" style="7" bestFit="1" customWidth="1"/>
    <col min="10" max="11" width="22" style="3" bestFit="1" customWidth="1"/>
    <col min="12" max="13" width="18.28515625" style="7" bestFit="1" customWidth="1"/>
    <col min="14" max="14" width="15.85546875" style="3" bestFit="1" customWidth="1"/>
    <col min="15" max="16" width="17.28515625" style="7" bestFit="1" customWidth="1"/>
    <col min="17" max="17" width="16.7109375" style="3" bestFit="1" customWidth="1"/>
    <col min="18" max="16384" width="8.85546875" style="3"/>
  </cols>
  <sheetData>
    <row r="1" spans="1:17" x14ac:dyDescent="0.45">
      <c r="A1" s="7"/>
      <c r="B1" s="7"/>
      <c r="C1" s="7"/>
      <c r="D1" s="57" t="s">
        <v>539</v>
      </c>
      <c r="E1" s="57"/>
      <c r="F1" s="57"/>
      <c r="G1" s="57"/>
      <c r="H1" s="57"/>
      <c r="I1" s="57"/>
      <c r="J1" s="57"/>
      <c r="K1" s="57"/>
      <c r="L1" s="58" t="s">
        <v>540</v>
      </c>
      <c r="M1" s="58"/>
      <c r="N1" s="58"/>
      <c r="O1" s="58"/>
      <c r="P1" s="58"/>
      <c r="Q1" s="58"/>
    </row>
    <row r="2" spans="1:17" x14ac:dyDescent="0.45">
      <c r="A2" s="7"/>
      <c r="B2" s="7"/>
      <c r="C2" s="7"/>
      <c r="D2" s="57" t="s">
        <v>611</v>
      </c>
      <c r="E2" s="57"/>
      <c r="F2" s="57"/>
      <c r="G2" s="57"/>
      <c r="H2" s="57" t="s">
        <v>612</v>
      </c>
      <c r="I2" s="57"/>
      <c r="J2" s="57"/>
      <c r="K2" s="57"/>
      <c r="L2" s="57" t="s">
        <v>611</v>
      </c>
      <c r="M2" s="57"/>
      <c r="N2" s="57"/>
      <c r="O2" s="57" t="s">
        <v>612</v>
      </c>
      <c r="P2" s="57"/>
      <c r="Q2" s="57"/>
    </row>
    <row r="3" spans="1:17" s="13" customFormat="1" ht="47.25" x14ac:dyDescent="0.45">
      <c r="A3" s="10" t="s">
        <v>533</v>
      </c>
      <c r="B3" s="10" t="s">
        <v>1</v>
      </c>
      <c r="C3" s="11" t="s">
        <v>3</v>
      </c>
      <c r="D3" s="29" t="s">
        <v>541</v>
      </c>
      <c r="E3" s="29" t="s">
        <v>542</v>
      </c>
      <c r="F3" s="29" t="s">
        <v>543</v>
      </c>
      <c r="G3" s="29" t="s">
        <v>544</v>
      </c>
      <c r="H3" s="29" t="s">
        <v>541</v>
      </c>
      <c r="I3" s="29" t="s">
        <v>542</v>
      </c>
      <c r="J3" s="12" t="s">
        <v>543</v>
      </c>
      <c r="K3" s="12" t="s">
        <v>544</v>
      </c>
      <c r="L3" s="29" t="s">
        <v>545</v>
      </c>
      <c r="M3" s="29" t="s">
        <v>546</v>
      </c>
      <c r="N3" s="12" t="s">
        <v>544</v>
      </c>
      <c r="O3" s="29" t="s">
        <v>545</v>
      </c>
      <c r="P3" s="29" t="s">
        <v>546</v>
      </c>
      <c r="Q3" s="12" t="s">
        <v>544</v>
      </c>
    </row>
    <row r="4" spans="1:17" s="44" customFormat="1" x14ac:dyDescent="0.45">
      <c r="A4" s="50" t="s">
        <v>17</v>
      </c>
      <c r="B4" s="50">
        <v>10581</v>
      </c>
      <c r="C4" s="50" t="s">
        <v>19</v>
      </c>
      <c r="D4" s="51">
        <v>10002365.136932001</v>
      </c>
      <c r="E4" s="51">
        <v>7592696.6879679998</v>
      </c>
      <c r="F4" s="51">
        <v>17595061.824900001</v>
      </c>
      <c r="G4" s="51">
        <v>2409668.4489640007</v>
      </c>
      <c r="H4" s="51">
        <v>358879.96735200001</v>
      </c>
      <c r="I4" s="51">
        <v>165652.891622</v>
      </c>
      <c r="J4" s="51">
        <v>524532.85897399997</v>
      </c>
      <c r="K4" s="51">
        <v>193227.07573000001</v>
      </c>
      <c r="L4" s="51">
        <v>40959666</v>
      </c>
      <c r="M4" s="51">
        <v>34920237</v>
      </c>
      <c r="N4" s="56">
        <v>6039429</v>
      </c>
      <c r="O4" s="51">
        <v>6956362</v>
      </c>
      <c r="P4" s="51">
        <v>3613821</v>
      </c>
      <c r="Q4" s="56">
        <v>3342541</v>
      </c>
    </row>
    <row r="5" spans="1:17" s="44" customFormat="1" x14ac:dyDescent="0.45">
      <c r="A5" s="50" t="s">
        <v>35</v>
      </c>
      <c r="B5" s="50">
        <v>10639</v>
      </c>
      <c r="C5" s="50" t="s">
        <v>19</v>
      </c>
      <c r="D5" s="51">
        <v>4417391.7858560001</v>
      </c>
      <c r="E5" s="51">
        <v>90011.461637</v>
      </c>
      <c r="F5" s="51">
        <v>4507403.2474929998</v>
      </c>
      <c r="G5" s="51">
        <v>4327380.3242190005</v>
      </c>
      <c r="H5" s="51">
        <v>0</v>
      </c>
      <c r="I5" s="51">
        <v>0</v>
      </c>
      <c r="J5" s="51">
        <v>0</v>
      </c>
      <c r="K5" s="51">
        <v>0</v>
      </c>
      <c r="L5" s="51">
        <v>82974716</v>
      </c>
      <c r="M5" s="51">
        <v>75440335</v>
      </c>
      <c r="N5" s="56">
        <v>7534381</v>
      </c>
      <c r="O5" s="51">
        <v>6911200</v>
      </c>
      <c r="P5" s="51">
        <v>11090999</v>
      </c>
      <c r="Q5" s="56">
        <v>-4179799</v>
      </c>
    </row>
    <row r="6" spans="1:17" s="44" customFormat="1" x14ac:dyDescent="0.45">
      <c r="A6" s="50" t="s">
        <v>39</v>
      </c>
      <c r="B6" s="50">
        <v>10720</v>
      </c>
      <c r="C6" s="50" t="s">
        <v>19</v>
      </c>
      <c r="D6" s="51">
        <v>315661.35154900001</v>
      </c>
      <c r="E6" s="51">
        <v>503029.41977600002</v>
      </c>
      <c r="F6" s="51">
        <v>818690.7713250001</v>
      </c>
      <c r="G6" s="51">
        <v>-187368.06822700001</v>
      </c>
      <c r="H6" s="51">
        <v>0</v>
      </c>
      <c r="I6" s="51">
        <v>12500.54428</v>
      </c>
      <c r="J6" s="51">
        <v>12500.54428</v>
      </c>
      <c r="K6" s="51">
        <v>-12500.54428</v>
      </c>
      <c r="L6" s="51">
        <v>93613</v>
      </c>
      <c r="M6" s="51">
        <v>915540</v>
      </c>
      <c r="N6" s="56">
        <v>-821927</v>
      </c>
      <c r="O6" s="51">
        <v>31727</v>
      </c>
      <c r="P6" s="51">
        <v>6120</v>
      </c>
      <c r="Q6" s="56">
        <v>25607</v>
      </c>
    </row>
    <row r="7" spans="1:17" s="44" customFormat="1" x14ac:dyDescent="0.45">
      <c r="A7" s="50" t="s">
        <v>45</v>
      </c>
      <c r="B7" s="50">
        <v>10748</v>
      </c>
      <c r="C7" s="50" t="s">
        <v>19</v>
      </c>
      <c r="D7" s="51">
        <v>918383.02070200001</v>
      </c>
      <c r="E7" s="51">
        <v>781811.52012999996</v>
      </c>
      <c r="F7" s="51">
        <v>1700194.5408319999</v>
      </c>
      <c r="G7" s="51">
        <v>136571.50057200005</v>
      </c>
      <c r="H7" s="51">
        <v>0</v>
      </c>
      <c r="I7" s="51">
        <v>0</v>
      </c>
      <c r="J7" s="51">
        <v>0</v>
      </c>
      <c r="K7" s="51">
        <v>0</v>
      </c>
      <c r="L7" s="51">
        <v>13852507</v>
      </c>
      <c r="M7" s="51">
        <v>21983684</v>
      </c>
      <c r="N7" s="56">
        <v>-8131177</v>
      </c>
      <c r="O7" s="51">
        <v>4892330</v>
      </c>
      <c r="P7" s="51">
        <v>1210927</v>
      </c>
      <c r="Q7" s="56">
        <v>3681403</v>
      </c>
    </row>
    <row r="8" spans="1:17" s="44" customFormat="1" x14ac:dyDescent="0.45">
      <c r="A8" s="50" t="s">
        <v>53</v>
      </c>
      <c r="B8" s="50">
        <v>10766</v>
      </c>
      <c r="C8" s="50" t="s">
        <v>19</v>
      </c>
      <c r="D8" s="51">
        <v>49718.334675999999</v>
      </c>
      <c r="E8" s="51">
        <v>1770237.403279</v>
      </c>
      <c r="F8" s="51">
        <v>1819955.737955</v>
      </c>
      <c r="G8" s="51">
        <v>-1720519.0686029999</v>
      </c>
      <c r="H8" s="51">
        <v>0</v>
      </c>
      <c r="I8" s="51">
        <v>71778.789617999995</v>
      </c>
      <c r="J8" s="51">
        <v>71778.789617999995</v>
      </c>
      <c r="K8" s="51">
        <v>-71778.789617999995</v>
      </c>
      <c r="L8" s="51">
        <v>35544197</v>
      </c>
      <c r="M8" s="51">
        <v>62553684</v>
      </c>
      <c r="N8" s="56">
        <v>-27009487</v>
      </c>
      <c r="O8" s="51">
        <v>2076661</v>
      </c>
      <c r="P8" s="51">
        <v>3570286</v>
      </c>
      <c r="Q8" s="56">
        <v>-1493625</v>
      </c>
    </row>
    <row r="9" spans="1:17" s="44" customFormat="1" x14ac:dyDescent="0.45">
      <c r="A9" s="50" t="s">
        <v>59</v>
      </c>
      <c r="B9" s="50">
        <v>10765</v>
      </c>
      <c r="C9" s="50" t="s">
        <v>19</v>
      </c>
      <c r="D9" s="51">
        <v>3408239.8807250001</v>
      </c>
      <c r="E9" s="51">
        <v>1128941.1642489999</v>
      </c>
      <c r="F9" s="51">
        <v>4537181.0449740002</v>
      </c>
      <c r="G9" s="51">
        <v>2279298.7164759999</v>
      </c>
      <c r="H9" s="51">
        <v>49148.800000000003</v>
      </c>
      <c r="I9" s="51">
        <v>0</v>
      </c>
      <c r="J9" s="51">
        <v>49148.800000000003</v>
      </c>
      <c r="K9" s="51">
        <v>49148.800000000003</v>
      </c>
      <c r="L9" s="51">
        <v>237349007</v>
      </c>
      <c r="M9" s="51">
        <v>201870987</v>
      </c>
      <c r="N9" s="56">
        <v>35478020</v>
      </c>
      <c r="O9" s="51">
        <v>16588739</v>
      </c>
      <c r="P9" s="51">
        <v>29528670</v>
      </c>
      <c r="Q9" s="56">
        <v>-12939931</v>
      </c>
    </row>
    <row r="10" spans="1:17" s="44" customFormat="1" x14ac:dyDescent="0.45">
      <c r="A10" s="50" t="s">
        <v>62</v>
      </c>
      <c r="B10" s="50">
        <v>10778</v>
      </c>
      <c r="C10" s="50" t="s">
        <v>19</v>
      </c>
      <c r="D10" s="51">
        <v>189505.84838000001</v>
      </c>
      <c r="E10" s="51">
        <v>26208.518064</v>
      </c>
      <c r="F10" s="51">
        <v>215714.36644400001</v>
      </c>
      <c r="G10" s="51">
        <v>163297.33031600001</v>
      </c>
      <c r="H10" s="51">
        <v>2.0809540000000002</v>
      </c>
      <c r="I10" s="51">
        <v>0</v>
      </c>
      <c r="J10" s="51">
        <v>2.0809540000000002</v>
      </c>
      <c r="K10" s="51">
        <v>2.0809540000000002</v>
      </c>
      <c r="L10" s="51">
        <v>2574271</v>
      </c>
      <c r="M10" s="51">
        <v>3053343</v>
      </c>
      <c r="N10" s="56">
        <v>-479072</v>
      </c>
      <c r="O10" s="51">
        <v>173251</v>
      </c>
      <c r="P10" s="51">
        <v>144818</v>
      </c>
      <c r="Q10" s="56">
        <v>28433</v>
      </c>
    </row>
    <row r="11" spans="1:17" s="44" customFormat="1" x14ac:dyDescent="0.45">
      <c r="A11" s="50" t="s">
        <v>66</v>
      </c>
      <c r="B11" s="50">
        <v>10784</v>
      </c>
      <c r="C11" s="50" t="s">
        <v>19</v>
      </c>
      <c r="D11" s="51">
        <v>1642099.5401000001</v>
      </c>
      <c r="E11" s="51">
        <v>788148.17638399999</v>
      </c>
      <c r="F11" s="51">
        <v>2430247.716484</v>
      </c>
      <c r="G11" s="51">
        <v>853951.36371600011</v>
      </c>
      <c r="H11" s="51">
        <v>27363.881862999999</v>
      </c>
      <c r="I11" s="51">
        <v>33346.754464999998</v>
      </c>
      <c r="J11" s="51">
        <v>60710.636327999993</v>
      </c>
      <c r="K11" s="51">
        <v>-5982.8726019999995</v>
      </c>
      <c r="L11" s="51">
        <v>19968688</v>
      </c>
      <c r="M11" s="51">
        <v>24533300</v>
      </c>
      <c r="N11" s="56">
        <v>-4564612</v>
      </c>
      <c r="O11" s="51">
        <v>1790053</v>
      </c>
      <c r="P11" s="51">
        <v>2734076</v>
      </c>
      <c r="Q11" s="56">
        <v>-944023</v>
      </c>
    </row>
    <row r="12" spans="1:17" s="44" customFormat="1" x14ac:dyDescent="0.45">
      <c r="A12" s="50" t="s">
        <v>80</v>
      </c>
      <c r="B12" s="50">
        <v>10837</v>
      </c>
      <c r="C12" s="50" t="s">
        <v>19</v>
      </c>
      <c r="D12" s="51">
        <v>110876.200551</v>
      </c>
      <c r="E12" s="51">
        <v>1401454.424048</v>
      </c>
      <c r="F12" s="51">
        <v>1512330.624599</v>
      </c>
      <c r="G12" s="51">
        <v>-1290578.2234970001</v>
      </c>
      <c r="H12" s="51">
        <v>0</v>
      </c>
      <c r="I12" s="51">
        <v>107259.537383</v>
      </c>
      <c r="J12" s="51">
        <v>107259.537383</v>
      </c>
      <c r="K12" s="51">
        <v>-107259.537383</v>
      </c>
      <c r="L12" s="51">
        <v>67534</v>
      </c>
      <c r="M12" s="51">
        <v>12891081</v>
      </c>
      <c r="N12" s="56">
        <v>-12823547</v>
      </c>
      <c r="O12" s="51">
        <v>4399</v>
      </c>
      <c r="P12" s="51">
        <v>308821</v>
      </c>
      <c r="Q12" s="56">
        <v>-304422</v>
      </c>
    </row>
    <row r="13" spans="1:17" s="44" customFormat="1" x14ac:dyDescent="0.45">
      <c r="A13" s="50" t="s">
        <v>82</v>
      </c>
      <c r="B13" s="50">
        <v>10845</v>
      </c>
      <c r="C13" s="50" t="s">
        <v>19</v>
      </c>
      <c r="D13" s="51">
        <v>9560592.2210140005</v>
      </c>
      <c r="E13" s="51">
        <v>7836654.0533840004</v>
      </c>
      <c r="F13" s="51">
        <v>17397246.274397999</v>
      </c>
      <c r="G13" s="51">
        <v>1723938.16763</v>
      </c>
      <c r="H13" s="51">
        <v>417754.85860099999</v>
      </c>
      <c r="I13" s="51">
        <v>130633.039907</v>
      </c>
      <c r="J13" s="51">
        <v>548387.89850799995</v>
      </c>
      <c r="K13" s="51">
        <v>287121.81869400002</v>
      </c>
      <c r="L13" s="51">
        <v>39344682</v>
      </c>
      <c r="M13" s="51">
        <v>32048282</v>
      </c>
      <c r="N13" s="56">
        <v>7296400</v>
      </c>
      <c r="O13" s="51">
        <v>5616276</v>
      </c>
      <c r="P13" s="51">
        <v>6808764</v>
      </c>
      <c r="Q13" s="56">
        <v>-1192488</v>
      </c>
    </row>
    <row r="14" spans="1:17" s="44" customFormat="1" x14ac:dyDescent="0.45">
      <c r="A14" s="50" t="s">
        <v>96</v>
      </c>
      <c r="B14" s="50">
        <v>10883</v>
      </c>
      <c r="C14" s="50" t="s">
        <v>19</v>
      </c>
      <c r="D14" s="51">
        <v>12306402.828852</v>
      </c>
      <c r="E14" s="51">
        <v>6221400.9881579997</v>
      </c>
      <c r="F14" s="51">
        <v>18527803.81701</v>
      </c>
      <c r="G14" s="51">
        <v>6085001.840694</v>
      </c>
      <c r="H14" s="51">
        <v>2298376.6774909999</v>
      </c>
      <c r="I14" s="51">
        <v>795051.25200600002</v>
      </c>
      <c r="J14" s="51">
        <v>3093427.9294969998</v>
      </c>
      <c r="K14" s="51">
        <v>1503325.425485</v>
      </c>
      <c r="L14" s="51">
        <v>313916642</v>
      </c>
      <c r="M14" s="51">
        <v>259831236</v>
      </c>
      <c r="N14" s="56">
        <v>54085406</v>
      </c>
      <c r="O14" s="51">
        <v>37284744</v>
      </c>
      <c r="P14" s="51">
        <v>21888673</v>
      </c>
      <c r="Q14" s="56">
        <v>15396071</v>
      </c>
    </row>
    <row r="15" spans="1:17" s="44" customFormat="1" x14ac:dyDescent="0.45">
      <c r="A15" s="50" t="s">
        <v>102</v>
      </c>
      <c r="B15" s="50">
        <v>10895</v>
      </c>
      <c r="C15" s="50" t="s">
        <v>19</v>
      </c>
      <c r="D15" s="51">
        <v>116672.344979</v>
      </c>
      <c r="E15" s="51">
        <v>240808.74574499999</v>
      </c>
      <c r="F15" s="51">
        <v>357481.09072400001</v>
      </c>
      <c r="G15" s="51">
        <v>-124136.40076599999</v>
      </c>
      <c r="H15" s="51">
        <v>13895.219668</v>
      </c>
      <c r="I15" s="51">
        <v>20342.227869999999</v>
      </c>
      <c r="J15" s="51">
        <v>34237.447538</v>
      </c>
      <c r="K15" s="51">
        <v>-6447.0082019999991</v>
      </c>
      <c r="L15" s="51">
        <v>207686</v>
      </c>
      <c r="M15" s="51">
        <v>1784165</v>
      </c>
      <c r="N15" s="56">
        <v>-1576479</v>
      </c>
      <c r="O15" s="51">
        <v>2055</v>
      </c>
      <c r="P15" s="51">
        <v>70989</v>
      </c>
      <c r="Q15" s="56">
        <v>-68934</v>
      </c>
    </row>
    <row r="16" spans="1:17" s="44" customFormat="1" x14ac:dyDescent="0.45">
      <c r="A16" s="50" t="s">
        <v>106</v>
      </c>
      <c r="B16" s="50">
        <v>10911</v>
      </c>
      <c r="C16" s="50" t="s">
        <v>19</v>
      </c>
      <c r="D16" s="51">
        <v>1672709.3922609999</v>
      </c>
      <c r="E16" s="51">
        <v>6097549.7655640002</v>
      </c>
      <c r="F16" s="51">
        <v>7770259.1578250006</v>
      </c>
      <c r="G16" s="51">
        <v>-4424840.3733029999</v>
      </c>
      <c r="H16" s="51">
        <v>67255.194172000003</v>
      </c>
      <c r="I16" s="51">
        <v>12566.880051</v>
      </c>
      <c r="J16" s="51">
        <v>79822.074223000003</v>
      </c>
      <c r="K16" s="51">
        <v>54688.314121000003</v>
      </c>
      <c r="L16" s="51">
        <v>57055334</v>
      </c>
      <c r="M16" s="51">
        <v>77016985</v>
      </c>
      <c r="N16" s="56">
        <v>-19961651</v>
      </c>
      <c r="O16" s="51">
        <v>10581384</v>
      </c>
      <c r="P16" s="51">
        <v>13845049</v>
      </c>
      <c r="Q16" s="56">
        <v>-3263665</v>
      </c>
    </row>
    <row r="17" spans="1:17" s="44" customFormat="1" x14ac:dyDescent="0.45">
      <c r="A17" s="50" t="s">
        <v>108</v>
      </c>
      <c r="B17" s="50">
        <v>10919</v>
      </c>
      <c r="C17" s="50" t="s">
        <v>19</v>
      </c>
      <c r="D17" s="51">
        <v>15272811.413775999</v>
      </c>
      <c r="E17" s="51">
        <v>15965005.097444</v>
      </c>
      <c r="F17" s="51">
        <v>31237816.511220001</v>
      </c>
      <c r="G17" s="51">
        <v>-692193.68366800062</v>
      </c>
      <c r="H17" s="51">
        <v>409802.69574300002</v>
      </c>
      <c r="I17" s="51">
        <v>76642.627573000005</v>
      </c>
      <c r="J17" s="51">
        <v>486445.32331600005</v>
      </c>
      <c r="K17" s="51">
        <v>333160.06816999998</v>
      </c>
      <c r="L17" s="51">
        <v>614873996</v>
      </c>
      <c r="M17" s="51">
        <v>525855607</v>
      </c>
      <c r="N17" s="56">
        <v>89018389</v>
      </c>
      <c r="O17" s="51">
        <v>44763507</v>
      </c>
      <c r="P17" s="51">
        <v>56254094</v>
      </c>
      <c r="Q17" s="56">
        <v>-11490587</v>
      </c>
    </row>
    <row r="18" spans="1:17" s="44" customFormat="1" x14ac:dyDescent="0.45">
      <c r="A18" s="50" t="s">
        <v>110</v>
      </c>
      <c r="B18" s="50">
        <v>10923</v>
      </c>
      <c r="C18" s="50" t="s">
        <v>19</v>
      </c>
      <c r="D18" s="51">
        <v>260151.03899100001</v>
      </c>
      <c r="E18" s="51">
        <v>188324.96002200001</v>
      </c>
      <c r="F18" s="51">
        <v>448475.99901300005</v>
      </c>
      <c r="G18" s="51">
        <v>71826.078968999995</v>
      </c>
      <c r="H18" s="51">
        <v>0</v>
      </c>
      <c r="I18" s="51">
        <v>0</v>
      </c>
      <c r="J18" s="51">
        <v>0</v>
      </c>
      <c r="K18" s="51">
        <v>0</v>
      </c>
      <c r="L18" s="51">
        <v>2244478</v>
      </c>
      <c r="M18" s="51">
        <v>2678594</v>
      </c>
      <c r="N18" s="56">
        <v>-434116</v>
      </c>
      <c r="O18" s="51">
        <v>478562</v>
      </c>
      <c r="P18" s="51">
        <v>403619</v>
      </c>
      <c r="Q18" s="56">
        <v>74943</v>
      </c>
    </row>
    <row r="19" spans="1:17" s="44" customFormat="1" x14ac:dyDescent="0.45">
      <c r="A19" s="50" t="s">
        <v>114</v>
      </c>
      <c r="B19" s="50">
        <v>10915</v>
      </c>
      <c r="C19" s="50" t="s">
        <v>19</v>
      </c>
      <c r="D19" s="51">
        <v>10495187.284404</v>
      </c>
      <c r="E19" s="51">
        <v>8248632.1467289999</v>
      </c>
      <c r="F19" s="51">
        <v>18743819.431133002</v>
      </c>
      <c r="G19" s="51">
        <v>2246555.1376750004</v>
      </c>
      <c r="H19" s="51">
        <v>362920.95510600001</v>
      </c>
      <c r="I19" s="51">
        <v>563618.80984200002</v>
      </c>
      <c r="J19" s="51">
        <v>926539.76494799997</v>
      </c>
      <c r="K19" s="51">
        <v>-200697.85473600001</v>
      </c>
      <c r="L19" s="51">
        <v>17875606</v>
      </c>
      <c r="M19" s="51">
        <v>21055497</v>
      </c>
      <c r="N19" s="56">
        <v>-3179891</v>
      </c>
      <c r="O19" s="51">
        <v>6155707</v>
      </c>
      <c r="P19" s="51">
        <v>1097185</v>
      </c>
      <c r="Q19" s="56">
        <v>5058522</v>
      </c>
    </row>
    <row r="20" spans="1:17" s="44" customFormat="1" x14ac:dyDescent="0.45">
      <c r="A20" s="50" t="s">
        <v>116</v>
      </c>
      <c r="B20" s="50">
        <v>10929</v>
      </c>
      <c r="C20" s="50" t="s">
        <v>19</v>
      </c>
      <c r="D20" s="51">
        <v>366515.775333</v>
      </c>
      <c r="E20" s="51">
        <v>36718.870152000003</v>
      </c>
      <c r="F20" s="51">
        <v>403234.64548499999</v>
      </c>
      <c r="G20" s="51">
        <v>329796.90518100001</v>
      </c>
      <c r="H20" s="51">
        <v>2.0809540000000002</v>
      </c>
      <c r="I20" s="51">
        <v>0</v>
      </c>
      <c r="J20" s="51">
        <v>2.0809540000000002</v>
      </c>
      <c r="K20" s="51">
        <v>2.0809540000000002</v>
      </c>
      <c r="L20" s="51">
        <v>4463849</v>
      </c>
      <c r="M20" s="51">
        <v>4934831</v>
      </c>
      <c r="N20" s="56">
        <v>-470982</v>
      </c>
      <c r="O20" s="51">
        <v>347562</v>
      </c>
      <c r="P20" s="51">
        <v>630691</v>
      </c>
      <c r="Q20" s="56">
        <v>-283129</v>
      </c>
    </row>
    <row r="21" spans="1:17" s="44" customFormat="1" x14ac:dyDescent="0.45">
      <c r="A21" s="50" t="s">
        <v>120</v>
      </c>
      <c r="B21" s="50">
        <v>11008</v>
      </c>
      <c r="C21" s="50" t="s">
        <v>19</v>
      </c>
      <c r="D21" s="51">
        <v>5761345.1836040001</v>
      </c>
      <c r="E21" s="51">
        <v>5930626.1026659999</v>
      </c>
      <c r="F21" s="51">
        <v>11691971.28627</v>
      </c>
      <c r="G21" s="51">
        <v>-169280.91906199977</v>
      </c>
      <c r="H21" s="51">
        <v>743240.41163999995</v>
      </c>
      <c r="I21" s="51">
        <v>1661204.0990190001</v>
      </c>
      <c r="J21" s="51">
        <v>2404444.5106589999</v>
      </c>
      <c r="K21" s="51">
        <v>-917963.68737900013</v>
      </c>
      <c r="L21" s="51">
        <v>80528652</v>
      </c>
      <c r="M21" s="51">
        <v>82627874</v>
      </c>
      <c r="N21" s="56">
        <v>-2099222</v>
      </c>
      <c r="O21" s="51">
        <v>11497307</v>
      </c>
      <c r="P21" s="51">
        <v>6536205</v>
      </c>
      <c r="Q21" s="56">
        <v>4961102</v>
      </c>
    </row>
    <row r="22" spans="1:17" s="44" customFormat="1" x14ac:dyDescent="0.45">
      <c r="A22" s="50" t="s">
        <v>122</v>
      </c>
      <c r="B22" s="50">
        <v>11014</v>
      </c>
      <c r="C22" s="50" t="s">
        <v>19</v>
      </c>
      <c r="D22" s="51">
        <v>96265.176460999995</v>
      </c>
      <c r="E22" s="51">
        <v>228371.65087300001</v>
      </c>
      <c r="F22" s="51">
        <v>324636.82733400003</v>
      </c>
      <c r="G22" s="51">
        <v>-132106.47441200001</v>
      </c>
      <c r="H22" s="51">
        <v>25309.764470999999</v>
      </c>
      <c r="I22" s="51">
        <v>12400.51878</v>
      </c>
      <c r="J22" s="51">
        <v>37710.283251000001</v>
      </c>
      <c r="K22" s="51">
        <v>12909.245690999998</v>
      </c>
      <c r="L22" s="51">
        <v>102689</v>
      </c>
      <c r="M22" s="51">
        <v>2536518</v>
      </c>
      <c r="N22" s="56">
        <v>-2433829</v>
      </c>
      <c r="O22" s="51">
        <v>1360</v>
      </c>
      <c r="P22" s="51">
        <v>47331</v>
      </c>
      <c r="Q22" s="56">
        <v>-45971</v>
      </c>
    </row>
    <row r="23" spans="1:17" s="44" customFormat="1" x14ac:dyDescent="0.45">
      <c r="A23" s="50" t="s">
        <v>124</v>
      </c>
      <c r="B23" s="50">
        <v>11049</v>
      </c>
      <c r="C23" s="50" t="s">
        <v>19</v>
      </c>
      <c r="D23" s="51">
        <v>3240163.5579869999</v>
      </c>
      <c r="E23" s="51">
        <v>1201544.454067</v>
      </c>
      <c r="F23" s="51">
        <v>4441708.012054</v>
      </c>
      <c r="G23" s="51">
        <v>2038619.1039199999</v>
      </c>
      <c r="H23" s="51">
        <v>36261.796524999998</v>
      </c>
      <c r="I23" s="51">
        <v>20177.732886000002</v>
      </c>
      <c r="J23" s="51">
        <v>56439.529410999996</v>
      </c>
      <c r="K23" s="51">
        <v>16084.063638999996</v>
      </c>
      <c r="L23" s="51">
        <v>74125791</v>
      </c>
      <c r="M23" s="51">
        <v>70037389</v>
      </c>
      <c r="N23" s="56">
        <v>4088402</v>
      </c>
      <c r="O23" s="51">
        <v>3936628</v>
      </c>
      <c r="P23" s="51">
        <v>7045174</v>
      </c>
      <c r="Q23" s="56">
        <v>-3108546</v>
      </c>
    </row>
    <row r="24" spans="1:17" s="44" customFormat="1" x14ac:dyDescent="0.45">
      <c r="A24" s="50" t="s">
        <v>128</v>
      </c>
      <c r="B24" s="50">
        <v>11075</v>
      </c>
      <c r="C24" s="50" t="s">
        <v>19</v>
      </c>
      <c r="D24" s="51">
        <v>4192935.6296330001</v>
      </c>
      <c r="E24" s="51">
        <v>1333314.8903340001</v>
      </c>
      <c r="F24" s="51">
        <v>5526250.519967</v>
      </c>
      <c r="G24" s="51">
        <v>2859620.7392990002</v>
      </c>
      <c r="H24" s="51">
        <v>693788.623624</v>
      </c>
      <c r="I24" s="51">
        <v>184404.07681999999</v>
      </c>
      <c r="J24" s="51">
        <v>878192.70044399996</v>
      </c>
      <c r="K24" s="51">
        <v>509384.54680400004</v>
      </c>
      <c r="L24" s="51">
        <v>121506232</v>
      </c>
      <c r="M24" s="51">
        <v>94801704</v>
      </c>
      <c r="N24" s="56">
        <v>26704528</v>
      </c>
      <c r="O24" s="51">
        <v>45746936</v>
      </c>
      <c r="P24" s="51">
        <v>21111088</v>
      </c>
      <c r="Q24" s="56">
        <v>24635848</v>
      </c>
    </row>
    <row r="25" spans="1:17" s="44" customFormat="1" x14ac:dyDescent="0.45">
      <c r="A25" s="50" t="s">
        <v>135</v>
      </c>
      <c r="B25" s="50">
        <v>11090</v>
      </c>
      <c r="C25" s="50" t="s">
        <v>19</v>
      </c>
      <c r="D25" s="51">
        <v>1234474.552688</v>
      </c>
      <c r="E25" s="51">
        <v>1882456.3881910001</v>
      </c>
      <c r="F25" s="51">
        <v>3116930.9408790004</v>
      </c>
      <c r="G25" s="51">
        <v>-647981.83550300007</v>
      </c>
      <c r="H25" s="51">
        <v>194848.80671</v>
      </c>
      <c r="I25" s="51">
        <v>150750.61997</v>
      </c>
      <c r="J25" s="51">
        <v>345599.42668000003</v>
      </c>
      <c r="K25" s="51">
        <v>44098.186740000005</v>
      </c>
      <c r="L25" s="51">
        <v>31819979</v>
      </c>
      <c r="M25" s="51">
        <v>48411365</v>
      </c>
      <c r="N25" s="56">
        <v>-16591386</v>
      </c>
      <c r="O25" s="51">
        <v>4374264</v>
      </c>
      <c r="P25" s="51">
        <v>2730003</v>
      </c>
      <c r="Q25" s="56">
        <v>1644261</v>
      </c>
    </row>
    <row r="26" spans="1:17" s="44" customFormat="1" x14ac:dyDescent="0.45">
      <c r="A26" s="50" t="s">
        <v>139</v>
      </c>
      <c r="B26" s="50">
        <v>11098</v>
      </c>
      <c r="C26" s="50" t="s">
        <v>19</v>
      </c>
      <c r="D26" s="51">
        <v>38176305.495948002</v>
      </c>
      <c r="E26" s="51">
        <v>3163367.0067659998</v>
      </c>
      <c r="F26" s="51">
        <v>41339672.502714001</v>
      </c>
      <c r="G26" s="51">
        <v>35012938.489182003</v>
      </c>
      <c r="H26" s="51">
        <v>4399568.9710050002</v>
      </c>
      <c r="I26" s="51">
        <v>271628.28685899999</v>
      </c>
      <c r="J26" s="51">
        <v>4671197.2578640003</v>
      </c>
      <c r="K26" s="51">
        <v>4127940.6841460001</v>
      </c>
      <c r="L26" s="51">
        <v>757344208</v>
      </c>
      <c r="M26" s="51">
        <v>618851018</v>
      </c>
      <c r="N26" s="56">
        <v>138493190</v>
      </c>
      <c r="O26" s="51">
        <v>59019954</v>
      </c>
      <c r="P26" s="51">
        <v>59269847</v>
      </c>
      <c r="Q26" s="56">
        <v>-249893</v>
      </c>
    </row>
    <row r="27" spans="1:17" s="44" customFormat="1" x14ac:dyDescent="0.45">
      <c r="A27" s="50" t="s">
        <v>149</v>
      </c>
      <c r="B27" s="50">
        <v>11142</v>
      </c>
      <c r="C27" s="50" t="s">
        <v>19</v>
      </c>
      <c r="D27" s="51">
        <v>7977711.3147849999</v>
      </c>
      <c r="E27" s="51">
        <v>5869131.6246220004</v>
      </c>
      <c r="F27" s="51">
        <v>13846842.939407</v>
      </c>
      <c r="G27" s="51">
        <v>2108579.6901629996</v>
      </c>
      <c r="H27" s="51">
        <v>0</v>
      </c>
      <c r="I27" s="51">
        <v>988590.31165399996</v>
      </c>
      <c r="J27" s="51">
        <v>988590.31165399996</v>
      </c>
      <c r="K27" s="51">
        <v>-988590.31165399996</v>
      </c>
      <c r="L27" s="51">
        <v>44924409</v>
      </c>
      <c r="M27" s="51">
        <v>59198944</v>
      </c>
      <c r="N27" s="56">
        <v>-14274535</v>
      </c>
      <c r="O27" s="51">
        <v>4947035</v>
      </c>
      <c r="P27" s="51">
        <v>6144279</v>
      </c>
      <c r="Q27" s="56">
        <v>-1197244</v>
      </c>
    </row>
    <row r="28" spans="1:17" s="44" customFormat="1" x14ac:dyDescent="0.45">
      <c r="A28" s="50" t="s">
        <v>151</v>
      </c>
      <c r="B28" s="50">
        <v>11145</v>
      </c>
      <c r="C28" s="50" t="s">
        <v>19</v>
      </c>
      <c r="D28" s="51">
        <v>12352144.798644001</v>
      </c>
      <c r="E28" s="51">
        <v>2516594.7209120002</v>
      </c>
      <c r="F28" s="51">
        <v>14868739.519556001</v>
      </c>
      <c r="G28" s="51">
        <v>9835550.0777320005</v>
      </c>
      <c r="H28" s="51">
        <v>5000446.3030519998</v>
      </c>
      <c r="I28" s="51">
        <v>0</v>
      </c>
      <c r="J28" s="51">
        <v>5000446.3030519998</v>
      </c>
      <c r="K28" s="51">
        <v>5000446.3030519998</v>
      </c>
      <c r="L28" s="51">
        <v>222947314</v>
      </c>
      <c r="M28" s="51">
        <v>176753386</v>
      </c>
      <c r="N28" s="56">
        <v>46193928</v>
      </c>
      <c r="O28" s="51">
        <v>20104110</v>
      </c>
      <c r="P28" s="51">
        <v>21609092</v>
      </c>
      <c r="Q28" s="56">
        <v>-1504982</v>
      </c>
    </row>
    <row r="29" spans="1:17" s="44" customFormat="1" x14ac:dyDescent="0.45">
      <c r="A29" s="50" t="s">
        <v>153</v>
      </c>
      <c r="B29" s="50">
        <v>11148</v>
      </c>
      <c r="C29" s="50" t="s">
        <v>19</v>
      </c>
      <c r="D29" s="51">
        <v>215650.244466</v>
      </c>
      <c r="E29" s="51">
        <v>135025.959199</v>
      </c>
      <c r="F29" s="51">
        <v>350676.20366500004</v>
      </c>
      <c r="G29" s="51">
        <v>80624.285266999999</v>
      </c>
      <c r="H29" s="51">
        <v>2235.2965250000002</v>
      </c>
      <c r="I29" s="51">
        <v>153.40162000000001</v>
      </c>
      <c r="J29" s="51">
        <v>2388.6981450000003</v>
      </c>
      <c r="K29" s="51">
        <v>2081.8949050000001</v>
      </c>
      <c r="L29" s="51">
        <v>745857</v>
      </c>
      <c r="M29" s="51">
        <v>742254</v>
      </c>
      <c r="N29" s="56">
        <v>3603</v>
      </c>
      <c r="O29" s="51">
        <v>152010</v>
      </c>
      <c r="P29" s="51">
        <v>7278</v>
      </c>
      <c r="Q29" s="56">
        <v>144732</v>
      </c>
    </row>
    <row r="30" spans="1:17" s="44" customFormat="1" x14ac:dyDescent="0.45">
      <c r="A30" s="50" t="s">
        <v>159</v>
      </c>
      <c r="B30" s="50">
        <v>11158</v>
      </c>
      <c r="C30" s="50" t="s">
        <v>19</v>
      </c>
      <c r="D30" s="51">
        <v>1774350.159216</v>
      </c>
      <c r="E30" s="51">
        <v>392741.575809</v>
      </c>
      <c r="F30" s="51">
        <v>2167091.7350249998</v>
      </c>
      <c r="G30" s="51">
        <v>1381608.5834069999</v>
      </c>
      <c r="H30" s="51">
        <v>251501.01053999999</v>
      </c>
      <c r="I30" s="51">
        <v>28137.00691</v>
      </c>
      <c r="J30" s="51">
        <v>279638.01744999998</v>
      </c>
      <c r="K30" s="51">
        <v>223364.00362999999</v>
      </c>
      <c r="L30" s="51">
        <v>14755491</v>
      </c>
      <c r="M30" s="51">
        <v>8446853</v>
      </c>
      <c r="N30" s="56">
        <v>6308638</v>
      </c>
      <c r="O30" s="51">
        <v>879222</v>
      </c>
      <c r="P30" s="51">
        <v>1185176</v>
      </c>
      <c r="Q30" s="56">
        <v>-305954</v>
      </c>
    </row>
    <row r="31" spans="1:17" s="44" customFormat="1" x14ac:dyDescent="0.45">
      <c r="A31" s="50" t="s">
        <v>163</v>
      </c>
      <c r="B31" s="50">
        <v>11161</v>
      </c>
      <c r="C31" s="50" t="s">
        <v>19</v>
      </c>
      <c r="D31" s="51">
        <v>3656087.2353019998</v>
      </c>
      <c r="E31" s="51">
        <v>151217.828932</v>
      </c>
      <c r="F31" s="51">
        <v>3807305.0642339997</v>
      </c>
      <c r="G31" s="51">
        <v>3504869.40637</v>
      </c>
      <c r="H31" s="51">
        <v>279864.37632400001</v>
      </c>
      <c r="I31" s="51">
        <v>1325.0943</v>
      </c>
      <c r="J31" s="51">
        <v>281189.47062400001</v>
      </c>
      <c r="K31" s="51">
        <v>278539.28202400001</v>
      </c>
      <c r="L31" s="51">
        <v>12211236</v>
      </c>
      <c r="M31" s="51">
        <v>9113042</v>
      </c>
      <c r="N31" s="56">
        <v>3098194</v>
      </c>
      <c r="O31" s="51">
        <v>1910651</v>
      </c>
      <c r="P31" s="51">
        <v>2506821</v>
      </c>
      <c r="Q31" s="56">
        <v>-596170</v>
      </c>
    </row>
    <row r="32" spans="1:17" s="44" customFormat="1" x14ac:dyDescent="0.45">
      <c r="A32" s="50" t="s">
        <v>165</v>
      </c>
      <c r="B32" s="50">
        <v>11168</v>
      </c>
      <c r="C32" s="50" t="s">
        <v>19</v>
      </c>
      <c r="D32" s="51">
        <v>3302799.3398429998</v>
      </c>
      <c r="E32" s="51">
        <v>794054.75483300001</v>
      </c>
      <c r="F32" s="51">
        <v>4096854.0946760001</v>
      </c>
      <c r="G32" s="51">
        <v>2508744.5850099996</v>
      </c>
      <c r="H32" s="51">
        <v>2986777.9581380002</v>
      </c>
      <c r="I32" s="51">
        <v>0</v>
      </c>
      <c r="J32" s="51">
        <v>2986777.9581380002</v>
      </c>
      <c r="K32" s="51">
        <v>2986777.9581380002</v>
      </c>
      <c r="L32" s="51">
        <v>30023936</v>
      </c>
      <c r="M32" s="51">
        <v>12186603</v>
      </c>
      <c r="N32" s="56">
        <v>17837333</v>
      </c>
      <c r="O32" s="51">
        <v>24729352</v>
      </c>
      <c r="P32" s="51">
        <v>3926271</v>
      </c>
      <c r="Q32" s="56">
        <v>20803081</v>
      </c>
    </row>
    <row r="33" spans="1:17" s="44" customFormat="1" x14ac:dyDescent="0.45">
      <c r="A33" s="50" t="s">
        <v>182</v>
      </c>
      <c r="B33" s="50">
        <v>11198</v>
      </c>
      <c r="C33" s="50" t="s">
        <v>19</v>
      </c>
      <c r="D33" s="51">
        <v>31348.020027999999</v>
      </c>
      <c r="E33" s="51">
        <v>46119.570428999999</v>
      </c>
      <c r="F33" s="51">
        <v>77467.590456999998</v>
      </c>
      <c r="G33" s="51">
        <v>-14771.550401</v>
      </c>
      <c r="H33" s="51">
        <v>3559.5011850000001</v>
      </c>
      <c r="I33" s="51">
        <v>11666.828964</v>
      </c>
      <c r="J33" s="51">
        <v>15226.330149000001</v>
      </c>
      <c r="K33" s="51">
        <v>-8107.3277790000002</v>
      </c>
      <c r="L33" s="51">
        <v>1</v>
      </c>
      <c r="M33" s="51">
        <v>4</v>
      </c>
      <c r="N33" s="56">
        <v>-3</v>
      </c>
      <c r="O33" s="51">
        <v>0</v>
      </c>
      <c r="P33" s="51">
        <v>0</v>
      </c>
      <c r="Q33" s="56">
        <v>0</v>
      </c>
    </row>
    <row r="34" spans="1:17" s="44" customFormat="1" x14ac:dyDescent="0.45">
      <c r="A34" s="50" t="s">
        <v>188</v>
      </c>
      <c r="B34" s="50">
        <v>11217</v>
      </c>
      <c r="C34" s="50" t="s">
        <v>19</v>
      </c>
      <c r="D34" s="51">
        <v>1550748.9659</v>
      </c>
      <c r="E34" s="51">
        <v>592560.77227900003</v>
      </c>
      <c r="F34" s="51">
        <v>2143309.7381790001</v>
      </c>
      <c r="G34" s="51">
        <v>958188.19362099993</v>
      </c>
      <c r="H34" s="51">
        <v>12980.916794999999</v>
      </c>
      <c r="I34" s="51">
        <v>43995.212407999999</v>
      </c>
      <c r="J34" s="51">
        <v>56976.129202999997</v>
      </c>
      <c r="K34" s="51">
        <v>-31014.295613000002</v>
      </c>
      <c r="L34" s="51">
        <v>36200443</v>
      </c>
      <c r="M34" s="51">
        <v>34079369</v>
      </c>
      <c r="N34" s="56">
        <v>2121074</v>
      </c>
      <c r="O34" s="51">
        <v>2507929</v>
      </c>
      <c r="P34" s="51">
        <v>1907520</v>
      </c>
      <c r="Q34" s="56">
        <v>600409</v>
      </c>
    </row>
    <row r="35" spans="1:17" s="44" customFormat="1" x14ac:dyDescent="0.45">
      <c r="A35" s="50" t="s">
        <v>198</v>
      </c>
      <c r="B35" s="50">
        <v>11256</v>
      </c>
      <c r="C35" s="50" t="s">
        <v>19</v>
      </c>
      <c r="D35" s="51">
        <v>55733.500745999998</v>
      </c>
      <c r="E35" s="51">
        <v>48253.330521000004</v>
      </c>
      <c r="F35" s="51">
        <v>103986.831267</v>
      </c>
      <c r="G35" s="51">
        <v>7480.1702249999944</v>
      </c>
      <c r="H35" s="51">
        <v>4.4697040000000001</v>
      </c>
      <c r="I35" s="51">
        <v>1997.904759</v>
      </c>
      <c r="J35" s="51">
        <v>2002.3744630000001</v>
      </c>
      <c r="K35" s="51">
        <v>-1993.4350549999999</v>
      </c>
      <c r="L35" s="51">
        <v>29696</v>
      </c>
      <c r="M35" s="51">
        <v>3126</v>
      </c>
      <c r="N35" s="56">
        <v>26570</v>
      </c>
      <c r="O35" s="51">
        <v>500</v>
      </c>
      <c r="P35" s="51">
        <v>1</v>
      </c>
      <c r="Q35" s="56">
        <v>499</v>
      </c>
    </row>
    <row r="36" spans="1:17" s="44" customFormat="1" x14ac:dyDescent="0.45">
      <c r="A36" s="50" t="s">
        <v>207</v>
      </c>
      <c r="B36" s="50">
        <v>11277</v>
      </c>
      <c r="C36" s="50" t="s">
        <v>19</v>
      </c>
      <c r="D36" s="51">
        <v>8777693.9557039998</v>
      </c>
      <c r="E36" s="51">
        <v>571186.79437100003</v>
      </c>
      <c r="F36" s="51">
        <v>9348880.7500749994</v>
      </c>
      <c r="G36" s="51">
        <v>8206507.1613330003</v>
      </c>
      <c r="H36" s="51">
        <v>175140.34811200001</v>
      </c>
      <c r="I36" s="51">
        <v>158296.713338</v>
      </c>
      <c r="J36" s="51">
        <v>333437.06145000004</v>
      </c>
      <c r="K36" s="51">
        <v>16843.634774000006</v>
      </c>
      <c r="L36" s="51">
        <v>456576200</v>
      </c>
      <c r="M36" s="51">
        <v>298600286</v>
      </c>
      <c r="N36" s="56">
        <v>157975914</v>
      </c>
      <c r="O36" s="51">
        <v>99238944</v>
      </c>
      <c r="P36" s="51">
        <v>108068619</v>
      </c>
      <c r="Q36" s="56">
        <v>-8829675</v>
      </c>
    </row>
    <row r="37" spans="1:17" s="44" customFormat="1" x14ac:dyDescent="0.45">
      <c r="A37" s="50" t="s">
        <v>217</v>
      </c>
      <c r="B37" s="50">
        <v>11290</v>
      </c>
      <c r="C37" s="50" t="s">
        <v>19</v>
      </c>
      <c r="D37" s="51">
        <v>13424.942833999999</v>
      </c>
      <c r="E37" s="51">
        <v>9840.8139329999995</v>
      </c>
      <c r="F37" s="51">
        <v>23265.756766999999</v>
      </c>
      <c r="G37" s="51">
        <v>3584.128901</v>
      </c>
      <c r="H37" s="51">
        <v>1954.9559999999999</v>
      </c>
      <c r="I37" s="51">
        <v>458.68203</v>
      </c>
      <c r="J37" s="51">
        <v>2413.6380300000001</v>
      </c>
      <c r="K37" s="51">
        <v>1496.27397</v>
      </c>
      <c r="L37" s="51">
        <v>0</v>
      </c>
      <c r="M37" s="51">
        <v>0</v>
      </c>
      <c r="N37" s="56">
        <v>0</v>
      </c>
      <c r="O37" s="51">
        <v>0</v>
      </c>
      <c r="P37" s="51">
        <v>0</v>
      </c>
      <c r="Q37" s="56">
        <v>0</v>
      </c>
    </row>
    <row r="38" spans="1:17" s="44" customFormat="1" x14ac:dyDescent="0.45">
      <c r="A38" s="50" t="s">
        <v>225</v>
      </c>
      <c r="B38" s="50">
        <v>11302</v>
      </c>
      <c r="C38" s="50" t="s">
        <v>19</v>
      </c>
      <c r="D38" s="51">
        <v>1906697.5398800001</v>
      </c>
      <c r="E38" s="51">
        <v>1804382.1469370001</v>
      </c>
      <c r="F38" s="51">
        <v>3711079.6868170002</v>
      </c>
      <c r="G38" s="51">
        <v>102315.39294299996</v>
      </c>
      <c r="H38" s="51">
        <v>126120.592714</v>
      </c>
      <c r="I38" s="51">
        <v>46786.034326000001</v>
      </c>
      <c r="J38" s="51">
        <v>172906.62703999999</v>
      </c>
      <c r="K38" s="51">
        <v>79334.558388000005</v>
      </c>
      <c r="L38" s="51">
        <v>44930105</v>
      </c>
      <c r="M38" s="51">
        <v>25637328</v>
      </c>
      <c r="N38" s="56">
        <v>19292777</v>
      </c>
      <c r="O38" s="51">
        <v>12974220</v>
      </c>
      <c r="P38" s="51">
        <v>3259192</v>
      </c>
      <c r="Q38" s="56">
        <v>9715028</v>
      </c>
    </row>
    <row r="39" spans="1:17" s="44" customFormat="1" x14ac:dyDescent="0.45">
      <c r="A39" s="50" t="s">
        <v>243</v>
      </c>
      <c r="B39" s="50">
        <v>11310</v>
      </c>
      <c r="C39" s="50" t="s">
        <v>19</v>
      </c>
      <c r="D39" s="51">
        <v>23649809.193287998</v>
      </c>
      <c r="E39" s="51">
        <v>8114976.5279620001</v>
      </c>
      <c r="F39" s="51">
        <v>31764785.721249998</v>
      </c>
      <c r="G39" s="51">
        <v>15534832.665325999</v>
      </c>
      <c r="H39" s="51">
        <v>1270471.4925299999</v>
      </c>
      <c r="I39" s="51">
        <v>93774.077980000002</v>
      </c>
      <c r="J39" s="51">
        <v>1364245.57051</v>
      </c>
      <c r="K39" s="51">
        <v>1176697.4145499999</v>
      </c>
      <c r="L39" s="51">
        <v>434832582</v>
      </c>
      <c r="M39" s="51">
        <v>280531763</v>
      </c>
      <c r="N39" s="56">
        <v>154300819</v>
      </c>
      <c r="O39" s="51">
        <v>78171139</v>
      </c>
      <c r="P39" s="51">
        <v>50458616</v>
      </c>
      <c r="Q39" s="56">
        <v>27712523</v>
      </c>
    </row>
    <row r="40" spans="1:17" s="44" customFormat="1" x14ac:dyDescent="0.45">
      <c r="A40" s="50" t="s">
        <v>253</v>
      </c>
      <c r="B40" s="50">
        <v>11338</v>
      </c>
      <c r="C40" s="50" t="s">
        <v>19</v>
      </c>
      <c r="D40" s="51">
        <v>2307146.2821909999</v>
      </c>
      <c r="E40" s="51">
        <v>1911190.0077579999</v>
      </c>
      <c r="F40" s="51">
        <v>4218336.2899489999</v>
      </c>
      <c r="G40" s="51">
        <v>395956.27443300001</v>
      </c>
      <c r="H40" s="51">
        <v>0</v>
      </c>
      <c r="I40" s="51">
        <v>199214.00847</v>
      </c>
      <c r="J40" s="51">
        <v>199214.00847</v>
      </c>
      <c r="K40" s="51">
        <v>-199214.00847</v>
      </c>
      <c r="L40" s="51">
        <v>29265998</v>
      </c>
      <c r="M40" s="51">
        <v>22398995</v>
      </c>
      <c r="N40" s="56">
        <v>6867003</v>
      </c>
      <c r="O40" s="51">
        <v>2891557</v>
      </c>
      <c r="P40" s="51">
        <v>2133901</v>
      </c>
      <c r="Q40" s="56">
        <v>757656</v>
      </c>
    </row>
    <row r="41" spans="1:17" s="44" customFormat="1" x14ac:dyDescent="0.45">
      <c r="A41" s="50" t="s">
        <v>255</v>
      </c>
      <c r="B41" s="50">
        <v>11343</v>
      </c>
      <c r="C41" s="50" t="s">
        <v>19</v>
      </c>
      <c r="D41" s="51">
        <v>11564260.612777</v>
      </c>
      <c r="E41" s="51">
        <v>859930.05761999998</v>
      </c>
      <c r="F41" s="51">
        <v>12424190.670397</v>
      </c>
      <c r="G41" s="51">
        <v>10704330.555157</v>
      </c>
      <c r="H41" s="51">
        <v>226272.85949599999</v>
      </c>
      <c r="I41" s="51">
        <v>3109.4871360000002</v>
      </c>
      <c r="J41" s="51">
        <v>229382.346632</v>
      </c>
      <c r="K41" s="51">
        <v>223163.37235999998</v>
      </c>
      <c r="L41" s="51">
        <v>133712571</v>
      </c>
      <c r="M41" s="51">
        <v>69767173</v>
      </c>
      <c r="N41" s="56">
        <v>63945398</v>
      </c>
      <c r="O41" s="51">
        <v>14122230</v>
      </c>
      <c r="P41" s="51">
        <v>19309388</v>
      </c>
      <c r="Q41" s="56">
        <v>-5187158</v>
      </c>
    </row>
    <row r="42" spans="1:17" s="44" customFormat="1" x14ac:dyDescent="0.45">
      <c r="A42" s="50" t="s">
        <v>273</v>
      </c>
      <c r="B42" s="50">
        <v>11379</v>
      </c>
      <c r="C42" s="50" t="s">
        <v>19</v>
      </c>
      <c r="D42" s="51">
        <v>0</v>
      </c>
      <c r="E42" s="51">
        <v>84268.250337000005</v>
      </c>
      <c r="F42" s="51">
        <v>84268.250337000005</v>
      </c>
      <c r="G42" s="51">
        <v>-84268.250337000005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2265989</v>
      </c>
      <c r="N42" s="56">
        <v>-2265989</v>
      </c>
      <c r="O42" s="51">
        <v>0</v>
      </c>
      <c r="P42" s="51">
        <v>174126</v>
      </c>
      <c r="Q42" s="56">
        <v>-174126</v>
      </c>
    </row>
    <row r="43" spans="1:17" s="44" customFormat="1" x14ac:dyDescent="0.45">
      <c r="A43" s="50" t="s">
        <v>275</v>
      </c>
      <c r="B43" s="50">
        <v>11385</v>
      </c>
      <c r="C43" s="50" t="s">
        <v>19</v>
      </c>
      <c r="D43" s="51">
        <v>10778117.952219</v>
      </c>
      <c r="E43" s="51">
        <v>3680129.2846320001</v>
      </c>
      <c r="F43" s="51">
        <v>14458247.236850999</v>
      </c>
      <c r="G43" s="51">
        <v>7097988.6675869999</v>
      </c>
      <c r="H43" s="51">
        <v>287423.92941899999</v>
      </c>
      <c r="I43" s="51">
        <v>552247.17442699999</v>
      </c>
      <c r="J43" s="51">
        <v>839671.10384600004</v>
      </c>
      <c r="K43" s="51">
        <v>-264823.245008</v>
      </c>
      <c r="L43" s="51">
        <v>98555027</v>
      </c>
      <c r="M43" s="51">
        <v>116085446</v>
      </c>
      <c r="N43" s="56">
        <v>-17530419</v>
      </c>
      <c r="O43" s="51">
        <v>7234977</v>
      </c>
      <c r="P43" s="51">
        <v>7883742</v>
      </c>
      <c r="Q43" s="56">
        <v>-648765</v>
      </c>
    </row>
    <row r="44" spans="1:17" s="44" customFormat="1" x14ac:dyDescent="0.45">
      <c r="A44" s="50" t="s">
        <v>283</v>
      </c>
      <c r="B44" s="50">
        <v>11383</v>
      </c>
      <c r="C44" s="50" t="s">
        <v>19</v>
      </c>
      <c r="D44" s="51">
        <v>2822114.8729039999</v>
      </c>
      <c r="E44" s="51">
        <v>2580522.0658590002</v>
      </c>
      <c r="F44" s="51">
        <v>5402636.9387630001</v>
      </c>
      <c r="G44" s="51">
        <v>241592.80704499967</v>
      </c>
      <c r="H44" s="51">
        <v>110664.27093</v>
      </c>
      <c r="I44" s="51">
        <v>332635.59898000001</v>
      </c>
      <c r="J44" s="51">
        <v>443299.86991000001</v>
      </c>
      <c r="K44" s="51">
        <v>-221971.32805000001</v>
      </c>
      <c r="L44" s="51">
        <v>356193</v>
      </c>
      <c r="M44" s="51">
        <v>8506327</v>
      </c>
      <c r="N44" s="56">
        <v>-8150134</v>
      </c>
      <c r="O44" s="51">
        <v>240094</v>
      </c>
      <c r="P44" s="51">
        <v>609160</v>
      </c>
      <c r="Q44" s="56">
        <v>-369066</v>
      </c>
    </row>
    <row r="45" spans="1:17" s="44" customFormat="1" x14ac:dyDescent="0.45">
      <c r="A45" s="50" t="s">
        <v>285</v>
      </c>
      <c r="B45" s="50">
        <v>11380</v>
      </c>
      <c r="C45" s="50" t="s">
        <v>19</v>
      </c>
      <c r="D45" s="51">
        <v>49348.997603000003</v>
      </c>
      <c r="E45" s="51">
        <v>50842.151144000003</v>
      </c>
      <c r="F45" s="51">
        <v>100191.148747</v>
      </c>
      <c r="G45" s="51">
        <v>-1493.1535409999997</v>
      </c>
      <c r="H45" s="51">
        <v>13194.055656</v>
      </c>
      <c r="I45" s="51">
        <v>9131.7211279999992</v>
      </c>
      <c r="J45" s="51">
        <v>22325.776784000001</v>
      </c>
      <c r="K45" s="51">
        <v>4062.3345280000012</v>
      </c>
      <c r="L45" s="51">
        <v>45329</v>
      </c>
      <c r="M45" s="51">
        <v>63359</v>
      </c>
      <c r="N45" s="56">
        <v>-18030</v>
      </c>
      <c r="O45" s="51">
        <v>2999</v>
      </c>
      <c r="P45" s="51">
        <v>7</v>
      </c>
      <c r="Q45" s="56">
        <v>2992</v>
      </c>
    </row>
    <row r="46" spans="1:17" s="44" customFormat="1" x14ac:dyDescent="0.45">
      <c r="A46" s="50" t="s">
        <v>287</v>
      </c>
      <c r="B46" s="50">
        <v>11391</v>
      </c>
      <c r="C46" s="50" t="s">
        <v>19</v>
      </c>
      <c r="D46" s="51">
        <v>47947.75662</v>
      </c>
      <c r="E46" s="51">
        <v>53432.169540000003</v>
      </c>
      <c r="F46" s="51">
        <v>101379.92616</v>
      </c>
      <c r="G46" s="51">
        <v>-5484.4129200000025</v>
      </c>
      <c r="H46" s="51">
        <v>0</v>
      </c>
      <c r="I46" s="51">
        <v>474.32693</v>
      </c>
      <c r="J46" s="51">
        <v>474.32693</v>
      </c>
      <c r="K46" s="51">
        <v>-474.32693</v>
      </c>
      <c r="L46" s="51">
        <v>216753</v>
      </c>
      <c r="M46" s="51">
        <v>392515</v>
      </c>
      <c r="N46" s="56">
        <v>-175762</v>
      </c>
      <c r="O46" s="51">
        <v>1996</v>
      </c>
      <c r="P46" s="51">
        <v>12086</v>
      </c>
      <c r="Q46" s="56">
        <v>-10090</v>
      </c>
    </row>
    <row r="47" spans="1:17" s="44" customFormat="1" x14ac:dyDescent="0.45">
      <c r="A47" s="50" t="s">
        <v>291</v>
      </c>
      <c r="B47" s="50">
        <v>11394</v>
      </c>
      <c r="C47" s="50" t="s">
        <v>19</v>
      </c>
      <c r="D47" s="51">
        <v>1246464.737245</v>
      </c>
      <c r="E47" s="51">
        <v>87962.512505999999</v>
      </c>
      <c r="F47" s="51">
        <v>1334427.249751</v>
      </c>
      <c r="G47" s="51">
        <v>1158502.224739</v>
      </c>
      <c r="H47" s="51">
        <v>404763.77036099997</v>
      </c>
      <c r="I47" s="51">
        <v>9394.0090700000001</v>
      </c>
      <c r="J47" s="51">
        <v>414157.779431</v>
      </c>
      <c r="K47" s="51">
        <v>395369.76129099994</v>
      </c>
      <c r="L47" s="51">
        <v>22477866</v>
      </c>
      <c r="M47" s="51">
        <v>14563171</v>
      </c>
      <c r="N47" s="56">
        <v>7914695</v>
      </c>
      <c r="O47" s="51">
        <v>7382678</v>
      </c>
      <c r="P47" s="51">
        <v>1975997</v>
      </c>
      <c r="Q47" s="56">
        <v>5406681</v>
      </c>
    </row>
    <row r="48" spans="1:17" s="44" customFormat="1" x14ac:dyDescent="0.45">
      <c r="A48" s="50" t="s">
        <v>293</v>
      </c>
      <c r="B48" s="50">
        <v>11405</v>
      </c>
      <c r="C48" s="50" t="s">
        <v>19</v>
      </c>
      <c r="D48" s="51">
        <v>3186876.6025450001</v>
      </c>
      <c r="E48" s="51">
        <v>1926759.785169</v>
      </c>
      <c r="F48" s="51">
        <v>5113636.3877140004</v>
      </c>
      <c r="G48" s="51">
        <v>1260116.8173760001</v>
      </c>
      <c r="H48" s="51">
        <v>403513.81475000002</v>
      </c>
      <c r="I48" s="51">
        <v>0</v>
      </c>
      <c r="J48" s="51">
        <v>403513.81475000002</v>
      </c>
      <c r="K48" s="51">
        <v>403513.81475000002</v>
      </c>
      <c r="L48" s="51">
        <v>220648305</v>
      </c>
      <c r="M48" s="51">
        <v>122832238</v>
      </c>
      <c r="N48" s="56">
        <v>97816067</v>
      </c>
      <c r="O48" s="51">
        <v>39912604</v>
      </c>
      <c r="P48" s="51">
        <v>29275195</v>
      </c>
      <c r="Q48" s="56">
        <v>10637409</v>
      </c>
    </row>
    <row r="49" spans="1:17" s="44" customFormat="1" x14ac:dyDescent="0.45">
      <c r="A49" s="50" t="s">
        <v>298</v>
      </c>
      <c r="B49" s="50">
        <v>11411</v>
      </c>
      <c r="C49" s="50" t="s">
        <v>19</v>
      </c>
      <c r="D49" s="51">
        <v>298854.92192400002</v>
      </c>
      <c r="E49" s="51">
        <v>400153.304948</v>
      </c>
      <c r="F49" s="51">
        <v>699008.22687200003</v>
      </c>
      <c r="G49" s="51">
        <v>-101298.38302399998</v>
      </c>
      <c r="H49" s="51">
        <v>10181.967290000001</v>
      </c>
      <c r="I49" s="51">
        <v>12711.81551</v>
      </c>
      <c r="J49" s="51">
        <v>22893.782800000001</v>
      </c>
      <c r="K49" s="51">
        <v>-2529.8482199999999</v>
      </c>
      <c r="L49" s="51">
        <v>438135</v>
      </c>
      <c r="M49" s="51">
        <v>772875</v>
      </c>
      <c r="N49" s="56">
        <v>-334740</v>
      </c>
      <c r="O49" s="51">
        <v>103185</v>
      </c>
      <c r="P49" s="51">
        <v>5060</v>
      </c>
      <c r="Q49" s="56">
        <v>98125</v>
      </c>
    </row>
    <row r="50" spans="1:17" s="44" customFormat="1" x14ac:dyDescent="0.45">
      <c r="A50" s="50" t="s">
        <v>301</v>
      </c>
      <c r="B50" s="50">
        <v>11420</v>
      </c>
      <c r="C50" s="50" t="s">
        <v>19</v>
      </c>
      <c r="D50" s="51">
        <v>48712.874766000001</v>
      </c>
      <c r="E50" s="51">
        <v>67033.574762000004</v>
      </c>
      <c r="F50" s="51">
        <v>115746.449528</v>
      </c>
      <c r="G50" s="51">
        <v>-18320.699996000003</v>
      </c>
      <c r="H50" s="51">
        <v>4160.9598770000002</v>
      </c>
      <c r="I50" s="51">
        <v>2947.12583</v>
      </c>
      <c r="J50" s="51">
        <v>7108.0857070000002</v>
      </c>
      <c r="K50" s="51">
        <v>1213.8340470000003</v>
      </c>
      <c r="L50" s="51">
        <v>39200</v>
      </c>
      <c r="M50" s="51">
        <v>166052</v>
      </c>
      <c r="N50" s="56">
        <v>-126852</v>
      </c>
      <c r="O50" s="51">
        <v>11</v>
      </c>
      <c r="P50" s="51">
        <v>2749</v>
      </c>
      <c r="Q50" s="56">
        <v>-2738</v>
      </c>
    </row>
    <row r="51" spans="1:17" s="44" customFormat="1" x14ac:dyDescent="0.45">
      <c r="A51" s="50" t="s">
        <v>305</v>
      </c>
      <c r="B51" s="50">
        <v>11421</v>
      </c>
      <c r="C51" s="50" t="s">
        <v>19</v>
      </c>
      <c r="D51" s="51">
        <v>899260.99725400005</v>
      </c>
      <c r="E51" s="51">
        <v>676064.58212799998</v>
      </c>
      <c r="F51" s="51">
        <v>1575325.579382</v>
      </c>
      <c r="G51" s="51">
        <v>223196.41512600007</v>
      </c>
      <c r="H51" s="51">
        <v>34725.726503999998</v>
      </c>
      <c r="I51" s="51">
        <v>121977.69875</v>
      </c>
      <c r="J51" s="51">
        <v>156703.425254</v>
      </c>
      <c r="K51" s="51">
        <v>-87251.97224599999</v>
      </c>
      <c r="L51" s="51">
        <v>2893989</v>
      </c>
      <c r="M51" s="51">
        <v>1350175</v>
      </c>
      <c r="N51" s="56">
        <v>1543814</v>
      </c>
      <c r="O51" s="51">
        <v>84634</v>
      </c>
      <c r="P51" s="51">
        <v>116603</v>
      </c>
      <c r="Q51" s="56">
        <v>-31969</v>
      </c>
    </row>
    <row r="52" spans="1:17" s="44" customFormat="1" x14ac:dyDescent="0.45">
      <c r="A52" s="50" t="s">
        <v>309</v>
      </c>
      <c r="B52" s="50">
        <v>11427</v>
      </c>
      <c r="C52" s="50" t="s">
        <v>19</v>
      </c>
      <c r="D52" s="51">
        <v>1347.82104</v>
      </c>
      <c r="E52" s="51">
        <v>943.01515099999995</v>
      </c>
      <c r="F52" s="51">
        <v>2290.8361909999999</v>
      </c>
      <c r="G52" s="51">
        <v>404.80588900000009</v>
      </c>
      <c r="H52" s="51">
        <v>4.4697040000000001</v>
      </c>
      <c r="I52" s="51">
        <v>0</v>
      </c>
      <c r="J52" s="51">
        <v>4.4697040000000001</v>
      </c>
      <c r="K52" s="51">
        <v>4.4697040000000001</v>
      </c>
      <c r="L52" s="51">
        <v>51768</v>
      </c>
      <c r="M52" s="51">
        <v>2432</v>
      </c>
      <c r="N52" s="56">
        <v>49336</v>
      </c>
      <c r="O52" s="51">
        <v>0</v>
      </c>
      <c r="P52" s="51">
        <v>0</v>
      </c>
      <c r="Q52" s="56">
        <v>0</v>
      </c>
    </row>
    <row r="53" spans="1:17" s="44" customFormat="1" x14ac:dyDescent="0.45">
      <c r="A53" s="50" t="s">
        <v>313</v>
      </c>
      <c r="B53" s="50">
        <v>11442</v>
      </c>
      <c r="C53" s="50" t="s">
        <v>19</v>
      </c>
      <c r="D53" s="51">
        <v>803390.81193199998</v>
      </c>
      <c r="E53" s="51">
        <v>890481.24906099995</v>
      </c>
      <c r="F53" s="51">
        <v>1693872.0609929999</v>
      </c>
      <c r="G53" s="51">
        <v>-87090.437128999969</v>
      </c>
      <c r="H53" s="51">
        <v>52042.757849000001</v>
      </c>
      <c r="I53" s="51">
        <v>46982.466318999999</v>
      </c>
      <c r="J53" s="51">
        <v>99025.224168000001</v>
      </c>
      <c r="K53" s="51">
        <v>5060.2915300000022</v>
      </c>
      <c r="L53" s="51">
        <v>404485</v>
      </c>
      <c r="M53" s="51">
        <v>1274338</v>
      </c>
      <c r="N53" s="56">
        <v>-869853</v>
      </c>
      <c r="O53" s="51">
        <v>31570</v>
      </c>
      <c r="P53" s="51">
        <v>39241</v>
      </c>
      <c r="Q53" s="56">
        <v>-7671</v>
      </c>
    </row>
    <row r="54" spans="1:17" s="44" customFormat="1" x14ac:dyDescent="0.45">
      <c r="A54" s="50" t="s">
        <v>322</v>
      </c>
      <c r="B54" s="50">
        <v>11449</v>
      </c>
      <c r="C54" s="50" t="s">
        <v>19</v>
      </c>
      <c r="D54" s="51">
        <v>719020.72984699998</v>
      </c>
      <c r="E54" s="51">
        <v>303907.585081</v>
      </c>
      <c r="F54" s="51">
        <v>1022928.314928</v>
      </c>
      <c r="G54" s="51">
        <v>415113.14476599998</v>
      </c>
      <c r="H54" s="51">
        <v>0</v>
      </c>
      <c r="I54" s="51">
        <v>0</v>
      </c>
      <c r="J54" s="51">
        <v>0</v>
      </c>
      <c r="K54" s="51">
        <v>0</v>
      </c>
      <c r="L54" s="51">
        <v>4968476</v>
      </c>
      <c r="M54" s="51">
        <v>4023120</v>
      </c>
      <c r="N54" s="56">
        <v>945356</v>
      </c>
      <c r="O54" s="51">
        <v>559219</v>
      </c>
      <c r="P54" s="51">
        <v>275125</v>
      </c>
      <c r="Q54" s="56">
        <v>284094</v>
      </c>
    </row>
    <row r="55" spans="1:17" s="44" customFormat="1" x14ac:dyDescent="0.45">
      <c r="A55" s="50" t="s">
        <v>340</v>
      </c>
      <c r="B55" s="50">
        <v>11476</v>
      </c>
      <c r="C55" s="50" t="s">
        <v>19</v>
      </c>
      <c r="D55" s="51">
        <v>111757.90453299999</v>
      </c>
      <c r="E55" s="51">
        <v>54048.691361999998</v>
      </c>
      <c r="F55" s="51">
        <v>165806.59589499998</v>
      </c>
      <c r="G55" s="51">
        <v>57709.213170999996</v>
      </c>
      <c r="H55" s="51">
        <v>3021.9762900000001</v>
      </c>
      <c r="I55" s="51">
        <v>2770.4513200000001</v>
      </c>
      <c r="J55" s="51">
        <v>5792.4276100000006</v>
      </c>
      <c r="K55" s="51">
        <v>251.52496999999994</v>
      </c>
      <c r="L55" s="51">
        <v>65162</v>
      </c>
      <c r="M55" s="51">
        <v>43705</v>
      </c>
      <c r="N55" s="56">
        <v>21457</v>
      </c>
      <c r="O55" s="51">
        <v>918</v>
      </c>
      <c r="P55" s="51">
        <v>3845</v>
      </c>
      <c r="Q55" s="56">
        <v>-2927</v>
      </c>
    </row>
    <row r="56" spans="1:17" s="44" customFormat="1" x14ac:dyDescent="0.45">
      <c r="A56" s="50" t="s">
        <v>346</v>
      </c>
      <c r="B56" s="50">
        <v>11495</v>
      </c>
      <c r="C56" s="50" t="s">
        <v>19</v>
      </c>
      <c r="D56" s="51">
        <v>1382186.681017</v>
      </c>
      <c r="E56" s="51">
        <v>6566856.9799260003</v>
      </c>
      <c r="F56" s="51">
        <v>7949043.6609430006</v>
      </c>
      <c r="G56" s="51">
        <v>-5184670.2989090001</v>
      </c>
      <c r="H56" s="51">
        <v>33646.104906</v>
      </c>
      <c r="I56" s="51">
        <v>1360281.987774</v>
      </c>
      <c r="J56" s="51">
        <v>1393928.09268</v>
      </c>
      <c r="K56" s="51">
        <v>-1326635.8828680001</v>
      </c>
      <c r="L56" s="51">
        <v>10560991</v>
      </c>
      <c r="M56" s="51">
        <v>41015927</v>
      </c>
      <c r="N56" s="56">
        <v>-30454936</v>
      </c>
      <c r="O56" s="51">
        <v>337827</v>
      </c>
      <c r="P56" s="51">
        <v>4726332</v>
      </c>
      <c r="Q56" s="56">
        <v>-4388505</v>
      </c>
    </row>
    <row r="57" spans="1:17" s="44" customFormat="1" x14ac:dyDescent="0.45">
      <c r="A57" s="50" t="s">
        <v>351</v>
      </c>
      <c r="B57" s="50">
        <v>11517</v>
      </c>
      <c r="C57" s="50" t="s">
        <v>19</v>
      </c>
      <c r="D57" s="51">
        <v>2806743.0614780001</v>
      </c>
      <c r="E57" s="51">
        <v>2893315.3503899998</v>
      </c>
      <c r="F57" s="51">
        <v>5700058.4118680004</v>
      </c>
      <c r="G57" s="51">
        <v>-86572.288911999669</v>
      </c>
      <c r="H57" s="51">
        <v>266008.11093000002</v>
      </c>
      <c r="I57" s="51">
        <v>179082.10222999999</v>
      </c>
      <c r="J57" s="51">
        <v>445090.21316000004</v>
      </c>
      <c r="K57" s="51">
        <v>86926.008700000035</v>
      </c>
      <c r="L57" s="51">
        <v>122155208</v>
      </c>
      <c r="M57" s="51">
        <v>85133707</v>
      </c>
      <c r="N57" s="56">
        <v>37021501</v>
      </c>
      <c r="O57" s="51">
        <v>25769491</v>
      </c>
      <c r="P57" s="51">
        <v>10440536</v>
      </c>
      <c r="Q57" s="56">
        <v>15328955</v>
      </c>
    </row>
    <row r="58" spans="1:17" s="44" customFormat="1" x14ac:dyDescent="0.45">
      <c r="A58" s="50" t="s">
        <v>357</v>
      </c>
      <c r="B58" s="50">
        <v>11521</v>
      </c>
      <c r="C58" s="50" t="s">
        <v>19</v>
      </c>
      <c r="D58" s="51">
        <v>110128.103882</v>
      </c>
      <c r="E58" s="51">
        <v>80350.497048000005</v>
      </c>
      <c r="F58" s="51">
        <v>190478.60093000002</v>
      </c>
      <c r="G58" s="51">
        <v>29777.606833999991</v>
      </c>
      <c r="H58" s="51">
        <v>4.4697040000000001</v>
      </c>
      <c r="I58" s="51">
        <v>2347.27414</v>
      </c>
      <c r="J58" s="51">
        <v>2351.7438440000001</v>
      </c>
      <c r="K58" s="51">
        <v>-2342.8044359999999</v>
      </c>
      <c r="L58" s="51">
        <v>3546182</v>
      </c>
      <c r="M58" s="51">
        <v>2780842</v>
      </c>
      <c r="N58" s="56">
        <v>765340</v>
      </c>
      <c r="O58" s="51">
        <v>382888</v>
      </c>
      <c r="P58" s="51">
        <v>487851</v>
      </c>
      <c r="Q58" s="56">
        <v>-104963</v>
      </c>
    </row>
    <row r="59" spans="1:17" s="44" customFormat="1" x14ac:dyDescent="0.45">
      <c r="A59" s="50" t="s">
        <v>366</v>
      </c>
      <c r="B59" s="50">
        <v>11551</v>
      </c>
      <c r="C59" s="50" t="s">
        <v>19</v>
      </c>
      <c r="D59" s="51">
        <v>2792657.4351300001</v>
      </c>
      <c r="E59" s="51">
        <v>1864528.558218</v>
      </c>
      <c r="F59" s="51">
        <v>4657185.9933480006</v>
      </c>
      <c r="G59" s="51">
        <v>928128.87691200012</v>
      </c>
      <c r="H59" s="51">
        <v>74757.416853999996</v>
      </c>
      <c r="I59" s="51">
        <v>47678.432679999998</v>
      </c>
      <c r="J59" s="51">
        <v>122435.84953399999</v>
      </c>
      <c r="K59" s="51">
        <v>27078.984173999997</v>
      </c>
      <c r="L59" s="51">
        <v>40400964</v>
      </c>
      <c r="M59" s="51">
        <v>45235492</v>
      </c>
      <c r="N59" s="56">
        <v>-4834528</v>
      </c>
      <c r="O59" s="51">
        <v>5432962</v>
      </c>
      <c r="P59" s="51">
        <v>5631849</v>
      </c>
      <c r="Q59" s="56">
        <v>-198887</v>
      </c>
    </row>
    <row r="60" spans="1:17" s="44" customFormat="1" x14ac:dyDescent="0.45">
      <c r="A60" s="50" t="s">
        <v>368</v>
      </c>
      <c r="B60" s="50">
        <v>11562</v>
      </c>
      <c r="C60" s="50" t="s">
        <v>19</v>
      </c>
      <c r="D60" s="51">
        <v>472086.33065100003</v>
      </c>
      <c r="E60" s="51">
        <v>173778.70194200001</v>
      </c>
      <c r="F60" s="51">
        <v>645865.03259299998</v>
      </c>
      <c r="G60" s="51">
        <v>298307.62870900001</v>
      </c>
      <c r="H60" s="51">
        <v>0</v>
      </c>
      <c r="I60" s="51">
        <v>0</v>
      </c>
      <c r="J60" s="51">
        <v>0</v>
      </c>
      <c r="K60" s="51">
        <v>0</v>
      </c>
      <c r="L60" s="51">
        <v>11997442</v>
      </c>
      <c r="M60" s="51">
        <v>9031429</v>
      </c>
      <c r="N60" s="56">
        <v>2966013</v>
      </c>
      <c r="O60" s="51">
        <v>1013209</v>
      </c>
      <c r="P60" s="51">
        <v>693963</v>
      </c>
      <c r="Q60" s="56">
        <v>319246</v>
      </c>
    </row>
    <row r="61" spans="1:17" s="44" customFormat="1" x14ac:dyDescent="0.45">
      <c r="A61" s="50" t="s">
        <v>386</v>
      </c>
      <c r="B61" s="50">
        <v>11621</v>
      </c>
      <c r="C61" s="50" t="s">
        <v>19</v>
      </c>
      <c r="D61" s="51">
        <v>402963.54126000003</v>
      </c>
      <c r="E61" s="51">
        <v>621906.02858399996</v>
      </c>
      <c r="F61" s="51">
        <v>1024869.569844</v>
      </c>
      <c r="G61" s="51">
        <v>-218942.48732399993</v>
      </c>
      <c r="H61" s="51">
        <v>6021.0303599999997</v>
      </c>
      <c r="I61" s="51">
        <v>13347.48805</v>
      </c>
      <c r="J61" s="51">
        <v>19368.518410000001</v>
      </c>
      <c r="K61" s="51">
        <v>-7326.4576900000002</v>
      </c>
      <c r="L61" s="51">
        <v>88112</v>
      </c>
      <c r="M61" s="51">
        <v>1241638</v>
      </c>
      <c r="N61" s="56">
        <v>-1153526</v>
      </c>
      <c r="O61" s="51">
        <v>2851</v>
      </c>
      <c r="P61" s="51">
        <v>20707</v>
      </c>
      <c r="Q61" s="56">
        <v>-17856</v>
      </c>
    </row>
    <row r="62" spans="1:17" s="44" customFormat="1" x14ac:dyDescent="0.45">
      <c r="A62" s="50" t="s">
        <v>396</v>
      </c>
      <c r="B62" s="50">
        <v>11661</v>
      </c>
      <c r="C62" s="50" t="s">
        <v>19</v>
      </c>
      <c r="D62" s="51">
        <v>292372.67425699998</v>
      </c>
      <c r="E62" s="51">
        <v>339001.02749200002</v>
      </c>
      <c r="F62" s="51">
        <v>631373.701749</v>
      </c>
      <c r="G62" s="51">
        <v>-46628.353235000046</v>
      </c>
      <c r="H62" s="51">
        <v>9550.4858100000001</v>
      </c>
      <c r="I62" s="51">
        <v>0</v>
      </c>
      <c r="J62" s="51">
        <v>9550.4858100000001</v>
      </c>
      <c r="K62" s="51">
        <v>9550.4858100000001</v>
      </c>
      <c r="L62" s="51">
        <v>125595</v>
      </c>
      <c r="M62" s="51">
        <v>433434</v>
      </c>
      <c r="N62" s="56">
        <v>-307839</v>
      </c>
      <c r="O62" s="51">
        <v>1255</v>
      </c>
      <c r="P62" s="51">
        <v>4514</v>
      </c>
      <c r="Q62" s="56">
        <v>-3259</v>
      </c>
    </row>
    <row r="63" spans="1:17" s="44" customFormat="1" x14ac:dyDescent="0.45">
      <c r="A63" s="50" t="s">
        <v>404</v>
      </c>
      <c r="B63" s="50">
        <v>11665</v>
      </c>
      <c r="C63" s="50" t="s">
        <v>19</v>
      </c>
      <c r="D63" s="51">
        <v>604298.89100199996</v>
      </c>
      <c r="E63" s="51">
        <v>340129.81497200002</v>
      </c>
      <c r="F63" s="51">
        <v>944428.70597400004</v>
      </c>
      <c r="G63" s="51">
        <v>264169.07602999994</v>
      </c>
      <c r="H63" s="51">
        <v>144145.563005</v>
      </c>
      <c r="I63" s="51">
        <v>109739.93482900001</v>
      </c>
      <c r="J63" s="51">
        <v>253885.49783400001</v>
      </c>
      <c r="K63" s="51">
        <v>34405.628175999998</v>
      </c>
      <c r="L63" s="51">
        <v>3053143</v>
      </c>
      <c r="M63" s="51">
        <v>1992036</v>
      </c>
      <c r="N63" s="56">
        <v>1061107</v>
      </c>
      <c r="O63" s="51">
        <v>287781</v>
      </c>
      <c r="P63" s="51">
        <v>311216</v>
      </c>
      <c r="Q63" s="56">
        <v>-23435</v>
      </c>
    </row>
    <row r="64" spans="1:17" s="44" customFormat="1" x14ac:dyDescent="0.45">
      <c r="A64" s="50" t="s">
        <v>437</v>
      </c>
      <c r="B64" s="50">
        <v>11701</v>
      </c>
      <c r="C64" s="50" t="s">
        <v>19</v>
      </c>
      <c r="D64" s="51">
        <v>217058.39812900001</v>
      </c>
      <c r="E64" s="51">
        <v>143804.37781000001</v>
      </c>
      <c r="F64" s="51">
        <v>360862.77593900001</v>
      </c>
      <c r="G64" s="51">
        <v>73254.020319000003</v>
      </c>
      <c r="H64" s="51">
        <v>24145.495829</v>
      </c>
      <c r="I64" s="51">
        <v>3073.2392300000001</v>
      </c>
      <c r="J64" s="51">
        <v>27218.735058999999</v>
      </c>
      <c r="K64" s="51">
        <v>21072.256599</v>
      </c>
      <c r="L64" s="51">
        <v>2128339</v>
      </c>
      <c r="M64" s="51">
        <v>1617209</v>
      </c>
      <c r="N64" s="56">
        <v>511130</v>
      </c>
      <c r="O64" s="51">
        <v>315486</v>
      </c>
      <c r="P64" s="51">
        <v>77548</v>
      </c>
      <c r="Q64" s="56">
        <v>237938</v>
      </c>
    </row>
    <row r="65" spans="1:17" s="44" customFormat="1" x14ac:dyDescent="0.45">
      <c r="A65" s="50" t="s">
        <v>443</v>
      </c>
      <c r="B65" s="50">
        <v>11738</v>
      </c>
      <c r="C65" s="50" t="s">
        <v>19</v>
      </c>
      <c r="D65" s="51">
        <v>444852.91469399998</v>
      </c>
      <c r="E65" s="51">
        <v>251154.99861099999</v>
      </c>
      <c r="F65" s="51">
        <v>696007.91330499994</v>
      </c>
      <c r="G65" s="51">
        <v>193697.91608299999</v>
      </c>
      <c r="H65" s="51">
        <v>44669.117402999997</v>
      </c>
      <c r="I65" s="51">
        <v>52352.858360999999</v>
      </c>
      <c r="J65" s="51">
        <v>97021.975764000003</v>
      </c>
      <c r="K65" s="51">
        <v>-7683.7409580000021</v>
      </c>
      <c r="L65" s="51">
        <v>7724316</v>
      </c>
      <c r="M65" s="51">
        <v>6400787</v>
      </c>
      <c r="N65" s="56">
        <v>1323529</v>
      </c>
      <c r="O65" s="51">
        <v>763527</v>
      </c>
      <c r="P65" s="51">
        <v>861228</v>
      </c>
      <c r="Q65" s="56">
        <v>-97701</v>
      </c>
    </row>
    <row r="66" spans="1:17" s="44" customFormat="1" x14ac:dyDescent="0.45">
      <c r="A66" s="50" t="s">
        <v>446</v>
      </c>
      <c r="B66" s="50">
        <v>11741</v>
      </c>
      <c r="C66" s="50" t="s">
        <v>19</v>
      </c>
      <c r="D66" s="51">
        <v>829561.31556799996</v>
      </c>
      <c r="E66" s="51">
        <v>821119.17340800003</v>
      </c>
      <c r="F66" s="51">
        <v>1650680.4889759999</v>
      </c>
      <c r="G66" s="51">
        <v>8442.1421599999303</v>
      </c>
      <c r="H66" s="51">
        <v>44007.580352999998</v>
      </c>
      <c r="I66" s="51">
        <v>19456.729579999999</v>
      </c>
      <c r="J66" s="51">
        <v>63464.309932999997</v>
      </c>
      <c r="K66" s="51">
        <v>24550.850772999998</v>
      </c>
      <c r="L66" s="51">
        <v>2967604</v>
      </c>
      <c r="M66" s="51">
        <v>3495715</v>
      </c>
      <c r="N66" s="56">
        <v>-528111</v>
      </c>
      <c r="O66" s="51">
        <v>264464</v>
      </c>
      <c r="P66" s="51">
        <v>325348</v>
      </c>
      <c r="Q66" s="56">
        <v>-60884</v>
      </c>
    </row>
    <row r="67" spans="1:17" s="44" customFormat="1" x14ac:dyDescent="0.45">
      <c r="A67" s="50" t="s">
        <v>510</v>
      </c>
      <c r="B67" s="50">
        <v>11756</v>
      </c>
      <c r="C67" s="50" t="s">
        <v>19</v>
      </c>
      <c r="D67" s="51">
        <v>134850.603615</v>
      </c>
      <c r="E67" s="51">
        <v>58478.652253</v>
      </c>
      <c r="F67" s="51">
        <v>193329.25586800001</v>
      </c>
      <c r="G67" s="51">
        <v>76371.951361999993</v>
      </c>
      <c r="H67" s="51">
        <v>55540.072311000004</v>
      </c>
      <c r="I67" s="51">
        <v>34014.349127000001</v>
      </c>
      <c r="J67" s="51">
        <v>89554.421438000005</v>
      </c>
      <c r="K67" s="51">
        <v>21525.723184000002</v>
      </c>
      <c r="L67" s="51">
        <v>1085784</v>
      </c>
      <c r="M67" s="51">
        <v>434266</v>
      </c>
      <c r="N67" s="56">
        <v>651518</v>
      </c>
      <c r="O67" s="51">
        <v>239322</v>
      </c>
      <c r="P67" s="51">
        <v>56496</v>
      </c>
      <c r="Q67" s="56">
        <v>182826</v>
      </c>
    </row>
    <row r="68" spans="1:17" s="44" customFormat="1" x14ac:dyDescent="0.45">
      <c r="A68" s="50" t="s">
        <v>568</v>
      </c>
      <c r="B68" s="50">
        <v>11793</v>
      </c>
      <c r="C68" s="50" t="s">
        <v>19</v>
      </c>
      <c r="D68" s="51">
        <v>335023.29582599999</v>
      </c>
      <c r="E68" s="51">
        <v>44193.915480000003</v>
      </c>
      <c r="F68" s="51">
        <v>379217.21130600001</v>
      </c>
      <c r="G68" s="51">
        <v>290829.38034599996</v>
      </c>
      <c r="H68" s="51">
        <v>129933.220516</v>
      </c>
      <c r="I68" s="51">
        <v>0</v>
      </c>
      <c r="J68" s="51">
        <v>129933.220516</v>
      </c>
      <c r="K68" s="51">
        <v>129933.220516</v>
      </c>
      <c r="L68" s="51">
        <v>2005600</v>
      </c>
      <c r="M68" s="51">
        <v>73618</v>
      </c>
      <c r="N68" s="56">
        <v>1931982</v>
      </c>
      <c r="O68" s="51">
        <v>1028537</v>
      </c>
      <c r="P68" s="51">
        <v>55558</v>
      </c>
      <c r="Q68" s="56">
        <v>972979</v>
      </c>
    </row>
    <row r="69" spans="1:17" s="44" customFormat="1" x14ac:dyDescent="0.45">
      <c r="A69" s="50" t="s">
        <v>570</v>
      </c>
      <c r="B69" s="50">
        <v>11918</v>
      </c>
      <c r="C69" s="50" t="s">
        <v>19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6">
        <v>0</v>
      </c>
      <c r="O69" s="51">
        <v>0</v>
      </c>
      <c r="P69" s="51">
        <v>0</v>
      </c>
      <c r="Q69" s="56">
        <v>0</v>
      </c>
    </row>
    <row r="70" spans="1:17" s="44" customFormat="1" x14ac:dyDescent="0.45">
      <c r="A70" s="50" t="s">
        <v>584</v>
      </c>
      <c r="B70" s="50">
        <v>11917</v>
      </c>
      <c r="C70" s="50" t="s">
        <v>19</v>
      </c>
      <c r="D70" s="51">
        <v>0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633606</v>
      </c>
      <c r="M70" s="51">
        <v>47950</v>
      </c>
      <c r="N70" s="56">
        <v>585656</v>
      </c>
      <c r="O70" s="51">
        <v>156</v>
      </c>
      <c r="P70" s="51">
        <v>44202</v>
      </c>
      <c r="Q70" s="56">
        <v>-44046</v>
      </c>
    </row>
    <row r="71" spans="1:17" s="44" customFormat="1" x14ac:dyDescent="0.45">
      <c r="A71" s="50" t="s">
        <v>600</v>
      </c>
      <c r="B71" s="50">
        <v>11926</v>
      </c>
      <c r="C71" s="50" t="s">
        <v>19</v>
      </c>
      <c r="D71" s="51">
        <v>8496.9389109999993</v>
      </c>
      <c r="E71" s="51">
        <v>0</v>
      </c>
      <c r="F71" s="51">
        <v>8496.9389109999993</v>
      </c>
      <c r="G71" s="51">
        <v>8496.9389109999993</v>
      </c>
      <c r="H71" s="51">
        <v>8496.9389109999993</v>
      </c>
      <c r="I71" s="51">
        <v>0</v>
      </c>
      <c r="J71" s="51">
        <v>8496.9389109999993</v>
      </c>
      <c r="K71" s="51">
        <v>8496.9389109999993</v>
      </c>
      <c r="L71" s="51">
        <v>138397</v>
      </c>
      <c r="M71" s="51">
        <v>6580</v>
      </c>
      <c r="N71" s="56">
        <v>131817</v>
      </c>
      <c r="O71" s="51">
        <v>1466</v>
      </c>
      <c r="P71" s="51">
        <v>6580</v>
      </c>
      <c r="Q71" s="56">
        <v>-5114</v>
      </c>
    </row>
    <row r="72" spans="1:17" s="44" customFormat="1" x14ac:dyDescent="0.45">
      <c r="A72" s="50" t="s">
        <v>112</v>
      </c>
      <c r="B72" s="50">
        <v>10920</v>
      </c>
      <c r="C72" s="50" t="s">
        <v>19</v>
      </c>
      <c r="D72" s="51">
        <v>501109.104016</v>
      </c>
      <c r="E72" s="51">
        <v>155983.532871</v>
      </c>
      <c r="F72" s="51">
        <v>657092.63688699994</v>
      </c>
      <c r="G72" s="51">
        <v>345125.57114499999</v>
      </c>
      <c r="H72" s="51">
        <v>0</v>
      </c>
      <c r="I72" s="51">
        <v>0</v>
      </c>
      <c r="J72" s="51">
        <v>0</v>
      </c>
      <c r="K72" s="51">
        <v>0</v>
      </c>
      <c r="L72" s="51">
        <v>6223582</v>
      </c>
      <c r="M72" s="51">
        <v>1058605</v>
      </c>
      <c r="N72" s="56">
        <v>5164977</v>
      </c>
      <c r="O72" s="51">
        <v>450359</v>
      </c>
      <c r="P72" s="51">
        <v>0</v>
      </c>
      <c r="Q72" s="56">
        <v>450359</v>
      </c>
    </row>
    <row r="73" spans="1:17" s="44" customFormat="1" x14ac:dyDescent="0.45">
      <c r="A73" s="50" t="s">
        <v>259</v>
      </c>
      <c r="B73" s="50">
        <v>11323</v>
      </c>
      <c r="C73" s="50" t="s">
        <v>19</v>
      </c>
      <c r="D73" s="51">
        <v>652565.60071000003</v>
      </c>
      <c r="E73" s="51">
        <v>439923.42470700003</v>
      </c>
      <c r="F73" s="51">
        <v>1092489.0254170001</v>
      </c>
      <c r="G73" s="51">
        <v>212642.176003</v>
      </c>
      <c r="H73" s="51">
        <v>48079.553169999999</v>
      </c>
      <c r="I73" s="51">
        <v>25649.282426000002</v>
      </c>
      <c r="J73" s="51">
        <v>73728.835596000004</v>
      </c>
      <c r="K73" s="51">
        <v>22430.270743999998</v>
      </c>
      <c r="L73" s="51">
        <v>67326</v>
      </c>
      <c r="M73" s="51">
        <v>313408</v>
      </c>
      <c r="N73" s="56">
        <v>-246082</v>
      </c>
      <c r="O73" s="51">
        <v>28157</v>
      </c>
      <c r="P73" s="51">
        <v>30294</v>
      </c>
      <c r="Q73" s="56">
        <v>-2137</v>
      </c>
    </row>
    <row r="74" spans="1:17" s="44" customFormat="1" x14ac:dyDescent="0.45">
      <c r="A74" s="50" t="s">
        <v>263</v>
      </c>
      <c r="B74" s="50">
        <v>11340</v>
      </c>
      <c r="C74" s="50" t="s">
        <v>19</v>
      </c>
      <c r="D74" s="51">
        <v>502106.59840100002</v>
      </c>
      <c r="E74" s="51">
        <v>649002.66506999999</v>
      </c>
      <c r="F74" s="51">
        <v>1151109.2634709999</v>
      </c>
      <c r="G74" s="51">
        <v>-146896.06666899996</v>
      </c>
      <c r="H74" s="51">
        <v>19411.765425000001</v>
      </c>
      <c r="I74" s="51">
        <v>139189.42609699999</v>
      </c>
      <c r="J74" s="51">
        <v>158601.19152199998</v>
      </c>
      <c r="K74" s="51">
        <v>-119777.66067199998</v>
      </c>
      <c r="L74" s="51">
        <v>0</v>
      </c>
      <c r="M74" s="51">
        <v>487438</v>
      </c>
      <c r="N74" s="56">
        <v>-487438</v>
      </c>
      <c r="O74" s="51">
        <v>0</v>
      </c>
      <c r="P74" s="51">
        <v>50055</v>
      </c>
      <c r="Q74" s="56">
        <v>-50055</v>
      </c>
    </row>
    <row r="75" spans="1:17" s="44" customFormat="1" x14ac:dyDescent="0.45">
      <c r="A75" s="50" t="s">
        <v>271</v>
      </c>
      <c r="B75" s="50">
        <v>11367</v>
      </c>
      <c r="C75" s="50" t="s">
        <v>19</v>
      </c>
      <c r="D75" s="51">
        <v>261862.63457200001</v>
      </c>
      <c r="E75" s="51">
        <v>155394.03737199999</v>
      </c>
      <c r="F75" s="51">
        <v>417256.671944</v>
      </c>
      <c r="G75" s="51">
        <v>106468.59720000002</v>
      </c>
      <c r="H75" s="51">
        <v>4.4697040000000001</v>
      </c>
      <c r="I75" s="51">
        <v>106.2</v>
      </c>
      <c r="J75" s="51">
        <v>110.669704</v>
      </c>
      <c r="K75" s="51">
        <v>-101.73029600000001</v>
      </c>
      <c r="L75" s="51">
        <v>702841</v>
      </c>
      <c r="M75" s="51">
        <v>169033</v>
      </c>
      <c r="N75" s="56">
        <v>533808</v>
      </c>
      <c r="O75" s="51">
        <v>701830</v>
      </c>
      <c r="P75" s="51">
        <v>0</v>
      </c>
      <c r="Q75" s="56">
        <v>701830</v>
      </c>
    </row>
    <row r="76" spans="1:17" s="44" customFormat="1" x14ac:dyDescent="0.45">
      <c r="A76" s="50" t="s">
        <v>300</v>
      </c>
      <c r="B76" s="50">
        <v>11409</v>
      </c>
      <c r="C76" s="50" t="s">
        <v>19</v>
      </c>
      <c r="D76" s="51">
        <v>2529023.9228229998</v>
      </c>
      <c r="E76" s="51">
        <v>2380181.5163870002</v>
      </c>
      <c r="F76" s="51">
        <v>4909205.4392099995</v>
      </c>
      <c r="G76" s="51">
        <v>148842.40643599955</v>
      </c>
      <c r="H76" s="51">
        <v>28751.607120000001</v>
      </c>
      <c r="I76" s="51">
        <v>293128.62787899998</v>
      </c>
      <c r="J76" s="51">
        <v>321880.23499899998</v>
      </c>
      <c r="K76" s="51">
        <v>-264377.02075899998</v>
      </c>
      <c r="L76" s="51">
        <v>9980695</v>
      </c>
      <c r="M76" s="51">
        <v>13142530</v>
      </c>
      <c r="N76" s="56">
        <v>-3161835</v>
      </c>
      <c r="O76" s="51">
        <v>714658</v>
      </c>
      <c r="P76" s="51">
        <v>443962</v>
      </c>
      <c r="Q76" s="56">
        <v>270696</v>
      </c>
    </row>
    <row r="77" spans="1:17" s="44" customFormat="1" x14ac:dyDescent="0.45">
      <c r="A77" s="50" t="s">
        <v>316</v>
      </c>
      <c r="B77" s="50">
        <v>11416</v>
      </c>
      <c r="C77" s="50" t="s">
        <v>19</v>
      </c>
      <c r="D77" s="51">
        <v>1890017.5033509999</v>
      </c>
      <c r="E77" s="51">
        <v>961716.11260600004</v>
      </c>
      <c r="F77" s="51">
        <v>2851733.6159569998</v>
      </c>
      <c r="G77" s="51">
        <v>928301.39074499987</v>
      </c>
      <c r="H77" s="51">
        <v>0</v>
      </c>
      <c r="I77" s="51">
        <v>0</v>
      </c>
      <c r="J77" s="51">
        <v>0</v>
      </c>
      <c r="K77" s="51">
        <v>0</v>
      </c>
      <c r="L77" s="51">
        <v>34048554</v>
      </c>
      <c r="M77" s="51">
        <v>13286866</v>
      </c>
      <c r="N77" s="56">
        <v>20761688</v>
      </c>
      <c r="O77" s="51">
        <v>6202850</v>
      </c>
      <c r="P77" s="51">
        <v>230052</v>
      </c>
      <c r="Q77" s="56">
        <v>5972798</v>
      </c>
    </row>
    <row r="78" spans="1:17" s="44" customFormat="1" x14ac:dyDescent="0.45">
      <c r="A78" s="50" t="s">
        <v>332</v>
      </c>
      <c r="B78" s="50">
        <v>11459</v>
      </c>
      <c r="C78" s="50" t="s">
        <v>19</v>
      </c>
      <c r="D78" s="51">
        <v>6846937.255535</v>
      </c>
      <c r="E78" s="51">
        <v>1886829.6583489999</v>
      </c>
      <c r="F78" s="51">
        <v>8733766.913883999</v>
      </c>
      <c r="G78" s="51">
        <v>4960107.5971860001</v>
      </c>
      <c r="H78" s="51">
        <v>17639.608560000001</v>
      </c>
      <c r="I78" s="51">
        <v>624121.68097700004</v>
      </c>
      <c r="J78" s="51">
        <v>641761.289537</v>
      </c>
      <c r="K78" s="51">
        <v>-606482.07241700008</v>
      </c>
      <c r="L78" s="51">
        <v>65003332</v>
      </c>
      <c r="M78" s="51">
        <v>61724999</v>
      </c>
      <c r="N78" s="56">
        <v>3278333</v>
      </c>
      <c r="O78" s="51">
        <v>1263707</v>
      </c>
      <c r="P78" s="51">
        <v>6506021</v>
      </c>
      <c r="Q78" s="56">
        <v>-5242314</v>
      </c>
    </row>
    <row r="79" spans="1:17" s="44" customFormat="1" x14ac:dyDescent="0.45">
      <c r="A79" s="50" t="s">
        <v>334</v>
      </c>
      <c r="B79" s="50">
        <v>11460</v>
      </c>
      <c r="C79" s="50" t="s">
        <v>19</v>
      </c>
      <c r="D79" s="51">
        <v>5013019.4279479999</v>
      </c>
      <c r="E79" s="51">
        <v>568658.81035699998</v>
      </c>
      <c r="F79" s="51">
        <v>5581678.2383049997</v>
      </c>
      <c r="G79" s="51">
        <v>4444360.6175910002</v>
      </c>
      <c r="H79" s="51">
        <v>69752.080954000005</v>
      </c>
      <c r="I79" s="51">
        <v>1335</v>
      </c>
      <c r="J79" s="51">
        <v>71087.080954000005</v>
      </c>
      <c r="K79" s="51">
        <v>68417.080954000005</v>
      </c>
      <c r="L79" s="51">
        <v>42575675</v>
      </c>
      <c r="M79" s="51">
        <v>72518440</v>
      </c>
      <c r="N79" s="56">
        <v>-29942765</v>
      </c>
      <c r="O79" s="51">
        <v>0</v>
      </c>
      <c r="P79" s="51">
        <v>2357900</v>
      </c>
      <c r="Q79" s="56">
        <v>-2357900</v>
      </c>
    </row>
    <row r="80" spans="1:17" s="44" customFormat="1" x14ac:dyDescent="0.45">
      <c r="A80" s="50" t="s">
        <v>344</v>
      </c>
      <c r="B80" s="50">
        <v>11499</v>
      </c>
      <c r="C80" s="50" t="s">
        <v>19</v>
      </c>
      <c r="D80" s="51">
        <v>622788.87286300003</v>
      </c>
      <c r="E80" s="51">
        <v>17042.141615</v>
      </c>
      <c r="F80" s="51">
        <v>639831.014478</v>
      </c>
      <c r="G80" s="51">
        <v>605746.73124800005</v>
      </c>
      <c r="H80" s="51">
        <v>2.0809540000000002</v>
      </c>
      <c r="I80" s="51">
        <v>0</v>
      </c>
      <c r="J80" s="51">
        <v>2.0809540000000002</v>
      </c>
      <c r="K80" s="51">
        <v>2.0809540000000002</v>
      </c>
      <c r="L80" s="51">
        <v>4665042</v>
      </c>
      <c r="M80" s="51">
        <v>5103553</v>
      </c>
      <c r="N80" s="56">
        <v>-438511</v>
      </c>
      <c r="O80" s="51">
        <v>0</v>
      </c>
      <c r="P80" s="51">
        <v>1403680</v>
      </c>
      <c r="Q80" s="56">
        <v>-1403680</v>
      </c>
    </row>
    <row r="81" spans="1:17" s="44" customFormat="1" x14ac:dyDescent="0.45">
      <c r="A81" s="50" t="s">
        <v>353</v>
      </c>
      <c r="B81" s="50">
        <v>11513</v>
      </c>
      <c r="C81" s="50" t="s">
        <v>19</v>
      </c>
      <c r="D81" s="51">
        <v>6710654.4304400003</v>
      </c>
      <c r="E81" s="51">
        <v>4967615.8766860003</v>
      </c>
      <c r="F81" s="51">
        <v>11678270.307126001</v>
      </c>
      <c r="G81" s="51">
        <v>1743038.553754</v>
      </c>
      <c r="H81" s="51">
        <v>73000</v>
      </c>
      <c r="I81" s="51">
        <v>137602.40062</v>
      </c>
      <c r="J81" s="51">
        <v>210602.40062</v>
      </c>
      <c r="K81" s="51">
        <v>-64602.40062</v>
      </c>
      <c r="L81" s="51">
        <v>150276452</v>
      </c>
      <c r="M81" s="51">
        <v>137701819</v>
      </c>
      <c r="N81" s="56">
        <v>12574633</v>
      </c>
      <c r="O81" s="51">
        <v>13111801</v>
      </c>
      <c r="P81" s="51">
        <v>10789732</v>
      </c>
      <c r="Q81" s="56">
        <v>2322069</v>
      </c>
    </row>
    <row r="82" spans="1:17" s="44" customFormat="1" x14ac:dyDescent="0.45">
      <c r="A82" s="50" t="s">
        <v>362</v>
      </c>
      <c r="B82" s="50">
        <v>11518</v>
      </c>
      <c r="C82" s="50" t="s">
        <v>19</v>
      </c>
      <c r="D82" s="51">
        <v>1052451.6606439999</v>
      </c>
      <c r="E82" s="51">
        <v>1292900.466943</v>
      </c>
      <c r="F82" s="51">
        <v>2345352.1275869999</v>
      </c>
      <c r="G82" s="51">
        <v>-240448.80629900005</v>
      </c>
      <c r="H82" s="51">
        <v>17986.998875000001</v>
      </c>
      <c r="I82" s="51">
        <v>108758.968708</v>
      </c>
      <c r="J82" s="51">
        <v>126745.96758300001</v>
      </c>
      <c r="K82" s="51">
        <v>-90771.969832999996</v>
      </c>
      <c r="L82" s="51">
        <v>5613639</v>
      </c>
      <c r="M82" s="51">
        <v>386547</v>
      </c>
      <c r="N82" s="56">
        <v>5227092</v>
      </c>
      <c r="O82" s="51">
        <v>1966674</v>
      </c>
      <c r="P82" s="51">
        <v>0</v>
      </c>
      <c r="Q82" s="56">
        <v>1966674</v>
      </c>
    </row>
    <row r="83" spans="1:17" s="44" customFormat="1" x14ac:dyDescent="0.45">
      <c r="A83" s="50" t="s">
        <v>372</v>
      </c>
      <c r="B83" s="50">
        <v>11569</v>
      </c>
      <c r="C83" s="50" t="s">
        <v>19</v>
      </c>
      <c r="D83" s="51">
        <v>2274147.183193</v>
      </c>
      <c r="E83" s="51">
        <v>2013241.044953</v>
      </c>
      <c r="F83" s="51">
        <v>4287388.2281459998</v>
      </c>
      <c r="G83" s="51">
        <v>260906.13824</v>
      </c>
      <c r="H83" s="51">
        <v>280910.06245099998</v>
      </c>
      <c r="I83" s="51">
        <v>243722.59626799999</v>
      </c>
      <c r="J83" s="51">
        <v>524632.65871899994</v>
      </c>
      <c r="K83" s="51">
        <v>37187.466182999982</v>
      </c>
      <c r="L83" s="51">
        <v>4270169</v>
      </c>
      <c r="M83" s="51">
        <v>5688149</v>
      </c>
      <c r="N83" s="56">
        <v>-1417980</v>
      </c>
      <c r="O83" s="51">
        <v>0</v>
      </c>
      <c r="P83" s="51">
        <v>246486</v>
      </c>
      <c r="Q83" s="56">
        <v>-246486</v>
      </c>
    </row>
    <row r="84" spans="1:17" s="44" customFormat="1" x14ac:dyDescent="0.45">
      <c r="A84" s="50" t="s">
        <v>376</v>
      </c>
      <c r="B84" s="50">
        <v>11588</v>
      </c>
      <c r="C84" s="50" t="s">
        <v>19</v>
      </c>
      <c r="D84" s="51">
        <v>3934705.650806</v>
      </c>
      <c r="E84" s="51">
        <v>1810337.465115</v>
      </c>
      <c r="F84" s="51">
        <v>5745043.115921</v>
      </c>
      <c r="G84" s="51">
        <v>2124368.185691</v>
      </c>
      <c r="H84" s="51">
        <v>261686.58233199999</v>
      </c>
      <c r="I84" s="51">
        <v>165992.20729799999</v>
      </c>
      <c r="J84" s="51">
        <v>427678.78963000001</v>
      </c>
      <c r="K84" s="51">
        <v>95694.375033999997</v>
      </c>
      <c r="L84" s="51">
        <v>30046621</v>
      </c>
      <c r="M84" s="51">
        <v>35627797</v>
      </c>
      <c r="N84" s="56">
        <v>-5581176</v>
      </c>
      <c r="O84" s="51">
        <v>1899083</v>
      </c>
      <c r="P84" s="51">
        <v>3547107</v>
      </c>
      <c r="Q84" s="56">
        <v>-1648024</v>
      </c>
    </row>
    <row r="85" spans="1:17" s="44" customFormat="1" x14ac:dyDescent="0.45">
      <c r="A85" s="50" t="s">
        <v>388</v>
      </c>
      <c r="B85" s="50">
        <v>11626</v>
      </c>
      <c r="C85" s="50" t="s">
        <v>19</v>
      </c>
      <c r="D85" s="51">
        <v>2134056.5815770002</v>
      </c>
      <c r="E85" s="51">
        <v>1423407.4758840001</v>
      </c>
      <c r="F85" s="51">
        <v>3557464.057461</v>
      </c>
      <c r="G85" s="51">
        <v>710649.10569300014</v>
      </c>
      <c r="H85" s="51">
        <v>179952.01223399999</v>
      </c>
      <c r="I85" s="51">
        <v>152005.739714</v>
      </c>
      <c r="J85" s="51">
        <v>331957.75194799999</v>
      </c>
      <c r="K85" s="51">
        <v>27946.272519999999</v>
      </c>
      <c r="L85" s="51">
        <v>4671559</v>
      </c>
      <c r="M85" s="51">
        <v>3410851</v>
      </c>
      <c r="N85" s="56">
        <v>1260708</v>
      </c>
      <c r="O85" s="51">
        <v>1360609</v>
      </c>
      <c r="P85" s="51">
        <v>0</v>
      </c>
      <c r="Q85" s="56">
        <v>1360609</v>
      </c>
    </row>
    <row r="86" spans="1:17" s="44" customFormat="1" x14ac:dyDescent="0.45">
      <c r="A86" s="50" t="s">
        <v>400</v>
      </c>
      <c r="B86" s="50">
        <v>11660</v>
      </c>
      <c r="C86" s="50" t="s">
        <v>19</v>
      </c>
      <c r="D86" s="51">
        <v>563355.48349999997</v>
      </c>
      <c r="E86" s="51">
        <v>352720.39360900002</v>
      </c>
      <c r="F86" s="51">
        <v>916075.87710899999</v>
      </c>
      <c r="G86" s="51">
        <v>210635.08989099995</v>
      </c>
      <c r="H86" s="51">
        <v>9019.4494200000008</v>
      </c>
      <c r="I86" s="51">
        <v>9225</v>
      </c>
      <c r="J86" s="51">
        <v>18244.449420000001</v>
      </c>
      <c r="K86" s="51">
        <v>-205.55057999999917</v>
      </c>
      <c r="L86" s="51">
        <v>271474</v>
      </c>
      <c r="M86" s="51">
        <v>743223</v>
      </c>
      <c r="N86" s="56">
        <v>-471749</v>
      </c>
      <c r="O86" s="51">
        <v>261335</v>
      </c>
      <c r="P86" s="51">
        <v>0</v>
      </c>
      <c r="Q86" s="56">
        <v>261335</v>
      </c>
    </row>
    <row r="87" spans="1:17" s="44" customFormat="1" x14ac:dyDescent="0.45">
      <c r="A87" s="50" t="s">
        <v>408</v>
      </c>
      <c r="B87" s="50">
        <v>11673</v>
      </c>
      <c r="C87" s="50" t="s">
        <v>19</v>
      </c>
      <c r="D87" s="51">
        <v>452749.93281199998</v>
      </c>
      <c r="E87" s="51">
        <v>314451.267261</v>
      </c>
      <c r="F87" s="51">
        <v>767201.20007300004</v>
      </c>
      <c r="G87" s="51">
        <v>138298.66555099998</v>
      </c>
      <c r="H87" s="51">
        <v>123442.64329199999</v>
      </c>
      <c r="I87" s="51">
        <v>72141.270539999998</v>
      </c>
      <c r="J87" s="51">
        <v>195583.91383199999</v>
      </c>
      <c r="K87" s="51">
        <v>51301.372751999996</v>
      </c>
      <c r="L87" s="51">
        <v>709936</v>
      </c>
      <c r="M87" s="51">
        <v>1806973</v>
      </c>
      <c r="N87" s="56">
        <v>-1097037</v>
      </c>
      <c r="O87" s="51">
        <v>105457</v>
      </c>
      <c r="P87" s="51">
        <v>0</v>
      </c>
      <c r="Q87" s="56">
        <v>105457</v>
      </c>
    </row>
    <row r="88" spans="1:17" s="44" customFormat="1" x14ac:dyDescent="0.45">
      <c r="A88" s="50" t="s">
        <v>416</v>
      </c>
      <c r="B88" s="50">
        <v>11692</v>
      </c>
      <c r="C88" s="50" t="s">
        <v>19</v>
      </c>
      <c r="D88" s="51">
        <v>4753118.7294020001</v>
      </c>
      <c r="E88" s="51">
        <v>1246705.0716049999</v>
      </c>
      <c r="F88" s="51">
        <v>5999823.8010069998</v>
      </c>
      <c r="G88" s="51">
        <v>3506413.6577970004</v>
      </c>
      <c r="H88" s="51">
        <v>469240.73695400002</v>
      </c>
      <c r="I88" s="51">
        <v>235698.76949000001</v>
      </c>
      <c r="J88" s="51">
        <v>704939.50644400006</v>
      </c>
      <c r="K88" s="51">
        <v>233541.96746400002</v>
      </c>
      <c r="L88" s="51">
        <v>62785045</v>
      </c>
      <c r="M88" s="51">
        <v>38555246</v>
      </c>
      <c r="N88" s="56">
        <v>24229799</v>
      </c>
      <c r="O88" s="51">
        <v>7314477</v>
      </c>
      <c r="P88" s="51">
        <v>5201225</v>
      </c>
      <c r="Q88" s="56">
        <v>2113252</v>
      </c>
    </row>
    <row r="89" spans="1:17" s="44" customFormat="1" x14ac:dyDescent="0.45">
      <c r="A89" s="50" t="s">
        <v>418</v>
      </c>
      <c r="B89" s="50">
        <v>11698</v>
      </c>
      <c r="C89" s="50" t="s">
        <v>19</v>
      </c>
      <c r="D89" s="51">
        <v>3578985.3821669999</v>
      </c>
      <c r="E89" s="51">
        <v>7451481.2669700002</v>
      </c>
      <c r="F89" s="51">
        <v>11030466.649137</v>
      </c>
      <c r="G89" s="51">
        <v>-3872495.8848030004</v>
      </c>
      <c r="H89" s="51">
        <v>200711.27132999999</v>
      </c>
      <c r="I89" s="51">
        <v>87950.785898000002</v>
      </c>
      <c r="J89" s="51">
        <v>288662.05722800002</v>
      </c>
      <c r="K89" s="51">
        <v>112760.48543199999</v>
      </c>
      <c r="L89" s="51">
        <v>11421056</v>
      </c>
      <c r="M89" s="51">
        <v>17818781</v>
      </c>
      <c r="N89" s="56">
        <v>-6397725</v>
      </c>
      <c r="O89" s="51">
        <v>1824807</v>
      </c>
      <c r="P89" s="51">
        <v>0</v>
      </c>
      <c r="Q89" s="56">
        <v>1824807</v>
      </c>
    </row>
    <row r="90" spans="1:17" s="44" customFormat="1" x14ac:dyDescent="0.45">
      <c r="A90" s="50" t="s">
        <v>435</v>
      </c>
      <c r="B90" s="50">
        <v>11725</v>
      </c>
      <c r="C90" s="50" t="s">
        <v>19</v>
      </c>
      <c r="D90" s="51">
        <v>453614.11473799997</v>
      </c>
      <c r="E90" s="51">
        <v>448975.94111800002</v>
      </c>
      <c r="F90" s="51">
        <v>902590.05585599993</v>
      </c>
      <c r="G90" s="51">
        <v>4638.1736199999577</v>
      </c>
      <c r="H90" s="51">
        <v>50432.896679999998</v>
      </c>
      <c r="I90" s="51">
        <v>82146.452548000001</v>
      </c>
      <c r="J90" s="51">
        <v>132579.34922800001</v>
      </c>
      <c r="K90" s="51">
        <v>-31713.555868000003</v>
      </c>
      <c r="L90" s="51">
        <v>1635441</v>
      </c>
      <c r="M90" s="51">
        <v>2122960</v>
      </c>
      <c r="N90" s="56">
        <v>-487519</v>
      </c>
      <c r="O90" s="51">
        <v>0</v>
      </c>
      <c r="P90" s="51">
        <v>70196</v>
      </c>
      <c r="Q90" s="56">
        <v>-70196</v>
      </c>
    </row>
    <row r="91" spans="1:17" s="44" customFormat="1" x14ac:dyDescent="0.45">
      <c r="A91" s="50" t="s">
        <v>445</v>
      </c>
      <c r="B91" s="50">
        <v>11722</v>
      </c>
      <c r="C91" s="50" t="s">
        <v>19</v>
      </c>
      <c r="D91" s="51">
        <v>5726389.7393340003</v>
      </c>
      <c r="E91" s="51">
        <v>4869408.5421019997</v>
      </c>
      <c r="F91" s="51">
        <v>10595798.281436</v>
      </c>
      <c r="G91" s="51">
        <v>856981.19723200053</v>
      </c>
      <c r="H91" s="51">
        <v>199619.42248499999</v>
      </c>
      <c r="I91" s="51">
        <v>479613.17269699997</v>
      </c>
      <c r="J91" s="51">
        <v>679232.59518199996</v>
      </c>
      <c r="K91" s="51">
        <v>-279993.75021199998</v>
      </c>
      <c r="L91" s="51">
        <v>7584676</v>
      </c>
      <c r="M91" s="51">
        <v>1148579</v>
      </c>
      <c r="N91" s="56">
        <v>6436097</v>
      </c>
      <c r="O91" s="51">
        <v>0</v>
      </c>
      <c r="P91" s="51">
        <v>0</v>
      </c>
      <c r="Q91" s="56">
        <v>0</v>
      </c>
    </row>
    <row r="92" spans="1:17" s="44" customFormat="1" x14ac:dyDescent="0.45">
      <c r="A92" s="50" t="s">
        <v>460</v>
      </c>
      <c r="B92" s="50">
        <v>11753</v>
      </c>
      <c r="C92" s="50" t="s">
        <v>19</v>
      </c>
      <c r="D92" s="51">
        <v>371466.00612400001</v>
      </c>
      <c r="E92" s="51">
        <v>313407.24637800001</v>
      </c>
      <c r="F92" s="51">
        <v>684873.25250199996</v>
      </c>
      <c r="G92" s="51">
        <v>58058.759745999996</v>
      </c>
      <c r="H92" s="51">
        <v>14214.797999</v>
      </c>
      <c r="I92" s="51">
        <v>16113.852800000001</v>
      </c>
      <c r="J92" s="51">
        <v>30328.650799000003</v>
      </c>
      <c r="K92" s="51">
        <v>-1899.0548010000002</v>
      </c>
      <c r="L92" s="51">
        <v>2714434</v>
      </c>
      <c r="M92" s="51">
        <v>1998743</v>
      </c>
      <c r="N92" s="56">
        <v>715691</v>
      </c>
      <c r="O92" s="51">
        <v>0</v>
      </c>
      <c r="P92" s="51">
        <v>280057</v>
      </c>
      <c r="Q92" s="56">
        <v>-280057</v>
      </c>
    </row>
    <row r="93" spans="1:17" s="44" customFormat="1" x14ac:dyDescent="0.45">
      <c r="A93" s="50" t="s">
        <v>468</v>
      </c>
      <c r="B93" s="50">
        <v>11776</v>
      </c>
      <c r="C93" s="50" t="s">
        <v>19</v>
      </c>
      <c r="D93" s="51">
        <v>4660530.1635969998</v>
      </c>
      <c r="E93" s="51">
        <v>526660.02221299999</v>
      </c>
      <c r="F93" s="51">
        <v>5187190.1858099997</v>
      </c>
      <c r="G93" s="51">
        <v>4133870.141384</v>
      </c>
      <c r="H93" s="51">
        <v>282247.43620599998</v>
      </c>
      <c r="I93" s="51">
        <v>0</v>
      </c>
      <c r="J93" s="51">
        <v>282247.43620599998</v>
      </c>
      <c r="K93" s="51">
        <v>282247.43620599998</v>
      </c>
      <c r="L93" s="51">
        <v>42917449</v>
      </c>
      <c r="M93" s="51">
        <v>22751759</v>
      </c>
      <c r="N93" s="56">
        <v>20165690</v>
      </c>
      <c r="O93" s="51">
        <v>7027317</v>
      </c>
      <c r="P93" s="51">
        <v>3115025</v>
      </c>
      <c r="Q93" s="56">
        <v>3912292</v>
      </c>
    </row>
    <row r="94" spans="1:17" s="44" customFormat="1" x14ac:dyDescent="0.45">
      <c r="A94" s="50" t="s">
        <v>480</v>
      </c>
      <c r="B94" s="50">
        <v>11820</v>
      </c>
      <c r="C94" s="50" t="s">
        <v>19</v>
      </c>
      <c r="D94" s="51">
        <v>11079004.348165</v>
      </c>
      <c r="E94" s="51">
        <v>1710788.076533</v>
      </c>
      <c r="F94" s="51">
        <v>12789792.424697999</v>
      </c>
      <c r="G94" s="51">
        <v>9368216.2716320008</v>
      </c>
      <c r="H94" s="51">
        <v>812410.83178999997</v>
      </c>
      <c r="I94" s="51">
        <v>234314.742363</v>
      </c>
      <c r="J94" s="51">
        <v>1046725.574153</v>
      </c>
      <c r="K94" s="51">
        <v>578096.08942699991</v>
      </c>
      <c r="L94" s="51">
        <v>81538988</v>
      </c>
      <c r="M94" s="51">
        <v>24878192</v>
      </c>
      <c r="N94" s="56">
        <v>56660796</v>
      </c>
      <c r="O94" s="51">
        <v>9472089</v>
      </c>
      <c r="P94" s="51">
        <v>1599503</v>
      </c>
      <c r="Q94" s="56">
        <v>7872586</v>
      </c>
    </row>
    <row r="95" spans="1:17" s="44" customFormat="1" x14ac:dyDescent="0.45">
      <c r="A95" s="50" t="s">
        <v>503</v>
      </c>
      <c r="B95" s="50">
        <v>11841</v>
      </c>
      <c r="C95" s="50" t="s">
        <v>19</v>
      </c>
      <c r="D95" s="51">
        <v>466064.91433200001</v>
      </c>
      <c r="E95" s="51">
        <v>366016.28718099999</v>
      </c>
      <c r="F95" s="51">
        <v>832081.20151300007</v>
      </c>
      <c r="G95" s="51">
        <v>100048.62715100002</v>
      </c>
      <c r="H95" s="51">
        <v>13218.756703999999</v>
      </c>
      <c r="I95" s="51">
        <v>24061.068483999999</v>
      </c>
      <c r="J95" s="51">
        <v>37279.825188000003</v>
      </c>
      <c r="K95" s="51">
        <v>-10842.31178</v>
      </c>
      <c r="L95" s="51">
        <v>1215771</v>
      </c>
      <c r="M95" s="51">
        <v>301358</v>
      </c>
      <c r="N95" s="56">
        <v>914413</v>
      </c>
      <c r="O95" s="51">
        <v>0</v>
      </c>
      <c r="P95" s="51">
        <v>0</v>
      </c>
      <c r="Q95" s="56">
        <v>0</v>
      </c>
    </row>
    <row r="96" spans="1:17" s="44" customFormat="1" x14ac:dyDescent="0.45">
      <c r="A96" s="50" t="s">
        <v>506</v>
      </c>
      <c r="B96" s="50">
        <v>11859</v>
      </c>
      <c r="C96" s="50" t="s">
        <v>19</v>
      </c>
      <c r="D96" s="51">
        <v>193159.46573600001</v>
      </c>
      <c r="E96" s="51">
        <v>326.96749999999997</v>
      </c>
      <c r="F96" s="51">
        <v>193486.43323600001</v>
      </c>
      <c r="G96" s="51">
        <v>192832.49823600001</v>
      </c>
      <c r="H96" s="51">
        <v>23673.035588999999</v>
      </c>
      <c r="I96" s="51">
        <v>0</v>
      </c>
      <c r="J96" s="51">
        <v>23673.035588999999</v>
      </c>
      <c r="K96" s="51">
        <v>23673.035588999999</v>
      </c>
      <c r="L96" s="51">
        <v>1371502</v>
      </c>
      <c r="M96" s="51">
        <v>0</v>
      </c>
      <c r="N96" s="56">
        <v>1371502</v>
      </c>
      <c r="O96" s="51">
        <v>205280</v>
      </c>
      <c r="P96" s="51">
        <v>0</v>
      </c>
      <c r="Q96" s="56">
        <v>205280</v>
      </c>
    </row>
    <row r="97" spans="1:17" s="44" customFormat="1" x14ac:dyDescent="0.45">
      <c r="A97" s="50" t="s">
        <v>508</v>
      </c>
      <c r="B97" s="50">
        <v>11874</v>
      </c>
      <c r="C97" s="50" t="s">
        <v>19</v>
      </c>
      <c r="D97" s="51">
        <v>1029750.1339</v>
      </c>
      <c r="E97" s="51">
        <v>5142.8268340000004</v>
      </c>
      <c r="F97" s="51">
        <v>1034892.960734</v>
      </c>
      <c r="G97" s="51">
        <v>1024607.3070660001</v>
      </c>
      <c r="H97" s="51">
        <v>345038.30485000001</v>
      </c>
      <c r="I97" s="51">
        <v>2545.8737120000001</v>
      </c>
      <c r="J97" s="51">
        <v>347584.17856199999</v>
      </c>
      <c r="K97" s="51">
        <v>342492.43113800004</v>
      </c>
      <c r="L97" s="51">
        <v>17115653</v>
      </c>
      <c r="M97" s="51">
        <v>5199205</v>
      </c>
      <c r="N97" s="56">
        <v>11916448</v>
      </c>
      <c r="O97" s="51">
        <v>5182148</v>
      </c>
      <c r="P97" s="51">
        <v>1260404</v>
      </c>
      <c r="Q97" s="56">
        <v>3921744</v>
      </c>
    </row>
    <row r="98" spans="1:17" s="44" customFormat="1" x14ac:dyDescent="0.45">
      <c r="A98" s="50" t="s">
        <v>576</v>
      </c>
      <c r="B98" s="50">
        <v>11916</v>
      </c>
      <c r="C98" s="50" t="s">
        <v>19</v>
      </c>
      <c r="D98" s="51">
        <v>8203.4649599999993</v>
      </c>
      <c r="E98" s="51">
        <v>0</v>
      </c>
      <c r="F98" s="51">
        <v>8203.4649599999993</v>
      </c>
      <c r="G98" s="51">
        <v>8203.4649599999993</v>
      </c>
      <c r="H98" s="51">
        <v>8203.4649599999993</v>
      </c>
      <c r="I98" s="51">
        <v>0</v>
      </c>
      <c r="J98" s="51">
        <v>8203.4649599999993</v>
      </c>
      <c r="K98" s="51">
        <v>8203.4649599999993</v>
      </c>
      <c r="L98" s="51">
        <v>577608</v>
      </c>
      <c r="M98" s="51">
        <v>0</v>
      </c>
      <c r="N98" s="56">
        <v>577608</v>
      </c>
      <c r="O98" s="51">
        <v>279767</v>
      </c>
      <c r="P98" s="51">
        <v>0</v>
      </c>
      <c r="Q98" s="56">
        <v>279767</v>
      </c>
    </row>
    <row r="99" spans="1:17" s="44" customFormat="1" x14ac:dyDescent="0.45">
      <c r="A99" s="50" t="s">
        <v>582</v>
      </c>
      <c r="B99" s="50">
        <v>11920</v>
      </c>
      <c r="C99" s="50" t="s">
        <v>19</v>
      </c>
      <c r="D99" s="51">
        <v>100315.18799999999</v>
      </c>
      <c r="E99" s="51">
        <v>0</v>
      </c>
      <c r="F99" s="51">
        <v>100315.18799999999</v>
      </c>
      <c r="G99" s="51">
        <v>100315.18799999999</v>
      </c>
      <c r="H99" s="51">
        <v>100315.18799999999</v>
      </c>
      <c r="I99" s="51">
        <v>0</v>
      </c>
      <c r="J99" s="51">
        <v>100315.18799999999</v>
      </c>
      <c r="K99" s="51">
        <v>100315.18799999999</v>
      </c>
      <c r="L99" s="51">
        <v>8960439</v>
      </c>
      <c r="M99" s="51">
        <v>140924</v>
      </c>
      <c r="N99" s="56">
        <v>8819515</v>
      </c>
      <c r="O99" s="51">
        <v>3314361</v>
      </c>
      <c r="P99" s="51">
        <v>140924</v>
      </c>
      <c r="Q99" s="56">
        <v>3173437</v>
      </c>
    </row>
    <row r="100" spans="1:17" s="44" customFormat="1" x14ac:dyDescent="0.45">
      <c r="A100" s="50" t="s">
        <v>603</v>
      </c>
      <c r="B100" s="50">
        <v>11955</v>
      </c>
      <c r="C100" s="50" t="s">
        <v>19</v>
      </c>
      <c r="D100" s="51">
        <v>0</v>
      </c>
      <c r="E100" s="51">
        <v>0</v>
      </c>
      <c r="F100" s="51">
        <v>0</v>
      </c>
      <c r="G100" s="51">
        <v>0</v>
      </c>
      <c r="H100" s="51">
        <v>0</v>
      </c>
      <c r="I100" s="51">
        <v>0</v>
      </c>
      <c r="J100" s="51">
        <v>0</v>
      </c>
      <c r="K100" s="51">
        <v>0</v>
      </c>
      <c r="L100" s="51">
        <v>1002500</v>
      </c>
      <c r="M100" s="51">
        <v>0</v>
      </c>
      <c r="N100" s="56">
        <v>1002500</v>
      </c>
      <c r="O100" s="51">
        <v>1002500</v>
      </c>
      <c r="P100" s="51">
        <v>0</v>
      </c>
      <c r="Q100" s="56">
        <v>1002500</v>
      </c>
    </row>
    <row r="101" spans="1:17" s="44" customFormat="1" x14ac:dyDescent="0.45">
      <c r="A101" s="50" t="s">
        <v>607</v>
      </c>
      <c r="B101" s="50">
        <v>11667</v>
      </c>
      <c r="C101" s="50" t="s">
        <v>19</v>
      </c>
      <c r="D101" s="51">
        <v>0</v>
      </c>
      <c r="E101" s="51">
        <v>0</v>
      </c>
      <c r="F101" s="51">
        <v>0</v>
      </c>
      <c r="G101" s="51">
        <v>0</v>
      </c>
      <c r="H101" s="51">
        <v>0</v>
      </c>
      <c r="I101" s="51">
        <v>0</v>
      </c>
      <c r="J101" s="51">
        <v>0</v>
      </c>
      <c r="K101" s="51">
        <v>0</v>
      </c>
      <c r="L101" s="51">
        <v>1019100</v>
      </c>
      <c r="M101" s="51">
        <v>0</v>
      </c>
      <c r="N101" s="56">
        <v>1019100</v>
      </c>
      <c r="O101" s="51">
        <v>1019100</v>
      </c>
      <c r="P101" s="51">
        <v>0</v>
      </c>
      <c r="Q101" s="56">
        <v>1019100</v>
      </c>
    </row>
    <row r="102" spans="1:17" s="44" customFormat="1" x14ac:dyDescent="0.45">
      <c r="A102" s="50" t="s">
        <v>244</v>
      </c>
      <c r="B102" s="50">
        <v>11315</v>
      </c>
      <c r="C102" s="50" t="s">
        <v>246</v>
      </c>
      <c r="D102" s="51">
        <v>12746982.832683999</v>
      </c>
      <c r="E102" s="51">
        <v>1473284.087604</v>
      </c>
      <c r="F102" s="51">
        <v>14220266.920287998</v>
      </c>
      <c r="G102" s="51">
        <v>11273698.74508</v>
      </c>
      <c r="H102" s="51">
        <v>151196.79263000001</v>
      </c>
      <c r="I102" s="51">
        <v>204693.73264100001</v>
      </c>
      <c r="J102" s="51">
        <v>355890.52527099999</v>
      </c>
      <c r="K102" s="51">
        <v>-53496.940010999999</v>
      </c>
      <c r="L102" s="51">
        <v>44450834</v>
      </c>
      <c r="M102" s="51">
        <v>31850975</v>
      </c>
      <c r="N102" s="56">
        <v>12599859</v>
      </c>
      <c r="O102" s="51">
        <v>3635198</v>
      </c>
      <c r="P102" s="51">
        <v>0</v>
      </c>
      <c r="Q102" s="56">
        <v>3635198</v>
      </c>
    </row>
    <row r="103" spans="1:17" s="44" customFormat="1" x14ac:dyDescent="0.45">
      <c r="A103" s="50" t="s">
        <v>342</v>
      </c>
      <c r="B103" s="50">
        <v>11500</v>
      </c>
      <c r="C103" s="50" t="s">
        <v>246</v>
      </c>
      <c r="D103" s="51">
        <v>2660910.732783</v>
      </c>
      <c r="E103" s="51">
        <v>414311.248112</v>
      </c>
      <c r="F103" s="51">
        <v>3075221.980895</v>
      </c>
      <c r="G103" s="51">
        <v>2246599.4846709999</v>
      </c>
      <c r="H103" s="51">
        <v>113790</v>
      </c>
      <c r="I103" s="51">
        <v>153721.30626000001</v>
      </c>
      <c r="J103" s="51">
        <v>267511.30625999998</v>
      </c>
      <c r="K103" s="51">
        <v>-39931.306260000012</v>
      </c>
      <c r="L103" s="51">
        <v>40582414</v>
      </c>
      <c r="M103" s="51">
        <v>310514</v>
      </c>
      <c r="N103" s="56">
        <v>40271900</v>
      </c>
      <c r="O103" s="51">
        <v>10084008</v>
      </c>
      <c r="P103" s="51">
        <v>0</v>
      </c>
      <c r="Q103" s="56">
        <v>10084008</v>
      </c>
    </row>
    <row r="104" spans="1:17" s="44" customFormat="1" x14ac:dyDescent="0.45">
      <c r="A104" s="50" t="s">
        <v>499</v>
      </c>
      <c r="B104" s="50">
        <v>11838</v>
      </c>
      <c r="C104" s="50" t="s">
        <v>246</v>
      </c>
      <c r="D104" s="51">
        <v>417998.56276900001</v>
      </c>
      <c r="E104" s="51">
        <v>60479.358219000002</v>
      </c>
      <c r="F104" s="51">
        <v>478477.920988</v>
      </c>
      <c r="G104" s="51">
        <v>357519.20455000002</v>
      </c>
      <c r="H104" s="51">
        <v>12610.889347</v>
      </c>
      <c r="I104" s="51">
        <v>14770.587117999999</v>
      </c>
      <c r="J104" s="51">
        <v>27381.476465</v>
      </c>
      <c r="K104" s="51">
        <v>-2159.6977709999992</v>
      </c>
      <c r="L104" s="51">
        <v>5379047</v>
      </c>
      <c r="M104" s="51">
        <v>943259</v>
      </c>
      <c r="N104" s="56">
        <v>4435788</v>
      </c>
      <c r="O104" s="51">
        <v>376739</v>
      </c>
      <c r="P104" s="51">
        <v>0</v>
      </c>
      <c r="Q104" s="56">
        <v>376739</v>
      </c>
    </row>
    <row r="105" spans="1:17" s="44" customFormat="1" x14ac:dyDescent="0.45">
      <c r="A105" s="50" t="s">
        <v>501</v>
      </c>
      <c r="B105" s="50">
        <v>11767</v>
      </c>
      <c r="C105" s="50" t="s">
        <v>246</v>
      </c>
      <c r="D105" s="51">
        <v>29704.072682000002</v>
      </c>
      <c r="E105" s="51">
        <v>43532.671841000003</v>
      </c>
      <c r="F105" s="51">
        <v>73236.744523000001</v>
      </c>
      <c r="G105" s="51">
        <v>-13828.599159000001</v>
      </c>
      <c r="H105" s="51">
        <v>0</v>
      </c>
      <c r="I105" s="51">
        <v>0</v>
      </c>
      <c r="J105" s="51">
        <v>0</v>
      </c>
      <c r="K105" s="51">
        <v>0</v>
      </c>
      <c r="L105" s="51">
        <v>19338695</v>
      </c>
      <c r="M105" s="51">
        <v>432934</v>
      </c>
      <c r="N105" s="56">
        <v>18905761</v>
      </c>
      <c r="O105" s="51">
        <v>2889891</v>
      </c>
      <c r="P105" s="51">
        <v>0</v>
      </c>
      <c r="Q105" s="56">
        <v>2889891</v>
      </c>
    </row>
    <row r="106" spans="1:17" s="44" customFormat="1" x14ac:dyDescent="0.45">
      <c r="A106" s="50" t="s">
        <v>517</v>
      </c>
      <c r="B106" s="50">
        <v>11883</v>
      </c>
      <c r="C106" s="50" t="s">
        <v>246</v>
      </c>
      <c r="D106" s="51">
        <v>38004.469704000003</v>
      </c>
      <c r="E106" s="51">
        <v>0</v>
      </c>
      <c r="F106" s="51">
        <v>38004.469704000003</v>
      </c>
      <c r="G106" s="51">
        <v>38004.469704000003</v>
      </c>
      <c r="H106" s="51">
        <v>33004.469704000003</v>
      </c>
      <c r="I106" s="51">
        <v>0</v>
      </c>
      <c r="J106" s="51">
        <v>33004.469704000003</v>
      </c>
      <c r="K106" s="51">
        <v>33004.469704000003</v>
      </c>
      <c r="L106" s="51">
        <v>43520556</v>
      </c>
      <c r="M106" s="51">
        <v>10657235</v>
      </c>
      <c r="N106" s="56">
        <v>32863321</v>
      </c>
      <c r="O106" s="51">
        <v>8143082</v>
      </c>
      <c r="P106" s="51">
        <v>3774281</v>
      </c>
      <c r="Q106" s="56">
        <v>4368801</v>
      </c>
    </row>
    <row r="107" spans="1:17" s="44" customFormat="1" x14ac:dyDescent="0.45">
      <c r="A107" s="50" t="s">
        <v>20</v>
      </c>
      <c r="B107" s="50">
        <v>10589</v>
      </c>
      <c r="C107" s="50" t="s">
        <v>22</v>
      </c>
      <c r="D107" s="51">
        <v>1333179.1652480001</v>
      </c>
      <c r="E107" s="51">
        <v>1433121.447435</v>
      </c>
      <c r="F107" s="51">
        <v>2766300.612683</v>
      </c>
      <c r="G107" s="51">
        <v>-99942.282186999917</v>
      </c>
      <c r="H107" s="51">
        <v>78163.868650000004</v>
      </c>
      <c r="I107" s="51">
        <v>115861.761778</v>
      </c>
      <c r="J107" s="51">
        <v>194025.630428</v>
      </c>
      <c r="K107" s="51">
        <v>-37697.893127999996</v>
      </c>
      <c r="L107" s="51">
        <v>160974</v>
      </c>
      <c r="M107" s="51">
        <v>483961</v>
      </c>
      <c r="N107" s="56">
        <v>-322987</v>
      </c>
      <c r="O107" s="51">
        <v>7139</v>
      </c>
      <c r="P107" s="51">
        <v>40034</v>
      </c>
      <c r="Q107" s="56">
        <v>-32895</v>
      </c>
    </row>
    <row r="108" spans="1:17" s="44" customFormat="1" x14ac:dyDescent="0.45">
      <c r="A108" s="50" t="s">
        <v>23</v>
      </c>
      <c r="B108" s="50">
        <v>10591</v>
      </c>
      <c r="C108" s="50" t="s">
        <v>22</v>
      </c>
      <c r="D108" s="51">
        <v>2022885.6065789999</v>
      </c>
      <c r="E108" s="51">
        <v>2732654.2578759999</v>
      </c>
      <c r="F108" s="51">
        <v>4755539.8644549996</v>
      </c>
      <c r="G108" s="51">
        <v>-709768.651297</v>
      </c>
      <c r="H108" s="51">
        <v>203104.23251999999</v>
      </c>
      <c r="I108" s="51">
        <v>449727.964645</v>
      </c>
      <c r="J108" s="51">
        <v>652832.19716500002</v>
      </c>
      <c r="K108" s="51">
        <v>-246623.73212500001</v>
      </c>
      <c r="L108" s="51">
        <v>257855</v>
      </c>
      <c r="M108" s="51">
        <v>590921</v>
      </c>
      <c r="N108" s="56">
        <v>-333066</v>
      </c>
      <c r="O108" s="51">
        <v>23571</v>
      </c>
      <c r="P108" s="51">
        <v>7949</v>
      </c>
      <c r="Q108" s="56">
        <v>15622</v>
      </c>
    </row>
    <row r="109" spans="1:17" s="44" customFormat="1" x14ac:dyDescent="0.45">
      <c r="A109" s="50" t="s">
        <v>24</v>
      </c>
      <c r="B109" s="50">
        <v>10596</v>
      </c>
      <c r="C109" s="50" t="s">
        <v>22</v>
      </c>
      <c r="D109" s="51">
        <v>1657933.3927529999</v>
      </c>
      <c r="E109" s="51">
        <v>2104789.5467110001</v>
      </c>
      <c r="F109" s="51">
        <v>3762722.9394640001</v>
      </c>
      <c r="G109" s="51">
        <v>-446856.15395800024</v>
      </c>
      <c r="H109" s="51">
        <v>384093.87369400001</v>
      </c>
      <c r="I109" s="51">
        <v>383215.91751100001</v>
      </c>
      <c r="J109" s="51">
        <v>767309.79120500002</v>
      </c>
      <c r="K109" s="51">
        <v>877.95618300000206</v>
      </c>
      <c r="L109" s="51">
        <v>229709</v>
      </c>
      <c r="M109" s="51">
        <v>833081</v>
      </c>
      <c r="N109" s="56">
        <v>-603372</v>
      </c>
      <c r="O109" s="51">
        <v>4326</v>
      </c>
      <c r="P109" s="51">
        <v>67465</v>
      </c>
      <c r="Q109" s="56">
        <v>-63139</v>
      </c>
    </row>
    <row r="110" spans="1:17" s="44" customFormat="1" x14ac:dyDescent="0.45">
      <c r="A110" s="50" t="s">
        <v>26</v>
      </c>
      <c r="B110" s="50">
        <v>10600</v>
      </c>
      <c r="C110" s="50" t="s">
        <v>22</v>
      </c>
      <c r="D110" s="51">
        <v>12474653.456572</v>
      </c>
      <c r="E110" s="51">
        <v>2315725.2007980002</v>
      </c>
      <c r="F110" s="51">
        <v>14790378.657370001</v>
      </c>
      <c r="G110" s="51">
        <v>10158928.255773999</v>
      </c>
      <c r="H110" s="51">
        <v>1053714.5084249999</v>
      </c>
      <c r="I110" s="51">
        <v>380888.21930300002</v>
      </c>
      <c r="J110" s="51">
        <v>1434602.7277279999</v>
      </c>
      <c r="K110" s="51">
        <v>672826.28912199987</v>
      </c>
      <c r="L110" s="51">
        <v>21549245</v>
      </c>
      <c r="M110" s="51">
        <v>8126831</v>
      </c>
      <c r="N110" s="56">
        <v>13422414</v>
      </c>
      <c r="O110" s="51">
        <v>2044788</v>
      </c>
      <c r="P110" s="51">
        <v>717224</v>
      </c>
      <c r="Q110" s="56">
        <v>1327564</v>
      </c>
    </row>
    <row r="111" spans="1:17" s="44" customFormat="1" x14ac:dyDescent="0.45">
      <c r="A111" s="50" t="s">
        <v>28</v>
      </c>
      <c r="B111" s="50">
        <v>10616</v>
      </c>
      <c r="C111" s="50" t="s">
        <v>22</v>
      </c>
      <c r="D111" s="51">
        <v>2852430.849163</v>
      </c>
      <c r="E111" s="51">
        <v>5504826.8901930004</v>
      </c>
      <c r="F111" s="51">
        <v>8357257.739356</v>
      </c>
      <c r="G111" s="51">
        <v>-2652396.0410300004</v>
      </c>
      <c r="H111" s="51">
        <v>279390.91996000003</v>
      </c>
      <c r="I111" s="51">
        <v>456636.00595999998</v>
      </c>
      <c r="J111" s="51">
        <v>736026.92592000007</v>
      </c>
      <c r="K111" s="51">
        <v>-177245.08599999995</v>
      </c>
      <c r="L111" s="51">
        <v>1620351</v>
      </c>
      <c r="M111" s="51">
        <v>4073896</v>
      </c>
      <c r="N111" s="56">
        <v>-2453545</v>
      </c>
      <c r="O111" s="51">
        <v>90072</v>
      </c>
      <c r="P111" s="51">
        <v>430227</v>
      </c>
      <c r="Q111" s="56">
        <v>-340155</v>
      </c>
    </row>
    <row r="112" spans="1:17" s="44" customFormat="1" x14ac:dyDescent="0.45">
      <c r="A112" s="50" t="s">
        <v>33</v>
      </c>
      <c r="B112" s="50">
        <v>10630</v>
      </c>
      <c r="C112" s="50" t="s">
        <v>22</v>
      </c>
      <c r="D112" s="51">
        <v>355806.05261100002</v>
      </c>
      <c r="E112" s="51">
        <v>460734.68741800002</v>
      </c>
      <c r="F112" s="51">
        <v>816540.74002899998</v>
      </c>
      <c r="G112" s="51">
        <v>-104928.63480699999</v>
      </c>
      <c r="H112" s="51">
        <v>19764.81753</v>
      </c>
      <c r="I112" s="51">
        <v>64028.724423</v>
      </c>
      <c r="J112" s="51">
        <v>83793.541953000007</v>
      </c>
      <c r="K112" s="51">
        <v>-44263.906892999999</v>
      </c>
      <c r="L112" s="51">
        <v>9415</v>
      </c>
      <c r="M112" s="51">
        <v>47536</v>
      </c>
      <c r="N112" s="56">
        <v>-38121</v>
      </c>
      <c r="O112" s="51">
        <v>0</v>
      </c>
      <c r="P112" s="51">
        <v>1297</v>
      </c>
      <c r="Q112" s="56">
        <v>-1297</v>
      </c>
    </row>
    <row r="113" spans="1:17" s="44" customFormat="1" x14ac:dyDescent="0.45">
      <c r="A113" s="50" t="s">
        <v>37</v>
      </c>
      <c r="B113" s="50">
        <v>10706</v>
      </c>
      <c r="C113" s="50" t="s">
        <v>22</v>
      </c>
      <c r="D113" s="51">
        <v>13072270.473987</v>
      </c>
      <c r="E113" s="51">
        <v>16655791.946117001</v>
      </c>
      <c r="F113" s="51">
        <v>29728062.420104001</v>
      </c>
      <c r="G113" s="51">
        <v>-3583521.4721300006</v>
      </c>
      <c r="H113" s="51">
        <v>905508.28294399998</v>
      </c>
      <c r="I113" s="51">
        <v>3033357.236606</v>
      </c>
      <c r="J113" s="51">
        <v>3938865.5195499999</v>
      </c>
      <c r="K113" s="51">
        <v>-2127848.9536620001</v>
      </c>
      <c r="L113" s="51">
        <v>2152393</v>
      </c>
      <c r="M113" s="51">
        <v>6560870</v>
      </c>
      <c r="N113" s="56">
        <v>-4408477</v>
      </c>
      <c r="O113" s="51">
        <v>102451</v>
      </c>
      <c r="P113" s="51">
        <v>1628818</v>
      </c>
      <c r="Q113" s="56">
        <v>-1526367</v>
      </c>
    </row>
    <row r="114" spans="1:17" s="44" customFormat="1" x14ac:dyDescent="0.45">
      <c r="A114" s="50" t="s">
        <v>41</v>
      </c>
      <c r="B114" s="50">
        <v>10719</v>
      </c>
      <c r="C114" s="50" t="s">
        <v>22</v>
      </c>
      <c r="D114" s="51">
        <v>184561.957066</v>
      </c>
      <c r="E114" s="51">
        <v>882041.51588399999</v>
      </c>
      <c r="F114" s="51">
        <v>1066603.4729500001</v>
      </c>
      <c r="G114" s="51">
        <v>-697479.55881800002</v>
      </c>
      <c r="H114" s="51">
        <v>90037.623636000004</v>
      </c>
      <c r="I114" s="51">
        <v>72500.776905000006</v>
      </c>
      <c r="J114" s="51">
        <v>162538.40054100001</v>
      </c>
      <c r="K114" s="51">
        <v>17536.846730999998</v>
      </c>
      <c r="L114" s="51">
        <v>83962</v>
      </c>
      <c r="M114" s="51">
        <v>944040</v>
      </c>
      <c r="N114" s="56">
        <v>-860078</v>
      </c>
      <c r="O114" s="51">
        <v>1462</v>
      </c>
      <c r="P114" s="51">
        <v>30257</v>
      </c>
      <c r="Q114" s="56">
        <v>-28795</v>
      </c>
    </row>
    <row r="115" spans="1:17" s="44" customFormat="1" x14ac:dyDescent="0.45">
      <c r="A115" s="50" t="s">
        <v>43</v>
      </c>
      <c r="B115" s="50">
        <v>10743</v>
      </c>
      <c r="C115" s="50" t="s">
        <v>22</v>
      </c>
      <c r="D115" s="51">
        <v>10015201.504377</v>
      </c>
      <c r="E115" s="51">
        <v>10810588.971949</v>
      </c>
      <c r="F115" s="51">
        <v>20825790.476326</v>
      </c>
      <c r="G115" s="51">
        <v>-795387.46757199988</v>
      </c>
      <c r="H115" s="51">
        <v>678801.10820200003</v>
      </c>
      <c r="I115" s="51">
        <v>755264.97710300004</v>
      </c>
      <c r="J115" s="51">
        <v>1434066.0853050002</v>
      </c>
      <c r="K115" s="51">
        <v>-76463.868901000009</v>
      </c>
      <c r="L115" s="51">
        <v>1806185</v>
      </c>
      <c r="M115" s="51">
        <v>3117867</v>
      </c>
      <c r="N115" s="56">
        <v>-1311682</v>
      </c>
      <c r="O115" s="51">
        <v>71233</v>
      </c>
      <c r="P115" s="51">
        <v>227992</v>
      </c>
      <c r="Q115" s="56">
        <v>-156759</v>
      </c>
    </row>
    <row r="116" spans="1:17" s="44" customFormat="1" x14ac:dyDescent="0.45">
      <c r="A116" s="50" t="s">
        <v>49</v>
      </c>
      <c r="B116" s="50">
        <v>10753</v>
      </c>
      <c r="C116" s="50" t="s">
        <v>22</v>
      </c>
      <c r="D116" s="51">
        <v>949727.72853399999</v>
      </c>
      <c r="E116" s="51">
        <v>944511.85288400005</v>
      </c>
      <c r="F116" s="51">
        <v>1894239.5814180002</v>
      </c>
      <c r="G116" s="51">
        <v>5215.8756499999436</v>
      </c>
      <c r="H116" s="51">
        <v>27040.797041000002</v>
      </c>
      <c r="I116" s="51">
        <v>8661.4785200000006</v>
      </c>
      <c r="J116" s="51">
        <v>35702.275561000002</v>
      </c>
      <c r="K116" s="51">
        <v>18379.318521000001</v>
      </c>
      <c r="L116" s="51">
        <v>122268</v>
      </c>
      <c r="M116" s="51">
        <v>118909</v>
      </c>
      <c r="N116" s="56">
        <v>3359</v>
      </c>
      <c r="O116" s="51">
        <v>1309</v>
      </c>
      <c r="P116" s="51">
        <v>17530</v>
      </c>
      <c r="Q116" s="56">
        <v>-16221</v>
      </c>
    </row>
    <row r="117" spans="1:17" s="44" customFormat="1" x14ac:dyDescent="0.45">
      <c r="A117" s="50" t="s">
        <v>51</v>
      </c>
      <c r="B117" s="50">
        <v>10782</v>
      </c>
      <c r="C117" s="50" t="s">
        <v>22</v>
      </c>
      <c r="D117" s="51">
        <v>560654.40216900001</v>
      </c>
      <c r="E117" s="51">
        <v>1086721.9909010001</v>
      </c>
      <c r="F117" s="51">
        <v>1647376.3930700002</v>
      </c>
      <c r="G117" s="51">
        <v>-526067.58873200009</v>
      </c>
      <c r="H117" s="51">
        <v>18516.595710000001</v>
      </c>
      <c r="I117" s="51">
        <v>48521.993320000001</v>
      </c>
      <c r="J117" s="51">
        <v>67038.589030000003</v>
      </c>
      <c r="K117" s="51">
        <v>-30005.39761</v>
      </c>
      <c r="L117" s="51">
        <v>127836</v>
      </c>
      <c r="M117" s="51">
        <v>667484</v>
      </c>
      <c r="N117" s="56">
        <v>-539648</v>
      </c>
      <c r="O117" s="51">
        <v>1268</v>
      </c>
      <c r="P117" s="51">
        <v>40376</v>
      </c>
      <c r="Q117" s="56">
        <v>-39108</v>
      </c>
    </row>
    <row r="118" spans="1:17" s="44" customFormat="1" x14ac:dyDescent="0.45">
      <c r="A118" s="50" t="s">
        <v>54</v>
      </c>
      <c r="B118" s="50">
        <v>10764</v>
      </c>
      <c r="C118" s="50" t="s">
        <v>22</v>
      </c>
      <c r="D118" s="51">
        <v>2510908.585521</v>
      </c>
      <c r="E118" s="51">
        <v>1857133.729723</v>
      </c>
      <c r="F118" s="51">
        <v>4368042.3152440004</v>
      </c>
      <c r="G118" s="51">
        <v>653774.855798</v>
      </c>
      <c r="H118" s="51">
        <v>87250.509971000007</v>
      </c>
      <c r="I118" s="51">
        <v>86979.586326000004</v>
      </c>
      <c r="J118" s="51">
        <v>174230.09629700001</v>
      </c>
      <c r="K118" s="51">
        <v>270.92364500000258</v>
      </c>
      <c r="L118" s="51">
        <v>634549</v>
      </c>
      <c r="M118" s="51">
        <v>40725</v>
      </c>
      <c r="N118" s="56">
        <v>593824</v>
      </c>
      <c r="O118" s="51">
        <v>453</v>
      </c>
      <c r="P118" s="51">
        <v>803</v>
      </c>
      <c r="Q118" s="56">
        <v>-350</v>
      </c>
    </row>
    <row r="119" spans="1:17" s="44" customFormat="1" x14ac:dyDescent="0.45">
      <c r="A119" s="50" t="s">
        <v>57</v>
      </c>
      <c r="B119" s="50">
        <v>10771</v>
      </c>
      <c r="C119" s="50" t="s">
        <v>22</v>
      </c>
      <c r="D119" s="51">
        <v>148796.63446</v>
      </c>
      <c r="E119" s="51">
        <v>507507.13446600002</v>
      </c>
      <c r="F119" s="51">
        <v>656303.76892599999</v>
      </c>
      <c r="G119" s="51">
        <v>-358710.50000600005</v>
      </c>
      <c r="H119" s="51">
        <v>60487.307349000002</v>
      </c>
      <c r="I119" s="51">
        <v>46709.110250999998</v>
      </c>
      <c r="J119" s="51">
        <v>107196.4176</v>
      </c>
      <c r="K119" s="51">
        <v>13778.197098000004</v>
      </c>
      <c r="L119" s="51">
        <v>64584</v>
      </c>
      <c r="M119" s="51">
        <v>407945</v>
      </c>
      <c r="N119" s="56">
        <v>-343361</v>
      </c>
      <c r="O119" s="51">
        <v>13</v>
      </c>
      <c r="P119" s="51">
        <v>6588</v>
      </c>
      <c r="Q119" s="56">
        <v>-6575</v>
      </c>
    </row>
    <row r="120" spans="1:17" s="44" customFormat="1" x14ac:dyDescent="0.45">
      <c r="A120" s="50" t="s">
        <v>64</v>
      </c>
      <c r="B120" s="50">
        <v>10781</v>
      </c>
      <c r="C120" s="50" t="s">
        <v>22</v>
      </c>
      <c r="D120" s="51">
        <v>1895936.965542</v>
      </c>
      <c r="E120" s="51">
        <v>2749312.2344030002</v>
      </c>
      <c r="F120" s="51">
        <v>4645249.199945</v>
      </c>
      <c r="G120" s="51">
        <v>-853375.26886100019</v>
      </c>
      <c r="H120" s="51">
        <v>219929.80079199999</v>
      </c>
      <c r="I120" s="51">
        <v>147888.95753000001</v>
      </c>
      <c r="J120" s="51">
        <v>367818.75832200004</v>
      </c>
      <c r="K120" s="51">
        <v>72040.84326199998</v>
      </c>
      <c r="L120" s="51">
        <v>285982</v>
      </c>
      <c r="M120" s="51">
        <v>1633825</v>
      </c>
      <c r="N120" s="56">
        <v>-1347843</v>
      </c>
      <c r="O120" s="51">
        <v>24910</v>
      </c>
      <c r="P120" s="51">
        <v>109448</v>
      </c>
      <c r="Q120" s="56">
        <v>-84538</v>
      </c>
    </row>
    <row r="121" spans="1:17" s="44" customFormat="1" x14ac:dyDescent="0.45">
      <c r="A121" s="50" t="s">
        <v>68</v>
      </c>
      <c r="B121" s="50">
        <v>10789</v>
      </c>
      <c r="C121" s="50" t="s">
        <v>22</v>
      </c>
      <c r="D121" s="51">
        <v>2155188.514072</v>
      </c>
      <c r="E121" s="51">
        <v>2696353.2462909999</v>
      </c>
      <c r="F121" s="51">
        <v>4851541.7603629995</v>
      </c>
      <c r="G121" s="51">
        <v>-541164.73221899988</v>
      </c>
      <c r="H121" s="51">
        <v>299964.549</v>
      </c>
      <c r="I121" s="51">
        <v>634634.25268999999</v>
      </c>
      <c r="J121" s="51">
        <v>934598.80168999999</v>
      </c>
      <c r="K121" s="51">
        <v>-334669.70368999999</v>
      </c>
      <c r="L121" s="51">
        <v>737007</v>
      </c>
      <c r="M121" s="51">
        <v>698806</v>
      </c>
      <c r="N121" s="56">
        <v>38201</v>
      </c>
      <c r="O121" s="51">
        <v>61493</v>
      </c>
      <c r="P121" s="51">
        <v>15122</v>
      </c>
      <c r="Q121" s="56">
        <v>46371</v>
      </c>
    </row>
    <row r="122" spans="1:17" s="44" customFormat="1" x14ac:dyDescent="0.45">
      <c r="A122" s="50" t="s">
        <v>70</v>
      </c>
      <c r="B122" s="50">
        <v>10787</v>
      </c>
      <c r="C122" s="50" t="s">
        <v>22</v>
      </c>
      <c r="D122" s="51">
        <v>4981643.0286060004</v>
      </c>
      <c r="E122" s="51">
        <v>9192066.5752189998</v>
      </c>
      <c r="F122" s="51">
        <v>14173709.603824999</v>
      </c>
      <c r="G122" s="51">
        <v>-4210423.5466129994</v>
      </c>
      <c r="H122" s="51">
        <v>51686.004048000003</v>
      </c>
      <c r="I122" s="51">
        <v>1779913.4835020001</v>
      </c>
      <c r="J122" s="51">
        <v>1831599.4875500002</v>
      </c>
      <c r="K122" s="51">
        <v>-1728227.479454</v>
      </c>
      <c r="L122" s="51">
        <v>517614</v>
      </c>
      <c r="M122" s="51">
        <v>6647398</v>
      </c>
      <c r="N122" s="56">
        <v>-6129784</v>
      </c>
      <c r="O122" s="51">
        <v>5111</v>
      </c>
      <c r="P122" s="51">
        <v>1734780</v>
      </c>
      <c r="Q122" s="56">
        <v>-1729669</v>
      </c>
    </row>
    <row r="123" spans="1:17" s="44" customFormat="1" x14ac:dyDescent="0.45">
      <c r="A123" s="50" t="s">
        <v>72</v>
      </c>
      <c r="B123" s="50">
        <v>10801</v>
      </c>
      <c r="C123" s="50" t="s">
        <v>22</v>
      </c>
      <c r="D123" s="51">
        <v>344555.937431</v>
      </c>
      <c r="E123" s="51">
        <v>412859.18149500003</v>
      </c>
      <c r="F123" s="51">
        <v>757415.11892600008</v>
      </c>
      <c r="G123" s="51">
        <v>-68303.244064000028</v>
      </c>
      <c r="H123" s="51">
        <v>9243.897825</v>
      </c>
      <c r="I123" s="51">
        <v>21218.840208000001</v>
      </c>
      <c r="J123" s="51">
        <v>30462.738033000001</v>
      </c>
      <c r="K123" s="51">
        <v>-11974.942383000001</v>
      </c>
      <c r="L123" s="51">
        <v>360396</v>
      </c>
      <c r="M123" s="51">
        <v>443002</v>
      </c>
      <c r="N123" s="56">
        <v>-82606</v>
      </c>
      <c r="O123" s="51">
        <v>18145</v>
      </c>
      <c r="P123" s="51">
        <v>43811</v>
      </c>
      <c r="Q123" s="56">
        <v>-25666</v>
      </c>
    </row>
    <row r="124" spans="1:17" s="44" customFormat="1" x14ac:dyDescent="0.45">
      <c r="A124" s="50" t="s">
        <v>74</v>
      </c>
      <c r="B124" s="50">
        <v>10825</v>
      </c>
      <c r="C124" s="50" t="s">
        <v>22</v>
      </c>
      <c r="D124" s="51">
        <v>860587.80166400003</v>
      </c>
      <c r="E124" s="51">
        <v>808670.59608100005</v>
      </c>
      <c r="F124" s="51">
        <v>1669258.3977450002</v>
      </c>
      <c r="G124" s="51">
        <v>51917.205582999974</v>
      </c>
      <c r="H124" s="51">
        <v>39158.770095</v>
      </c>
      <c r="I124" s="51">
        <v>42251.908724000001</v>
      </c>
      <c r="J124" s="51">
        <v>81410.678818999993</v>
      </c>
      <c r="K124" s="51">
        <v>-3093.1386290000009</v>
      </c>
      <c r="L124" s="51">
        <v>121997</v>
      </c>
      <c r="M124" s="51">
        <v>104185</v>
      </c>
      <c r="N124" s="56">
        <v>17812</v>
      </c>
      <c r="O124" s="51">
        <v>7999</v>
      </c>
      <c r="P124" s="51">
        <v>127</v>
      </c>
      <c r="Q124" s="56">
        <v>7872</v>
      </c>
    </row>
    <row r="125" spans="1:17" s="44" customFormat="1" x14ac:dyDescent="0.45">
      <c r="A125" s="50" t="s">
        <v>76</v>
      </c>
      <c r="B125" s="50">
        <v>10830</v>
      </c>
      <c r="C125" s="50" t="s">
        <v>22</v>
      </c>
      <c r="D125" s="51">
        <v>1759183.896831</v>
      </c>
      <c r="E125" s="51">
        <v>2478636.7827940001</v>
      </c>
      <c r="F125" s="51">
        <v>4237820.6796249999</v>
      </c>
      <c r="G125" s="51">
        <v>-719452.88596300012</v>
      </c>
      <c r="H125" s="51">
        <v>192345.69415</v>
      </c>
      <c r="I125" s="51">
        <v>381574.44263800001</v>
      </c>
      <c r="J125" s="51">
        <v>573920.136788</v>
      </c>
      <c r="K125" s="51">
        <v>-189228.74848800001</v>
      </c>
      <c r="L125" s="51">
        <v>292678</v>
      </c>
      <c r="M125" s="51">
        <v>755709</v>
      </c>
      <c r="N125" s="56">
        <v>-463031</v>
      </c>
      <c r="O125" s="51">
        <v>20252</v>
      </c>
      <c r="P125" s="51">
        <v>46591</v>
      </c>
      <c r="Q125" s="56">
        <v>-26339</v>
      </c>
    </row>
    <row r="126" spans="1:17" s="44" customFormat="1" x14ac:dyDescent="0.45">
      <c r="A126" s="50" t="s">
        <v>78</v>
      </c>
      <c r="B126" s="50">
        <v>10835</v>
      </c>
      <c r="C126" s="50" t="s">
        <v>22</v>
      </c>
      <c r="D126" s="51">
        <v>2022874.7081909999</v>
      </c>
      <c r="E126" s="51">
        <v>2435288.294394</v>
      </c>
      <c r="F126" s="51">
        <v>4458163.0025849994</v>
      </c>
      <c r="G126" s="51">
        <v>-412413.58620300004</v>
      </c>
      <c r="H126" s="51">
        <v>61854.936141999999</v>
      </c>
      <c r="I126" s="51">
        <v>82437.911359999998</v>
      </c>
      <c r="J126" s="51">
        <v>144292.84750199999</v>
      </c>
      <c r="K126" s="51">
        <v>-20582.975218</v>
      </c>
      <c r="L126" s="51">
        <v>1714443</v>
      </c>
      <c r="M126" s="51">
        <v>2147789</v>
      </c>
      <c r="N126" s="56">
        <v>-433346</v>
      </c>
      <c r="O126" s="51">
        <v>112415</v>
      </c>
      <c r="P126" s="51">
        <v>119814</v>
      </c>
      <c r="Q126" s="56">
        <v>-7399</v>
      </c>
    </row>
    <row r="127" spans="1:17" s="44" customFormat="1" x14ac:dyDescent="0.45">
      <c r="A127" s="50" t="s">
        <v>84</v>
      </c>
      <c r="B127" s="50">
        <v>10843</v>
      </c>
      <c r="C127" s="50" t="s">
        <v>22</v>
      </c>
      <c r="D127" s="51">
        <v>2770127.2252529999</v>
      </c>
      <c r="E127" s="51">
        <v>2416618.106747</v>
      </c>
      <c r="F127" s="51">
        <v>5186745.3320000004</v>
      </c>
      <c r="G127" s="51">
        <v>353509.11850599991</v>
      </c>
      <c r="H127" s="51">
        <v>265217.10250600002</v>
      </c>
      <c r="I127" s="51">
        <v>294440.01948199997</v>
      </c>
      <c r="J127" s="51">
        <v>559657.121988</v>
      </c>
      <c r="K127" s="51">
        <v>-29222.916975999949</v>
      </c>
      <c r="L127" s="51">
        <v>953930</v>
      </c>
      <c r="M127" s="51">
        <v>730277</v>
      </c>
      <c r="N127" s="56">
        <v>223653</v>
      </c>
      <c r="O127" s="51">
        <v>14010</v>
      </c>
      <c r="P127" s="51">
        <v>13193</v>
      </c>
      <c r="Q127" s="56">
        <v>817</v>
      </c>
    </row>
    <row r="128" spans="1:17" s="44" customFormat="1" x14ac:dyDescent="0.45">
      <c r="A128" s="50" t="s">
        <v>86</v>
      </c>
      <c r="B128" s="50">
        <v>10851</v>
      </c>
      <c r="C128" s="50" t="s">
        <v>22</v>
      </c>
      <c r="D128" s="51">
        <v>4692041.9930680003</v>
      </c>
      <c r="E128" s="51">
        <v>3720667.3511819998</v>
      </c>
      <c r="F128" s="51">
        <v>8412709.344250001</v>
      </c>
      <c r="G128" s="51">
        <v>971374.64188600052</v>
      </c>
      <c r="H128" s="51">
        <v>234566.677367</v>
      </c>
      <c r="I128" s="51">
        <v>170712.24121800001</v>
      </c>
      <c r="J128" s="51">
        <v>405278.91858499998</v>
      </c>
      <c r="K128" s="51">
        <v>63854.436148999986</v>
      </c>
      <c r="L128" s="51">
        <v>9514944</v>
      </c>
      <c r="M128" s="51">
        <v>8799071</v>
      </c>
      <c r="N128" s="56">
        <v>715873</v>
      </c>
      <c r="O128" s="51">
        <v>558056</v>
      </c>
      <c r="P128" s="51">
        <v>401883</v>
      </c>
      <c r="Q128" s="56">
        <v>156173</v>
      </c>
    </row>
    <row r="129" spans="1:17" s="44" customFormat="1" x14ac:dyDescent="0.45">
      <c r="A129" s="50" t="s">
        <v>88</v>
      </c>
      <c r="B129" s="50">
        <v>10855</v>
      </c>
      <c r="C129" s="50" t="s">
        <v>22</v>
      </c>
      <c r="D129" s="51">
        <v>1116622.1170049999</v>
      </c>
      <c r="E129" s="51">
        <v>2133966.079715</v>
      </c>
      <c r="F129" s="51">
        <v>3250588.1967199999</v>
      </c>
      <c r="G129" s="51">
        <v>-1017343.9627100001</v>
      </c>
      <c r="H129" s="51">
        <v>0</v>
      </c>
      <c r="I129" s="51">
        <v>79165.226911999998</v>
      </c>
      <c r="J129" s="51">
        <v>79165.226911999998</v>
      </c>
      <c r="K129" s="51">
        <v>-79165.226911999998</v>
      </c>
      <c r="L129" s="51">
        <v>300915</v>
      </c>
      <c r="M129" s="51">
        <v>1577422</v>
      </c>
      <c r="N129" s="56">
        <v>-1276507</v>
      </c>
      <c r="O129" s="51">
        <v>5862</v>
      </c>
      <c r="P129" s="51">
        <v>123146</v>
      </c>
      <c r="Q129" s="56">
        <v>-117284</v>
      </c>
    </row>
    <row r="130" spans="1:17" s="44" customFormat="1" x14ac:dyDescent="0.45">
      <c r="A130" s="50" t="s">
        <v>90</v>
      </c>
      <c r="B130" s="50">
        <v>10864</v>
      </c>
      <c r="C130" s="50" t="s">
        <v>22</v>
      </c>
      <c r="D130" s="51">
        <v>114981.01676</v>
      </c>
      <c r="E130" s="51">
        <v>532777.62870999996</v>
      </c>
      <c r="F130" s="51">
        <v>647758.64546999999</v>
      </c>
      <c r="G130" s="51">
        <v>-417796.61194999993</v>
      </c>
      <c r="H130" s="51">
        <v>4.4697040000000001</v>
      </c>
      <c r="I130" s="51">
        <v>0</v>
      </c>
      <c r="J130" s="51">
        <v>4.4697040000000001</v>
      </c>
      <c r="K130" s="51">
        <v>4.4697040000000001</v>
      </c>
      <c r="L130" s="51">
        <v>14284</v>
      </c>
      <c r="M130" s="51">
        <v>277040</v>
      </c>
      <c r="N130" s="56">
        <v>-262756</v>
      </c>
      <c r="O130" s="51">
        <v>848</v>
      </c>
      <c r="P130" s="51">
        <v>14210</v>
      </c>
      <c r="Q130" s="56">
        <v>-13362</v>
      </c>
    </row>
    <row r="131" spans="1:17" s="44" customFormat="1" x14ac:dyDescent="0.45">
      <c r="A131" s="50" t="s">
        <v>92</v>
      </c>
      <c r="B131" s="50">
        <v>10869</v>
      </c>
      <c r="C131" s="50" t="s">
        <v>22</v>
      </c>
      <c r="D131" s="51">
        <v>519407.68614100001</v>
      </c>
      <c r="E131" s="51">
        <v>634319.13055700005</v>
      </c>
      <c r="F131" s="51">
        <v>1153726.8166980001</v>
      </c>
      <c r="G131" s="51">
        <v>-114911.44441600004</v>
      </c>
      <c r="H131" s="51">
        <v>38476.694519999997</v>
      </c>
      <c r="I131" s="51">
        <v>44171.149097000001</v>
      </c>
      <c r="J131" s="51">
        <v>82647.843617000006</v>
      </c>
      <c r="K131" s="51">
        <v>-5694.4545770000041</v>
      </c>
      <c r="L131" s="51">
        <v>24396</v>
      </c>
      <c r="M131" s="51">
        <v>224811</v>
      </c>
      <c r="N131" s="56">
        <v>-200415</v>
      </c>
      <c r="O131" s="51">
        <v>0</v>
      </c>
      <c r="P131" s="51">
        <v>10404</v>
      </c>
      <c r="Q131" s="56">
        <v>-10404</v>
      </c>
    </row>
    <row r="132" spans="1:17" s="44" customFormat="1" x14ac:dyDescent="0.45">
      <c r="A132" s="50" t="s">
        <v>94</v>
      </c>
      <c r="B132" s="50">
        <v>10872</v>
      </c>
      <c r="C132" s="50" t="s">
        <v>22</v>
      </c>
      <c r="D132" s="51">
        <v>1897587.679614</v>
      </c>
      <c r="E132" s="51">
        <v>2388216.8949079998</v>
      </c>
      <c r="F132" s="51">
        <v>4285804.5745219998</v>
      </c>
      <c r="G132" s="51">
        <v>-490629.21529399976</v>
      </c>
      <c r="H132" s="51">
        <v>132193.2261</v>
      </c>
      <c r="I132" s="51">
        <v>209060.359279</v>
      </c>
      <c r="J132" s="51">
        <v>341253.585379</v>
      </c>
      <c r="K132" s="51">
        <v>-76867.133178999997</v>
      </c>
      <c r="L132" s="51">
        <v>168418</v>
      </c>
      <c r="M132" s="51">
        <v>723713</v>
      </c>
      <c r="N132" s="56">
        <v>-555295</v>
      </c>
      <c r="O132" s="51">
        <v>22820</v>
      </c>
      <c r="P132" s="51">
        <v>48025</v>
      </c>
      <c r="Q132" s="56">
        <v>-25205</v>
      </c>
    </row>
    <row r="133" spans="1:17" s="44" customFormat="1" x14ac:dyDescent="0.45">
      <c r="A133" s="50" t="s">
        <v>104</v>
      </c>
      <c r="B133" s="50">
        <v>10896</v>
      </c>
      <c r="C133" s="50" t="s">
        <v>22</v>
      </c>
      <c r="D133" s="51">
        <v>5137590.2078839997</v>
      </c>
      <c r="E133" s="51">
        <v>4984298.9532960001</v>
      </c>
      <c r="F133" s="51">
        <v>10121889.161180001</v>
      </c>
      <c r="G133" s="51">
        <v>153291.25458799955</v>
      </c>
      <c r="H133" s="51">
        <v>682423.98755800002</v>
      </c>
      <c r="I133" s="51">
        <v>354515.957307</v>
      </c>
      <c r="J133" s="51">
        <v>1036939.944865</v>
      </c>
      <c r="K133" s="51">
        <v>327908.03025100002</v>
      </c>
      <c r="L133" s="51">
        <v>686768</v>
      </c>
      <c r="M133" s="51">
        <v>556000</v>
      </c>
      <c r="N133" s="56">
        <v>130768</v>
      </c>
      <c r="O133" s="51">
        <v>497636</v>
      </c>
      <c r="P133" s="51">
        <v>10724</v>
      </c>
      <c r="Q133" s="56">
        <v>486912</v>
      </c>
    </row>
    <row r="134" spans="1:17" s="44" customFormat="1" x14ac:dyDescent="0.45">
      <c r="A134" s="50" t="s">
        <v>126</v>
      </c>
      <c r="B134" s="50">
        <v>11055</v>
      </c>
      <c r="C134" s="50" t="s">
        <v>22</v>
      </c>
      <c r="D134" s="51">
        <v>1603877.424352</v>
      </c>
      <c r="E134" s="51">
        <v>2080494.1465090001</v>
      </c>
      <c r="F134" s="51">
        <v>3684371.5708610001</v>
      </c>
      <c r="G134" s="51">
        <v>-476616.7221570001</v>
      </c>
      <c r="H134" s="51">
        <v>207338.48311900001</v>
      </c>
      <c r="I134" s="51">
        <v>123073.80396</v>
      </c>
      <c r="J134" s="51">
        <v>330412.28707900003</v>
      </c>
      <c r="K134" s="51">
        <v>84264.679159000007</v>
      </c>
      <c r="L134" s="51">
        <v>133493</v>
      </c>
      <c r="M134" s="51">
        <v>866654</v>
      </c>
      <c r="N134" s="56">
        <v>-733161</v>
      </c>
      <c r="O134" s="51">
        <v>5695</v>
      </c>
      <c r="P134" s="51">
        <v>37466</v>
      </c>
      <c r="Q134" s="56">
        <v>-31771</v>
      </c>
    </row>
    <row r="135" spans="1:17" s="44" customFormat="1" x14ac:dyDescent="0.45">
      <c r="A135" s="50" t="s">
        <v>130</v>
      </c>
      <c r="B135" s="50">
        <v>11087</v>
      </c>
      <c r="C135" s="50" t="s">
        <v>22</v>
      </c>
      <c r="D135" s="51">
        <v>1127206.2064680001</v>
      </c>
      <c r="E135" s="51">
        <v>472993.62955800002</v>
      </c>
      <c r="F135" s="51">
        <v>1600199.8360260001</v>
      </c>
      <c r="G135" s="51">
        <v>654212.57691000006</v>
      </c>
      <c r="H135" s="51">
        <v>2107.5850099999998</v>
      </c>
      <c r="I135" s="51">
        <v>13250.809569999999</v>
      </c>
      <c r="J135" s="51">
        <v>15358.39458</v>
      </c>
      <c r="K135" s="51">
        <v>-11143.224559999999</v>
      </c>
      <c r="L135" s="51">
        <v>1874283</v>
      </c>
      <c r="M135" s="51">
        <v>1286167</v>
      </c>
      <c r="N135" s="56">
        <v>588116</v>
      </c>
      <c r="O135" s="51">
        <v>115535</v>
      </c>
      <c r="P135" s="51">
        <v>138839</v>
      </c>
      <c r="Q135" s="56">
        <v>-23304</v>
      </c>
    </row>
    <row r="136" spans="1:17" s="44" customFormat="1" x14ac:dyDescent="0.45">
      <c r="A136" s="50" t="s">
        <v>137</v>
      </c>
      <c r="B136" s="50">
        <v>11095</v>
      </c>
      <c r="C136" s="50" t="s">
        <v>22</v>
      </c>
      <c r="D136" s="51">
        <v>2515929.7316749999</v>
      </c>
      <c r="E136" s="51">
        <v>2572632.4785389998</v>
      </c>
      <c r="F136" s="51">
        <v>5088562.2102140002</v>
      </c>
      <c r="G136" s="51">
        <v>-56702.74686399987</v>
      </c>
      <c r="H136" s="51">
        <v>465800.37671300001</v>
      </c>
      <c r="I136" s="51">
        <v>605165.41181099997</v>
      </c>
      <c r="J136" s="51">
        <v>1070965.788524</v>
      </c>
      <c r="K136" s="51">
        <v>-139365.03509799996</v>
      </c>
      <c r="L136" s="51">
        <v>1372885</v>
      </c>
      <c r="M136" s="51">
        <v>1297514</v>
      </c>
      <c r="N136" s="56">
        <v>75371</v>
      </c>
      <c r="O136" s="51">
        <v>235029</v>
      </c>
      <c r="P136" s="51">
        <v>144052</v>
      </c>
      <c r="Q136" s="56">
        <v>90977</v>
      </c>
    </row>
    <row r="137" spans="1:17" s="44" customFormat="1" x14ac:dyDescent="0.45">
      <c r="A137" s="50" t="s">
        <v>141</v>
      </c>
      <c r="B137" s="50">
        <v>11099</v>
      </c>
      <c r="C137" s="50" t="s">
        <v>22</v>
      </c>
      <c r="D137" s="51">
        <v>6646519.3465280002</v>
      </c>
      <c r="E137" s="51">
        <v>9085995.2626600005</v>
      </c>
      <c r="F137" s="51">
        <v>15732514.609188002</v>
      </c>
      <c r="G137" s="51">
        <v>-2439475.9161320003</v>
      </c>
      <c r="H137" s="51">
        <v>425099.74615700002</v>
      </c>
      <c r="I137" s="51">
        <v>683393.10066300002</v>
      </c>
      <c r="J137" s="51">
        <v>1108492.8468200001</v>
      </c>
      <c r="K137" s="51">
        <v>-258293.354506</v>
      </c>
      <c r="L137" s="51">
        <v>2625344</v>
      </c>
      <c r="M137" s="51">
        <v>5160748</v>
      </c>
      <c r="N137" s="56">
        <v>-2535404</v>
      </c>
      <c r="O137" s="51">
        <v>170657</v>
      </c>
      <c r="P137" s="51">
        <v>202683</v>
      </c>
      <c r="Q137" s="56">
        <v>-32026</v>
      </c>
    </row>
    <row r="138" spans="1:17" s="44" customFormat="1" x14ac:dyDescent="0.45">
      <c r="A138" s="50" t="s">
        <v>145</v>
      </c>
      <c r="B138" s="50">
        <v>11132</v>
      </c>
      <c r="C138" s="50" t="s">
        <v>22</v>
      </c>
      <c r="D138" s="51">
        <v>3941993.859439</v>
      </c>
      <c r="E138" s="51">
        <v>5572930.2603550004</v>
      </c>
      <c r="F138" s="51">
        <v>9514924.1197939999</v>
      </c>
      <c r="G138" s="51">
        <v>-1630936.4009160004</v>
      </c>
      <c r="H138" s="51">
        <v>438737.53963700001</v>
      </c>
      <c r="I138" s="51">
        <v>742988.54222599999</v>
      </c>
      <c r="J138" s="51">
        <v>1181726.0818630001</v>
      </c>
      <c r="K138" s="51">
        <v>-304251.00258899998</v>
      </c>
      <c r="L138" s="51">
        <v>4035306</v>
      </c>
      <c r="M138" s="51">
        <v>4928123</v>
      </c>
      <c r="N138" s="56">
        <v>-892817</v>
      </c>
      <c r="O138" s="51">
        <v>301299</v>
      </c>
      <c r="P138" s="51">
        <v>260005</v>
      </c>
      <c r="Q138" s="56">
        <v>41294</v>
      </c>
    </row>
    <row r="139" spans="1:17" s="44" customFormat="1" x14ac:dyDescent="0.45">
      <c r="A139" s="50" t="s">
        <v>147</v>
      </c>
      <c r="B139" s="50">
        <v>11141</v>
      </c>
      <c r="C139" s="50" t="s">
        <v>22</v>
      </c>
      <c r="D139" s="51">
        <v>623606.55904700002</v>
      </c>
      <c r="E139" s="51">
        <v>646913.83603899996</v>
      </c>
      <c r="F139" s="51">
        <v>1270520.395086</v>
      </c>
      <c r="G139" s="51">
        <v>-23307.276991999941</v>
      </c>
      <c r="H139" s="51">
        <v>4565.41</v>
      </c>
      <c r="I139" s="51">
        <v>4626.7615589999996</v>
      </c>
      <c r="J139" s="51">
        <v>9192.1715589999985</v>
      </c>
      <c r="K139" s="51">
        <v>-61.351558999999725</v>
      </c>
      <c r="L139" s="51">
        <v>863</v>
      </c>
      <c r="M139" s="51">
        <v>108599</v>
      </c>
      <c r="N139" s="56">
        <v>-107736</v>
      </c>
      <c r="O139" s="51">
        <v>0</v>
      </c>
      <c r="P139" s="51">
        <v>4116</v>
      </c>
      <c r="Q139" s="56">
        <v>-4116</v>
      </c>
    </row>
    <row r="140" spans="1:17" s="44" customFormat="1" x14ac:dyDescent="0.45">
      <c r="A140" s="50" t="s">
        <v>155</v>
      </c>
      <c r="B140" s="50">
        <v>11149</v>
      </c>
      <c r="C140" s="50" t="s">
        <v>22</v>
      </c>
      <c r="D140" s="51">
        <v>1804466.5772530001</v>
      </c>
      <c r="E140" s="51">
        <v>1741555.2968599999</v>
      </c>
      <c r="F140" s="51">
        <v>3546021.874113</v>
      </c>
      <c r="G140" s="51">
        <v>62911.280393000226</v>
      </c>
      <c r="H140" s="51">
        <v>86690.828546999997</v>
      </c>
      <c r="I140" s="51">
        <v>72764.389144000001</v>
      </c>
      <c r="J140" s="51">
        <v>159455.217691</v>
      </c>
      <c r="K140" s="51">
        <v>13926.439402999997</v>
      </c>
      <c r="L140" s="51">
        <v>567428</v>
      </c>
      <c r="M140" s="51">
        <v>499992</v>
      </c>
      <c r="N140" s="56">
        <v>67436</v>
      </c>
      <c r="O140" s="51">
        <v>4961</v>
      </c>
      <c r="P140" s="51">
        <v>10626</v>
      </c>
      <c r="Q140" s="56">
        <v>-5665</v>
      </c>
    </row>
    <row r="141" spans="1:17" s="44" customFormat="1" x14ac:dyDescent="0.45">
      <c r="A141" s="50" t="s">
        <v>161</v>
      </c>
      <c r="B141" s="50">
        <v>11173</v>
      </c>
      <c r="C141" s="50" t="s">
        <v>22</v>
      </c>
      <c r="D141" s="51">
        <v>528541.84212199994</v>
      </c>
      <c r="E141" s="51">
        <v>451345.556491</v>
      </c>
      <c r="F141" s="51">
        <v>979887.39861299994</v>
      </c>
      <c r="G141" s="51">
        <v>77196.285630999948</v>
      </c>
      <c r="H141" s="51">
        <v>41639.212367</v>
      </c>
      <c r="I141" s="51">
        <v>60529.789449999997</v>
      </c>
      <c r="J141" s="51">
        <v>102169.001817</v>
      </c>
      <c r="K141" s="51">
        <v>-18890.577082999996</v>
      </c>
      <c r="L141" s="51">
        <v>395135</v>
      </c>
      <c r="M141" s="51">
        <v>356822</v>
      </c>
      <c r="N141" s="56">
        <v>38313</v>
      </c>
      <c r="O141" s="51">
        <v>0</v>
      </c>
      <c r="P141" s="51">
        <v>229</v>
      </c>
      <c r="Q141" s="56">
        <v>-229</v>
      </c>
    </row>
    <row r="142" spans="1:17" s="44" customFormat="1" x14ac:dyDescent="0.45">
      <c r="A142" s="50" t="s">
        <v>169</v>
      </c>
      <c r="B142" s="50">
        <v>11182</v>
      </c>
      <c r="C142" s="50" t="s">
        <v>22</v>
      </c>
      <c r="D142" s="51">
        <v>2154676.4580179998</v>
      </c>
      <c r="E142" s="51">
        <v>3006767.4299209998</v>
      </c>
      <c r="F142" s="51">
        <v>5161443.8879389996</v>
      </c>
      <c r="G142" s="51">
        <v>-852090.97190300003</v>
      </c>
      <c r="H142" s="51">
        <v>381502.28607899998</v>
      </c>
      <c r="I142" s="51">
        <v>474118.86988100002</v>
      </c>
      <c r="J142" s="51">
        <v>855621.15596</v>
      </c>
      <c r="K142" s="51">
        <v>-92616.583802000037</v>
      </c>
      <c r="L142" s="51">
        <v>394838</v>
      </c>
      <c r="M142" s="51">
        <v>1454487</v>
      </c>
      <c r="N142" s="56">
        <v>-1059649</v>
      </c>
      <c r="O142" s="51">
        <v>8973</v>
      </c>
      <c r="P142" s="51">
        <v>86487</v>
      </c>
      <c r="Q142" s="56">
        <v>-77514</v>
      </c>
    </row>
    <row r="143" spans="1:17" s="44" customFormat="1" x14ac:dyDescent="0.45">
      <c r="A143" s="50" t="s">
        <v>172</v>
      </c>
      <c r="B143" s="50">
        <v>11186</v>
      </c>
      <c r="C143" s="50" t="s">
        <v>22</v>
      </c>
      <c r="D143" s="51">
        <v>260299.43408100001</v>
      </c>
      <c r="E143" s="51">
        <v>386670.75565900002</v>
      </c>
      <c r="F143" s="51">
        <v>646970.18974000006</v>
      </c>
      <c r="G143" s="51">
        <v>-126371.321578</v>
      </c>
      <c r="H143" s="51">
        <v>0</v>
      </c>
      <c r="I143" s="51">
        <v>0</v>
      </c>
      <c r="J143" s="51">
        <v>0</v>
      </c>
      <c r="K143" s="51">
        <v>0</v>
      </c>
      <c r="L143" s="51">
        <v>986</v>
      </c>
      <c r="M143" s="51">
        <v>11828</v>
      </c>
      <c r="N143" s="56">
        <v>-10842</v>
      </c>
      <c r="O143" s="51">
        <v>0</v>
      </c>
      <c r="P143" s="51">
        <v>0</v>
      </c>
      <c r="Q143" s="56">
        <v>0</v>
      </c>
    </row>
    <row r="144" spans="1:17" s="44" customFormat="1" x14ac:dyDescent="0.45">
      <c r="A144" s="50" t="s">
        <v>185</v>
      </c>
      <c r="B144" s="50">
        <v>11220</v>
      </c>
      <c r="C144" s="50" t="s">
        <v>22</v>
      </c>
      <c r="D144" s="51">
        <v>512376.812875</v>
      </c>
      <c r="E144" s="51">
        <v>650251.05693199998</v>
      </c>
      <c r="F144" s="51">
        <v>1162627.869807</v>
      </c>
      <c r="G144" s="51">
        <v>-137874.24405699997</v>
      </c>
      <c r="H144" s="51">
        <v>39063.424103999998</v>
      </c>
      <c r="I144" s="51">
        <v>42726.255921999997</v>
      </c>
      <c r="J144" s="51">
        <v>81789.680025999987</v>
      </c>
      <c r="K144" s="51">
        <v>-3662.8318179999987</v>
      </c>
      <c r="L144" s="51">
        <v>81939</v>
      </c>
      <c r="M144" s="51">
        <v>222560</v>
      </c>
      <c r="N144" s="56">
        <v>-140621</v>
      </c>
      <c r="O144" s="51">
        <v>7177</v>
      </c>
      <c r="P144" s="51">
        <v>6916</v>
      </c>
      <c r="Q144" s="56">
        <v>261</v>
      </c>
    </row>
    <row r="145" spans="1:17" s="44" customFormat="1" x14ac:dyDescent="0.45">
      <c r="A145" s="50" t="s">
        <v>190</v>
      </c>
      <c r="B145" s="50">
        <v>11235</v>
      </c>
      <c r="C145" s="50" t="s">
        <v>22</v>
      </c>
      <c r="D145" s="51">
        <v>3374217.6545930002</v>
      </c>
      <c r="E145" s="51">
        <v>4657573.6136720004</v>
      </c>
      <c r="F145" s="51">
        <v>8031791.2682650005</v>
      </c>
      <c r="G145" s="51">
        <v>-1283355.9590790002</v>
      </c>
      <c r="H145" s="51">
        <v>236945.45360000001</v>
      </c>
      <c r="I145" s="51">
        <v>293373.06637499999</v>
      </c>
      <c r="J145" s="51">
        <v>530318.51997500006</v>
      </c>
      <c r="K145" s="51">
        <v>-56427.612774999987</v>
      </c>
      <c r="L145" s="51">
        <v>252961</v>
      </c>
      <c r="M145" s="51">
        <v>1068756</v>
      </c>
      <c r="N145" s="56">
        <v>-815795</v>
      </c>
      <c r="O145" s="51">
        <v>14074</v>
      </c>
      <c r="P145" s="51">
        <v>57626</v>
      </c>
      <c r="Q145" s="56">
        <v>-43552</v>
      </c>
    </row>
    <row r="146" spans="1:17" s="44" customFormat="1" x14ac:dyDescent="0.45">
      <c r="A146" s="50" t="s">
        <v>192</v>
      </c>
      <c r="B146" s="50">
        <v>11234</v>
      </c>
      <c r="C146" s="50" t="s">
        <v>22</v>
      </c>
      <c r="D146" s="51">
        <v>2036199.6293860001</v>
      </c>
      <c r="E146" s="51">
        <v>2223726.9859719998</v>
      </c>
      <c r="F146" s="51">
        <v>4259926.6153579997</v>
      </c>
      <c r="G146" s="51">
        <v>-187527.35658599972</v>
      </c>
      <c r="H146" s="51">
        <v>359073.804496</v>
      </c>
      <c r="I146" s="51">
        <v>558963.56326600001</v>
      </c>
      <c r="J146" s="51">
        <v>918037.36776200007</v>
      </c>
      <c r="K146" s="51">
        <v>-199889.75877000001</v>
      </c>
      <c r="L146" s="51">
        <v>2436556</v>
      </c>
      <c r="M146" s="51">
        <v>3174515</v>
      </c>
      <c r="N146" s="56">
        <v>-737959</v>
      </c>
      <c r="O146" s="51">
        <v>310543</v>
      </c>
      <c r="P146" s="51">
        <v>453521</v>
      </c>
      <c r="Q146" s="56">
        <v>-142978</v>
      </c>
    </row>
    <row r="147" spans="1:17" s="44" customFormat="1" x14ac:dyDescent="0.45">
      <c r="A147" s="50" t="s">
        <v>194</v>
      </c>
      <c r="B147" s="50">
        <v>11223</v>
      </c>
      <c r="C147" s="50" t="s">
        <v>22</v>
      </c>
      <c r="D147" s="51">
        <v>2634417.488171</v>
      </c>
      <c r="E147" s="51">
        <v>3034665.8554290002</v>
      </c>
      <c r="F147" s="51">
        <v>5669083.3436000003</v>
      </c>
      <c r="G147" s="51">
        <v>-400248.36725800019</v>
      </c>
      <c r="H147" s="51">
        <v>199404.09477299999</v>
      </c>
      <c r="I147" s="51">
        <v>119167.98295000001</v>
      </c>
      <c r="J147" s="51">
        <v>318572.07772299997</v>
      </c>
      <c r="K147" s="51">
        <v>80236.111822999985</v>
      </c>
      <c r="L147" s="51">
        <v>760975</v>
      </c>
      <c r="M147" s="51">
        <v>2330936</v>
      </c>
      <c r="N147" s="56">
        <v>-1569961</v>
      </c>
      <c r="O147" s="51">
        <v>57883</v>
      </c>
      <c r="P147" s="51">
        <v>124984</v>
      </c>
      <c r="Q147" s="56">
        <v>-67101</v>
      </c>
    </row>
    <row r="148" spans="1:17" s="44" customFormat="1" x14ac:dyDescent="0.45">
      <c r="A148" s="50" t="s">
        <v>201</v>
      </c>
      <c r="B148" s="50">
        <v>11268</v>
      </c>
      <c r="C148" s="50" t="s">
        <v>22</v>
      </c>
      <c r="D148" s="51">
        <v>1991318.9593249999</v>
      </c>
      <c r="E148" s="51">
        <v>2437394.3740170002</v>
      </c>
      <c r="F148" s="51">
        <v>4428713.3333419999</v>
      </c>
      <c r="G148" s="51">
        <v>-446075.41469200025</v>
      </c>
      <c r="H148" s="51">
        <v>267364.53451600001</v>
      </c>
      <c r="I148" s="51">
        <v>298268.19087499997</v>
      </c>
      <c r="J148" s="51">
        <v>565632.72539100004</v>
      </c>
      <c r="K148" s="51">
        <v>-30903.656358999957</v>
      </c>
      <c r="L148" s="51">
        <v>104416</v>
      </c>
      <c r="M148" s="51">
        <v>428404</v>
      </c>
      <c r="N148" s="56">
        <v>-323988</v>
      </c>
      <c r="O148" s="51">
        <v>106</v>
      </c>
      <c r="P148" s="51">
        <v>5861</v>
      </c>
      <c r="Q148" s="56">
        <v>-5755</v>
      </c>
    </row>
    <row r="149" spans="1:17" s="44" customFormat="1" x14ac:dyDescent="0.45">
      <c r="A149" s="50" t="s">
        <v>203</v>
      </c>
      <c r="B149" s="50">
        <v>11273</v>
      </c>
      <c r="C149" s="50" t="s">
        <v>22</v>
      </c>
      <c r="D149" s="51">
        <v>2660812.9916869998</v>
      </c>
      <c r="E149" s="51">
        <v>2962436.671633</v>
      </c>
      <c r="F149" s="51">
        <v>5623249.6633199994</v>
      </c>
      <c r="G149" s="51">
        <v>-301623.67994600022</v>
      </c>
      <c r="H149" s="51">
        <v>0</v>
      </c>
      <c r="I149" s="51">
        <v>74464.593729999993</v>
      </c>
      <c r="J149" s="51">
        <v>74464.593729999993</v>
      </c>
      <c r="K149" s="51">
        <v>-74464.593729999993</v>
      </c>
      <c r="L149" s="51">
        <v>1741533</v>
      </c>
      <c r="M149" s="51">
        <v>1636755</v>
      </c>
      <c r="N149" s="56">
        <v>104778</v>
      </c>
      <c r="O149" s="51">
        <v>34591</v>
      </c>
      <c r="P149" s="51">
        <v>104357</v>
      </c>
      <c r="Q149" s="56">
        <v>-69766</v>
      </c>
    </row>
    <row r="150" spans="1:17" s="44" customFormat="1" x14ac:dyDescent="0.45">
      <c r="A150" s="50" t="s">
        <v>209</v>
      </c>
      <c r="B150" s="50">
        <v>11280</v>
      </c>
      <c r="C150" s="50" t="s">
        <v>22</v>
      </c>
      <c r="D150" s="51">
        <v>167467.55925399999</v>
      </c>
      <c r="E150" s="51">
        <v>458442.54108599998</v>
      </c>
      <c r="F150" s="51">
        <v>625910.10034</v>
      </c>
      <c r="G150" s="51">
        <v>-290974.98183199996</v>
      </c>
      <c r="H150" s="51">
        <v>55065.418530000003</v>
      </c>
      <c r="I150" s="51">
        <v>53102.658170000002</v>
      </c>
      <c r="J150" s="51">
        <v>108168.07670000001</v>
      </c>
      <c r="K150" s="51">
        <v>1962.7603600000002</v>
      </c>
      <c r="L150" s="51">
        <v>167981</v>
      </c>
      <c r="M150" s="51">
        <v>536647</v>
      </c>
      <c r="N150" s="56">
        <v>-368666</v>
      </c>
      <c r="O150" s="51">
        <v>8257</v>
      </c>
      <c r="P150" s="51">
        <v>19438</v>
      </c>
      <c r="Q150" s="56">
        <v>-11181</v>
      </c>
    </row>
    <row r="151" spans="1:17" s="44" customFormat="1" x14ac:dyDescent="0.45">
      <c r="A151" s="50" t="s">
        <v>219</v>
      </c>
      <c r="B151" s="50">
        <v>11285</v>
      </c>
      <c r="C151" s="50" t="s">
        <v>22</v>
      </c>
      <c r="D151" s="51">
        <v>2834034.7940199999</v>
      </c>
      <c r="E151" s="51">
        <v>4372995.4824280003</v>
      </c>
      <c r="F151" s="51">
        <v>7207030.2764480002</v>
      </c>
      <c r="G151" s="51">
        <v>-1538960.6884080004</v>
      </c>
      <c r="H151" s="51">
        <v>99787.788310000004</v>
      </c>
      <c r="I151" s="51">
        <v>235600.85762</v>
      </c>
      <c r="J151" s="51">
        <v>335388.64593</v>
      </c>
      <c r="K151" s="51">
        <v>-135813.06930999999</v>
      </c>
      <c r="L151" s="51">
        <v>4690563</v>
      </c>
      <c r="M151" s="51">
        <v>6280345</v>
      </c>
      <c r="N151" s="56">
        <v>-1589782</v>
      </c>
      <c r="O151" s="51">
        <v>339719</v>
      </c>
      <c r="P151" s="51">
        <v>725964</v>
      </c>
      <c r="Q151" s="56">
        <v>-386245</v>
      </c>
    </row>
    <row r="152" spans="1:17" s="44" customFormat="1" x14ac:dyDescent="0.45">
      <c r="A152" s="50" t="s">
        <v>223</v>
      </c>
      <c r="B152" s="50">
        <v>11297</v>
      </c>
      <c r="C152" s="50" t="s">
        <v>22</v>
      </c>
      <c r="D152" s="51">
        <v>3757074.3478199998</v>
      </c>
      <c r="E152" s="51">
        <v>4525853.1726670004</v>
      </c>
      <c r="F152" s="51">
        <v>8282927.5204870002</v>
      </c>
      <c r="G152" s="51">
        <v>-768778.82484700065</v>
      </c>
      <c r="H152" s="51">
        <v>139791.61231</v>
      </c>
      <c r="I152" s="51">
        <v>166382.847985</v>
      </c>
      <c r="J152" s="51">
        <v>306174.460295</v>
      </c>
      <c r="K152" s="51">
        <v>-26591.235675000004</v>
      </c>
      <c r="L152" s="51">
        <v>1902388</v>
      </c>
      <c r="M152" s="51">
        <v>2827817</v>
      </c>
      <c r="N152" s="56">
        <v>-925429</v>
      </c>
      <c r="O152" s="51">
        <v>32997</v>
      </c>
      <c r="P152" s="51">
        <v>69777</v>
      </c>
      <c r="Q152" s="56">
        <v>-36780</v>
      </c>
    </row>
    <row r="153" spans="1:17" s="44" customFormat="1" x14ac:dyDescent="0.45">
      <c r="A153" s="50" t="s">
        <v>237</v>
      </c>
      <c r="B153" s="50">
        <v>11314</v>
      </c>
      <c r="C153" s="50" t="s">
        <v>22</v>
      </c>
      <c r="D153" s="51">
        <v>298676.45425499999</v>
      </c>
      <c r="E153" s="51">
        <v>370905.39945899998</v>
      </c>
      <c r="F153" s="51">
        <v>669581.85371399997</v>
      </c>
      <c r="G153" s="51">
        <v>-72228.945203999989</v>
      </c>
      <c r="H153" s="51">
        <v>23282.799999999999</v>
      </c>
      <c r="I153" s="51">
        <v>22774.47107</v>
      </c>
      <c r="J153" s="51">
        <v>46057.271070000003</v>
      </c>
      <c r="K153" s="51">
        <v>508.32892999999967</v>
      </c>
      <c r="L153" s="51">
        <v>1860</v>
      </c>
      <c r="M153" s="51">
        <v>16825</v>
      </c>
      <c r="N153" s="56">
        <v>-14965</v>
      </c>
      <c r="O153" s="51">
        <v>0</v>
      </c>
      <c r="P153" s="51">
        <v>0</v>
      </c>
      <c r="Q153" s="56">
        <v>0</v>
      </c>
    </row>
    <row r="154" spans="1:17" s="44" customFormat="1" x14ac:dyDescent="0.45">
      <c r="A154" s="50" t="s">
        <v>241</v>
      </c>
      <c r="B154" s="50">
        <v>11309</v>
      </c>
      <c r="C154" s="50" t="s">
        <v>22</v>
      </c>
      <c r="D154" s="51">
        <v>2248619.2231740002</v>
      </c>
      <c r="E154" s="51">
        <v>2872189.6388440002</v>
      </c>
      <c r="F154" s="51">
        <v>5120808.8620180003</v>
      </c>
      <c r="G154" s="51">
        <v>-623570.41567000002</v>
      </c>
      <c r="H154" s="51">
        <v>197504.05713999999</v>
      </c>
      <c r="I154" s="51">
        <v>337984.973383</v>
      </c>
      <c r="J154" s="51">
        <v>535489.03052300005</v>
      </c>
      <c r="K154" s="51">
        <v>-140480.91624300001</v>
      </c>
      <c r="L154" s="51">
        <v>1207280</v>
      </c>
      <c r="M154" s="51">
        <v>1658890</v>
      </c>
      <c r="N154" s="56">
        <v>-451610</v>
      </c>
      <c r="O154" s="51">
        <v>25551</v>
      </c>
      <c r="P154" s="51">
        <v>112716</v>
      </c>
      <c r="Q154" s="56">
        <v>-87165</v>
      </c>
    </row>
    <row r="155" spans="1:17" s="44" customFormat="1" x14ac:dyDescent="0.45">
      <c r="A155" s="50" t="s">
        <v>251</v>
      </c>
      <c r="B155" s="50">
        <v>11334</v>
      </c>
      <c r="C155" s="50" t="s">
        <v>22</v>
      </c>
      <c r="D155" s="51">
        <v>1520727.115282</v>
      </c>
      <c r="E155" s="51">
        <v>1712196.3683229999</v>
      </c>
      <c r="F155" s="51">
        <v>3232923.4836050002</v>
      </c>
      <c r="G155" s="51">
        <v>-191469.25304099987</v>
      </c>
      <c r="H155" s="51">
        <v>15441.489056</v>
      </c>
      <c r="I155" s="51">
        <v>27170.313239999999</v>
      </c>
      <c r="J155" s="51">
        <v>42611.802296000002</v>
      </c>
      <c r="K155" s="51">
        <v>-11728.824183999999</v>
      </c>
      <c r="L155" s="51">
        <v>333017</v>
      </c>
      <c r="M155" s="51">
        <v>491265</v>
      </c>
      <c r="N155" s="56">
        <v>-158248</v>
      </c>
      <c r="O155" s="51">
        <v>2976</v>
      </c>
      <c r="P155" s="51">
        <v>7743</v>
      </c>
      <c r="Q155" s="56">
        <v>-4767</v>
      </c>
    </row>
    <row r="156" spans="1:17" s="44" customFormat="1" x14ac:dyDescent="0.45">
      <c r="A156" s="50" t="s">
        <v>277</v>
      </c>
      <c r="B156" s="50">
        <v>11384</v>
      </c>
      <c r="C156" s="50" t="s">
        <v>22</v>
      </c>
      <c r="D156" s="51">
        <v>1367698.0409840001</v>
      </c>
      <c r="E156" s="51">
        <v>1542359.420932</v>
      </c>
      <c r="F156" s="51">
        <v>2910057.4619160001</v>
      </c>
      <c r="G156" s="51">
        <v>-174661.37994799996</v>
      </c>
      <c r="H156" s="51">
        <v>181216.321933</v>
      </c>
      <c r="I156" s="51">
        <v>134286.41683599999</v>
      </c>
      <c r="J156" s="51">
        <v>315502.73876899999</v>
      </c>
      <c r="K156" s="51">
        <v>46929.90509700001</v>
      </c>
      <c r="L156" s="51">
        <v>86500</v>
      </c>
      <c r="M156" s="51">
        <v>282157</v>
      </c>
      <c r="N156" s="56">
        <v>-195657</v>
      </c>
      <c r="O156" s="51">
        <v>2762</v>
      </c>
      <c r="P156" s="51">
        <v>26885</v>
      </c>
      <c r="Q156" s="56">
        <v>-24123</v>
      </c>
    </row>
    <row r="157" spans="1:17" s="44" customFormat="1" x14ac:dyDescent="0.45">
      <c r="A157" s="50" t="s">
        <v>326</v>
      </c>
      <c r="B157" s="50">
        <v>11463</v>
      </c>
      <c r="C157" s="50" t="s">
        <v>22</v>
      </c>
      <c r="D157" s="51">
        <v>764233.83262899995</v>
      </c>
      <c r="E157" s="51">
        <v>583975.82589600002</v>
      </c>
      <c r="F157" s="51">
        <v>1348209.6585249999</v>
      </c>
      <c r="G157" s="51">
        <v>180258.00673299993</v>
      </c>
      <c r="H157" s="51">
        <v>187236.991385</v>
      </c>
      <c r="I157" s="51">
        <v>0</v>
      </c>
      <c r="J157" s="51">
        <v>187236.991385</v>
      </c>
      <c r="K157" s="51">
        <v>187236.991385</v>
      </c>
      <c r="L157" s="51">
        <v>356668</v>
      </c>
      <c r="M157" s="51">
        <v>176295</v>
      </c>
      <c r="N157" s="56">
        <v>180373</v>
      </c>
      <c r="O157" s="51">
        <v>144390</v>
      </c>
      <c r="P157" s="51">
        <v>17066</v>
      </c>
      <c r="Q157" s="56">
        <v>127324</v>
      </c>
    </row>
    <row r="158" spans="1:17" s="44" customFormat="1" x14ac:dyDescent="0.45">
      <c r="A158" s="50" t="s">
        <v>328</v>
      </c>
      <c r="B158" s="50">
        <v>11461</v>
      </c>
      <c r="C158" s="50" t="s">
        <v>22</v>
      </c>
      <c r="D158" s="51">
        <v>2298186.8039580001</v>
      </c>
      <c r="E158" s="51">
        <v>2247564.5565220001</v>
      </c>
      <c r="F158" s="51">
        <v>4545751.3604800003</v>
      </c>
      <c r="G158" s="51">
        <v>50622.247436000034</v>
      </c>
      <c r="H158" s="51">
        <v>36139.797626</v>
      </c>
      <c r="I158" s="51">
        <v>47128.207560000003</v>
      </c>
      <c r="J158" s="51">
        <v>83268.005185999995</v>
      </c>
      <c r="K158" s="51">
        <v>-10988.409934000003</v>
      </c>
      <c r="L158" s="51">
        <v>614620</v>
      </c>
      <c r="M158" s="51">
        <v>652320</v>
      </c>
      <c r="N158" s="56">
        <v>-37700</v>
      </c>
      <c r="O158" s="51">
        <v>35964</v>
      </c>
      <c r="P158" s="51">
        <v>7277</v>
      </c>
      <c r="Q158" s="56">
        <v>28687</v>
      </c>
    </row>
    <row r="159" spans="1:17" s="44" customFormat="1" x14ac:dyDescent="0.45">
      <c r="A159" s="50" t="s">
        <v>336</v>
      </c>
      <c r="B159" s="50">
        <v>11454</v>
      </c>
      <c r="C159" s="50" t="s">
        <v>22</v>
      </c>
      <c r="D159" s="51">
        <v>2275308.0655100001</v>
      </c>
      <c r="E159" s="51">
        <v>2552150.7012800002</v>
      </c>
      <c r="F159" s="51">
        <v>4827458.7667900007</v>
      </c>
      <c r="G159" s="51">
        <v>-276842.63577000005</v>
      </c>
      <c r="H159" s="51">
        <v>141747.39950999999</v>
      </c>
      <c r="I159" s="51">
        <v>264002.54843600001</v>
      </c>
      <c r="J159" s="51">
        <v>405749.94794600003</v>
      </c>
      <c r="K159" s="51">
        <v>-122255.14892600002</v>
      </c>
      <c r="L159" s="51">
        <v>913002</v>
      </c>
      <c r="M159" s="51">
        <v>1150875</v>
      </c>
      <c r="N159" s="56">
        <v>-237873</v>
      </c>
      <c r="O159" s="51">
        <v>25476</v>
      </c>
      <c r="P159" s="51">
        <v>103441</v>
      </c>
      <c r="Q159" s="56">
        <v>-77965</v>
      </c>
    </row>
    <row r="160" spans="1:17" s="44" customFormat="1" x14ac:dyDescent="0.45">
      <c r="A160" s="50" t="s">
        <v>338</v>
      </c>
      <c r="B160" s="50">
        <v>11477</v>
      </c>
      <c r="C160" s="50" t="s">
        <v>22</v>
      </c>
      <c r="D160" s="51">
        <v>1829493.3359699999</v>
      </c>
      <c r="E160" s="51">
        <v>1676020.892271</v>
      </c>
      <c r="F160" s="51">
        <v>3505514.2282409999</v>
      </c>
      <c r="G160" s="51">
        <v>153472.44369899994</v>
      </c>
      <c r="H160" s="51">
        <v>0</v>
      </c>
      <c r="I160" s="51">
        <v>161828.04819999999</v>
      </c>
      <c r="J160" s="51">
        <v>161828.04819999999</v>
      </c>
      <c r="K160" s="51">
        <v>-161828.04819999999</v>
      </c>
      <c r="L160" s="51">
        <v>2196734</v>
      </c>
      <c r="M160" s="51">
        <v>2466487</v>
      </c>
      <c r="N160" s="56">
        <v>-269753</v>
      </c>
      <c r="O160" s="51">
        <v>76001</v>
      </c>
      <c r="P160" s="51">
        <v>245653</v>
      </c>
      <c r="Q160" s="56">
        <v>-169652</v>
      </c>
    </row>
    <row r="161" spans="1:17" s="44" customFormat="1" x14ac:dyDescent="0.45">
      <c r="A161" s="50" t="s">
        <v>422</v>
      </c>
      <c r="B161" s="50">
        <v>11706</v>
      </c>
      <c r="C161" s="50" t="s">
        <v>22</v>
      </c>
      <c r="D161" s="51">
        <v>538324.21009399998</v>
      </c>
      <c r="E161" s="51">
        <v>746080.21353199997</v>
      </c>
      <c r="F161" s="51">
        <v>1284404.4236260001</v>
      </c>
      <c r="G161" s="51">
        <v>-207756.00343799999</v>
      </c>
      <c r="H161" s="51">
        <v>52660.519809999998</v>
      </c>
      <c r="I161" s="51">
        <v>137103.690902</v>
      </c>
      <c r="J161" s="51">
        <v>189764.210712</v>
      </c>
      <c r="K161" s="51">
        <v>-84443.171092000004</v>
      </c>
      <c r="L161" s="51">
        <v>648635</v>
      </c>
      <c r="M161" s="51">
        <v>878096</v>
      </c>
      <c r="N161" s="56">
        <v>-229461</v>
      </c>
      <c r="O161" s="51">
        <v>12882</v>
      </c>
      <c r="P161" s="51">
        <v>115463</v>
      </c>
      <c r="Q161" s="56">
        <v>-102581</v>
      </c>
    </row>
    <row r="162" spans="1:17" s="44" customFormat="1" x14ac:dyDescent="0.45">
      <c r="A162" s="50" t="s">
        <v>504</v>
      </c>
      <c r="B162" s="50">
        <v>11853</v>
      </c>
      <c r="C162" s="50" t="s">
        <v>22</v>
      </c>
      <c r="D162" s="51">
        <v>1169828.64408</v>
      </c>
      <c r="E162" s="51">
        <v>550557.90361499996</v>
      </c>
      <c r="F162" s="51">
        <v>1720386.547695</v>
      </c>
      <c r="G162" s="51">
        <v>619270.74046500004</v>
      </c>
      <c r="H162" s="51">
        <v>362325.77149000001</v>
      </c>
      <c r="I162" s="51">
        <v>290324.79644000001</v>
      </c>
      <c r="J162" s="51">
        <v>652650.56793000002</v>
      </c>
      <c r="K162" s="51">
        <v>72000.975050000008</v>
      </c>
      <c r="L162" s="51">
        <v>1375070</v>
      </c>
      <c r="M162" s="51">
        <v>420430</v>
      </c>
      <c r="N162" s="56">
        <v>954640</v>
      </c>
      <c r="O162" s="51">
        <v>75271</v>
      </c>
      <c r="P162" s="51">
        <v>76621</v>
      </c>
      <c r="Q162" s="56">
        <v>-1350</v>
      </c>
    </row>
    <row r="163" spans="1:17" s="44" customFormat="1" x14ac:dyDescent="0.45">
      <c r="A163" s="50" t="s">
        <v>171</v>
      </c>
      <c r="B163" s="50">
        <v>11183</v>
      </c>
      <c r="C163" s="50" t="s">
        <v>22</v>
      </c>
      <c r="D163" s="51">
        <v>2019790.327881</v>
      </c>
      <c r="E163" s="51">
        <v>3149751.3769240002</v>
      </c>
      <c r="F163" s="51">
        <v>5169541.7048049998</v>
      </c>
      <c r="G163" s="51">
        <v>-1129961.0490430002</v>
      </c>
      <c r="H163" s="51">
        <v>591800.01758600003</v>
      </c>
      <c r="I163" s="51">
        <v>537829.75531499996</v>
      </c>
      <c r="J163" s="51">
        <v>1129629.772901</v>
      </c>
      <c r="K163" s="51">
        <v>53970.262271000072</v>
      </c>
      <c r="L163" s="51">
        <v>149116</v>
      </c>
      <c r="M163" s="51">
        <v>1536080</v>
      </c>
      <c r="N163" s="56">
        <v>-1386964</v>
      </c>
      <c r="O163" s="51">
        <v>20237</v>
      </c>
      <c r="P163" s="51">
        <v>0</v>
      </c>
      <c r="Q163" s="56">
        <v>20237</v>
      </c>
    </row>
    <row r="164" spans="1:17" s="44" customFormat="1" x14ac:dyDescent="0.45">
      <c r="A164" s="50" t="s">
        <v>176</v>
      </c>
      <c r="B164" s="50">
        <v>11197</v>
      </c>
      <c r="C164" s="50" t="s">
        <v>22</v>
      </c>
      <c r="D164" s="51">
        <v>3494031.5921410001</v>
      </c>
      <c r="E164" s="51">
        <v>3030875.1228339998</v>
      </c>
      <c r="F164" s="51">
        <v>6524906.7149749994</v>
      </c>
      <c r="G164" s="51">
        <v>463156.46930700028</v>
      </c>
      <c r="H164" s="51">
        <v>229384.41253999999</v>
      </c>
      <c r="I164" s="51">
        <v>276135.09489900002</v>
      </c>
      <c r="J164" s="51">
        <v>505519.50743900001</v>
      </c>
      <c r="K164" s="51">
        <v>-46750.682359000028</v>
      </c>
      <c r="L164" s="51">
        <v>699720</v>
      </c>
      <c r="M164" s="51">
        <v>147440</v>
      </c>
      <c r="N164" s="56">
        <v>552280</v>
      </c>
      <c r="O164" s="51">
        <v>0</v>
      </c>
      <c r="P164" s="51">
        <v>0</v>
      </c>
      <c r="Q164" s="56">
        <v>0</v>
      </c>
    </row>
    <row r="165" spans="1:17" s="44" customFormat="1" x14ac:dyDescent="0.45">
      <c r="A165" s="50" t="s">
        <v>178</v>
      </c>
      <c r="B165" s="50">
        <v>11195</v>
      </c>
      <c r="C165" s="50" t="s">
        <v>22</v>
      </c>
      <c r="D165" s="51">
        <v>3452273.886889</v>
      </c>
      <c r="E165" s="51">
        <v>3777330.0854969998</v>
      </c>
      <c r="F165" s="51">
        <v>7229603.9723859997</v>
      </c>
      <c r="G165" s="51">
        <v>-325056.19860799983</v>
      </c>
      <c r="H165" s="51">
        <v>577602.18171699997</v>
      </c>
      <c r="I165" s="51">
        <v>639076.16454200004</v>
      </c>
      <c r="J165" s="51">
        <v>1216678.346259</v>
      </c>
      <c r="K165" s="51">
        <v>-61473.982825000072</v>
      </c>
      <c r="L165" s="51">
        <v>0</v>
      </c>
      <c r="M165" s="51">
        <v>576266</v>
      </c>
      <c r="N165" s="56">
        <v>-576266</v>
      </c>
      <c r="O165" s="51">
        <v>0</v>
      </c>
      <c r="P165" s="51">
        <v>0</v>
      </c>
      <c r="Q165" s="56">
        <v>0</v>
      </c>
    </row>
    <row r="166" spans="1:17" s="44" customFormat="1" x14ac:dyDescent="0.45">
      <c r="A166" s="50" t="s">
        <v>180</v>
      </c>
      <c r="B166" s="50">
        <v>11215</v>
      </c>
      <c r="C166" s="50" t="s">
        <v>22</v>
      </c>
      <c r="D166" s="51">
        <v>6033209.72358</v>
      </c>
      <c r="E166" s="51">
        <v>2447673.2228930001</v>
      </c>
      <c r="F166" s="51">
        <v>8480882.9464730006</v>
      </c>
      <c r="G166" s="51">
        <v>3585536.5006869999</v>
      </c>
      <c r="H166" s="51">
        <v>601533.69621199998</v>
      </c>
      <c r="I166" s="51">
        <v>270966.95808000001</v>
      </c>
      <c r="J166" s="51">
        <v>872500.65429199999</v>
      </c>
      <c r="K166" s="51">
        <v>330566.73813199997</v>
      </c>
      <c r="L166" s="51">
        <v>6244349</v>
      </c>
      <c r="M166" s="51">
        <v>2355456</v>
      </c>
      <c r="N166" s="56">
        <v>3888893</v>
      </c>
      <c r="O166" s="51">
        <v>376009</v>
      </c>
      <c r="P166" s="51">
        <v>257880</v>
      </c>
      <c r="Q166" s="56">
        <v>118129</v>
      </c>
    </row>
    <row r="167" spans="1:17" s="44" customFormat="1" x14ac:dyDescent="0.45">
      <c r="A167" s="50" t="s">
        <v>205</v>
      </c>
      <c r="B167" s="50">
        <v>11260</v>
      </c>
      <c r="C167" s="50" t="s">
        <v>22</v>
      </c>
      <c r="D167" s="51">
        <v>2702314.2613969999</v>
      </c>
      <c r="E167" s="51">
        <v>2670768.0401880001</v>
      </c>
      <c r="F167" s="51">
        <v>5373082.301585</v>
      </c>
      <c r="G167" s="51">
        <v>31546.221208999865</v>
      </c>
      <c r="H167" s="51">
        <v>211232.82089800001</v>
      </c>
      <c r="I167" s="51">
        <v>160077.827701</v>
      </c>
      <c r="J167" s="51">
        <v>371310.64859900001</v>
      </c>
      <c r="K167" s="51">
        <v>51154.993197000003</v>
      </c>
      <c r="L167" s="51">
        <v>78736</v>
      </c>
      <c r="M167" s="51">
        <v>0</v>
      </c>
      <c r="N167" s="56">
        <v>78736</v>
      </c>
      <c r="O167" s="51">
        <v>64678</v>
      </c>
      <c r="P167" s="51">
        <v>0</v>
      </c>
      <c r="Q167" s="56">
        <v>64678</v>
      </c>
    </row>
    <row r="168" spans="1:17" s="44" customFormat="1" x14ac:dyDescent="0.45">
      <c r="A168" s="50" t="s">
        <v>233</v>
      </c>
      <c r="B168" s="50">
        <v>11308</v>
      </c>
      <c r="C168" s="50" t="s">
        <v>22</v>
      </c>
      <c r="D168" s="51">
        <v>1411639.2037480001</v>
      </c>
      <c r="E168" s="51">
        <v>1882243.8748949999</v>
      </c>
      <c r="F168" s="51">
        <v>3293883.0786429998</v>
      </c>
      <c r="G168" s="51">
        <v>-470604.67114699981</v>
      </c>
      <c r="H168" s="51">
        <v>292728.15350000001</v>
      </c>
      <c r="I168" s="51">
        <v>353031.02163700003</v>
      </c>
      <c r="J168" s="51">
        <v>645759.17513700004</v>
      </c>
      <c r="K168" s="51">
        <v>-60302.868137000012</v>
      </c>
      <c r="L168" s="51">
        <v>0</v>
      </c>
      <c r="M168" s="51">
        <v>320552</v>
      </c>
      <c r="N168" s="56">
        <v>-320552</v>
      </c>
      <c r="O168" s="51">
        <v>0</v>
      </c>
      <c r="P168" s="51">
        <v>0</v>
      </c>
      <c r="Q168" s="56">
        <v>0</v>
      </c>
    </row>
    <row r="169" spans="1:17" s="44" customFormat="1" x14ac:dyDescent="0.45">
      <c r="A169" s="50" t="s">
        <v>242</v>
      </c>
      <c r="B169" s="50">
        <v>11312</v>
      </c>
      <c r="C169" s="50" t="s">
        <v>22</v>
      </c>
      <c r="D169" s="51">
        <v>3606860.0942620002</v>
      </c>
      <c r="E169" s="51">
        <v>2991656.693527</v>
      </c>
      <c r="F169" s="51">
        <v>6598516.7877890002</v>
      </c>
      <c r="G169" s="51">
        <v>615203.40073500015</v>
      </c>
      <c r="H169" s="51">
        <v>448750.95218999998</v>
      </c>
      <c r="I169" s="51">
        <v>427303.660325</v>
      </c>
      <c r="J169" s="51">
        <v>876054.61251499993</v>
      </c>
      <c r="K169" s="51">
        <v>21447.291864999977</v>
      </c>
      <c r="L169" s="51">
        <v>839152</v>
      </c>
      <c r="M169" s="51">
        <v>296273</v>
      </c>
      <c r="N169" s="56">
        <v>542879</v>
      </c>
      <c r="O169" s="51">
        <v>116646</v>
      </c>
      <c r="P169" s="51">
        <v>0</v>
      </c>
      <c r="Q169" s="56">
        <v>116646</v>
      </c>
    </row>
    <row r="170" spans="1:17" s="44" customFormat="1" x14ac:dyDescent="0.45">
      <c r="A170" s="50" t="s">
        <v>270</v>
      </c>
      <c r="B170" s="50">
        <v>11327</v>
      </c>
      <c r="C170" s="50" t="s">
        <v>22</v>
      </c>
      <c r="D170" s="51">
        <v>2366637.7695749998</v>
      </c>
      <c r="E170" s="51">
        <v>1224511.812587</v>
      </c>
      <c r="F170" s="51">
        <v>3591149.5821619998</v>
      </c>
      <c r="G170" s="51">
        <v>1142125.9569879998</v>
      </c>
      <c r="H170" s="51">
        <v>811348.24456899997</v>
      </c>
      <c r="I170" s="51">
        <v>33128.606277999999</v>
      </c>
      <c r="J170" s="51">
        <v>844476.85084700002</v>
      </c>
      <c r="K170" s="51">
        <v>778219.63829099992</v>
      </c>
      <c r="L170" s="51">
        <v>1437195</v>
      </c>
      <c r="M170" s="51">
        <v>237475</v>
      </c>
      <c r="N170" s="56">
        <v>1199720</v>
      </c>
      <c r="O170" s="51">
        <v>777115</v>
      </c>
      <c r="P170" s="51">
        <v>0</v>
      </c>
      <c r="Q170" s="56">
        <v>777115</v>
      </c>
    </row>
    <row r="171" spans="1:17" s="44" customFormat="1" x14ac:dyDescent="0.45">
      <c r="A171" s="50" t="s">
        <v>279</v>
      </c>
      <c r="B171" s="50">
        <v>11341</v>
      </c>
      <c r="C171" s="50" t="s">
        <v>22</v>
      </c>
      <c r="D171" s="51">
        <v>6653906.1846350003</v>
      </c>
      <c r="E171" s="51">
        <v>4918689.6607170003</v>
      </c>
      <c r="F171" s="51">
        <v>11572595.845352001</v>
      </c>
      <c r="G171" s="51">
        <v>1735216.523918</v>
      </c>
      <c r="H171" s="51">
        <v>405562.77800699999</v>
      </c>
      <c r="I171" s="51">
        <v>547144.72409000003</v>
      </c>
      <c r="J171" s="51">
        <v>952707.50209700002</v>
      </c>
      <c r="K171" s="51">
        <v>-141581.94608300005</v>
      </c>
      <c r="L171" s="51">
        <v>4750738</v>
      </c>
      <c r="M171" s="51">
        <v>1767604</v>
      </c>
      <c r="N171" s="56">
        <v>2983134</v>
      </c>
      <c r="O171" s="51">
        <v>233845</v>
      </c>
      <c r="P171" s="51">
        <v>145813</v>
      </c>
      <c r="Q171" s="56">
        <v>88032</v>
      </c>
    </row>
    <row r="172" spans="1:17" s="44" customFormat="1" x14ac:dyDescent="0.45">
      <c r="A172" s="50" t="s">
        <v>315</v>
      </c>
      <c r="B172" s="50">
        <v>11378</v>
      </c>
      <c r="C172" s="50" t="s">
        <v>22</v>
      </c>
      <c r="D172" s="51">
        <v>1324149.791304</v>
      </c>
      <c r="E172" s="51">
        <v>1787803.569222</v>
      </c>
      <c r="F172" s="51">
        <v>3111953.3605260001</v>
      </c>
      <c r="G172" s="51">
        <v>-463653.77791800001</v>
      </c>
      <c r="H172" s="51">
        <v>172961.83187200001</v>
      </c>
      <c r="I172" s="51">
        <v>321947.57621000003</v>
      </c>
      <c r="J172" s="51">
        <v>494909.40808200004</v>
      </c>
      <c r="K172" s="51">
        <v>-148985.74433800002</v>
      </c>
      <c r="L172" s="51">
        <v>0</v>
      </c>
      <c r="M172" s="51">
        <v>259274</v>
      </c>
      <c r="N172" s="56">
        <v>-259274</v>
      </c>
      <c r="O172" s="51">
        <v>0</v>
      </c>
      <c r="P172" s="51">
        <v>0</v>
      </c>
      <c r="Q172" s="56">
        <v>0</v>
      </c>
    </row>
    <row r="173" spans="1:17" s="44" customFormat="1" x14ac:dyDescent="0.45">
      <c r="A173" s="50" t="s">
        <v>330</v>
      </c>
      <c r="B173" s="50">
        <v>11470</v>
      </c>
      <c r="C173" s="50" t="s">
        <v>22</v>
      </c>
      <c r="D173" s="51">
        <v>1483540.04323</v>
      </c>
      <c r="E173" s="51">
        <v>162046.567893</v>
      </c>
      <c r="F173" s="51">
        <v>1645586.611123</v>
      </c>
      <c r="G173" s="51">
        <v>1321493.4753369999</v>
      </c>
      <c r="H173" s="51">
        <v>18659.942061000002</v>
      </c>
      <c r="I173" s="51">
        <v>24008.322820000001</v>
      </c>
      <c r="J173" s="51">
        <v>42668.264881000003</v>
      </c>
      <c r="K173" s="51">
        <v>-5348.3807589999997</v>
      </c>
      <c r="L173" s="51">
        <v>1311454</v>
      </c>
      <c r="M173" s="51">
        <v>72111</v>
      </c>
      <c r="N173" s="56">
        <v>1239343</v>
      </c>
      <c r="O173" s="51">
        <v>1210</v>
      </c>
      <c r="P173" s="51">
        <v>0</v>
      </c>
      <c r="Q173" s="56">
        <v>1210</v>
      </c>
    </row>
    <row r="174" spans="1:17" s="44" customFormat="1" x14ac:dyDescent="0.45">
      <c r="A174" s="50" t="s">
        <v>370</v>
      </c>
      <c r="B174" s="50">
        <v>11233</v>
      </c>
      <c r="C174" s="50" t="s">
        <v>22</v>
      </c>
      <c r="D174" s="51">
        <v>1121682.1863780001</v>
      </c>
      <c r="E174" s="51">
        <v>1317682.7148869999</v>
      </c>
      <c r="F174" s="51">
        <v>2439364.901265</v>
      </c>
      <c r="G174" s="51">
        <v>-196000.52850899985</v>
      </c>
      <c r="H174" s="51">
        <v>237519.38726700001</v>
      </c>
      <c r="I174" s="51">
        <v>160770.85464000001</v>
      </c>
      <c r="J174" s="51">
        <v>398290.24190700002</v>
      </c>
      <c r="K174" s="51">
        <v>76748.532627000008</v>
      </c>
      <c r="L174" s="51">
        <v>0</v>
      </c>
      <c r="M174" s="51">
        <v>248598</v>
      </c>
      <c r="N174" s="56">
        <v>-248598</v>
      </c>
      <c r="O174" s="51">
        <v>0</v>
      </c>
      <c r="P174" s="51">
        <v>0</v>
      </c>
      <c r="Q174" s="56">
        <v>0</v>
      </c>
    </row>
    <row r="175" spans="1:17" s="44" customFormat="1" x14ac:dyDescent="0.45">
      <c r="A175" s="50" t="s">
        <v>392</v>
      </c>
      <c r="B175" s="50">
        <v>11649</v>
      </c>
      <c r="C175" s="50" t="s">
        <v>22</v>
      </c>
      <c r="D175" s="51">
        <v>11339374.439884</v>
      </c>
      <c r="E175" s="51">
        <v>10098422.801512999</v>
      </c>
      <c r="F175" s="51">
        <v>21437797.241397001</v>
      </c>
      <c r="G175" s="51">
        <v>1240951.6383710001</v>
      </c>
      <c r="H175" s="51">
        <v>811155.64546599996</v>
      </c>
      <c r="I175" s="51">
        <v>764213.38595000003</v>
      </c>
      <c r="J175" s="51">
        <v>1575369.0314159999</v>
      </c>
      <c r="K175" s="51">
        <v>46942.259515999933</v>
      </c>
      <c r="L175" s="51">
        <v>5011459</v>
      </c>
      <c r="M175" s="51">
        <v>3748139</v>
      </c>
      <c r="N175" s="56">
        <v>1263320</v>
      </c>
      <c r="O175" s="51">
        <v>41574</v>
      </c>
      <c r="P175" s="51">
        <v>525921</v>
      </c>
      <c r="Q175" s="56">
        <v>-484347</v>
      </c>
    </row>
    <row r="176" spans="1:17" s="44" customFormat="1" x14ac:dyDescent="0.45">
      <c r="A176" s="50" t="s">
        <v>431</v>
      </c>
      <c r="B176" s="50">
        <v>11709</v>
      </c>
      <c r="C176" s="50" t="s">
        <v>22</v>
      </c>
      <c r="D176" s="51">
        <v>0</v>
      </c>
      <c r="E176" s="51">
        <v>0</v>
      </c>
      <c r="F176" s="51">
        <v>0</v>
      </c>
      <c r="G176" s="51">
        <v>0</v>
      </c>
      <c r="H176" s="51">
        <v>0</v>
      </c>
      <c r="I176" s="51">
        <v>0</v>
      </c>
      <c r="J176" s="51">
        <v>0</v>
      </c>
      <c r="K176" s="51">
        <v>0</v>
      </c>
      <c r="L176" s="51">
        <v>0</v>
      </c>
      <c r="M176" s="51">
        <v>0</v>
      </c>
      <c r="N176" s="56">
        <v>0</v>
      </c>
      <c r="O176" s="51">
        <v>0</v>
      </c>
      <c r="P176" s="51">
        <v>0</v>
      </c>
      <c r="Q176" s="56">
        <v>0</v>
      </c>
    </row>
    <row r="177" spans="1:17" s="44" customFormat="1" x14ac:dyDescent="0.45">
      <c r="A177" s="50" t="s">
        <v>433</v>
      </c>
      <c r="B177" s="50">
        <v>11712</v>
      </c>
      <c r="C177" s="50" t="s">
        <v>22</v>
      </c>
      <c r="D177" s="51">
        <v>8327280.0711390004</v>
      </c>
      <c r="E177" s="51">
        <v>9301641.1845740005</v>
      </c>
      <c r="F177" s="51">
        <v>17628921.255713001</v>
      </c>
      <c r="G177" s="51">
        <v>-974361.11343500018</v>
      </c>
      <c r="H177" s="51">
        <v>504491.53629700001</v>
      </c>
      <c r="I177" s="51">
        <v>970415.67376300006</v>
      </c>
      <c r="J177" s="51">
        <v>1474907.21006</v>
      </c>
      <c r="K177" s="51">
        <v>-465924.13746600004</v>
      </c>
      <c r="L177" s="51">
        <v>0</v>
      </c>
      <c r="M177" s="51">
        <v>387853</v>
      </c>
      <c r="N177" s="56">
        <v>-387853</v>
      </c>
      <c r="O177" s="51">
        <v>0</v>
      </c>
      <c r="P177" s="51">
        <v>0</v>
      </c>
      <c r="Q177" s="56">
        <v>0</v>
      </c>
    </row>
    <row r="178" spans="1:17" s="44" customFormat="1" x14ac:dyDescent="0.45">
      <c r="A178" s="50" t="s">
        <v>439</v>
      </c>
      <c r="B178" s="50">
        <v>11729</v>
      </c>
      <c r="C178" s="50" t="s">
        <v>22</v>
      </c>
      <c r="D178" s="51">
        <v>716368.27460300003</v>
      </c>
      <c r="E178" s="51">
        <v>2354865.1764179999</v>
      </c>
      <c r="F178" s="51">
        <v>3071233.4510209998</v>
      </c>
      <c r="G178" s="51">
        <v>-1638496.901815</v>
      </c>
      <c r="H178" s="51">
        <v>31380.941961</v>
      </c>
      <c r="I178" s="51">
        <v>26207.165357000002</v>
      </c>
      <c r="J178" s="51">
        <v>57588.107318000002</v>
      </c>
      <c r="K178" s="51">
        <v>5173.7766039999988</v>
      </c>
      <c r="L178" s="51">
        <v>0</v>
      </c>
      <c r="M178" s="51">
        <v>1666679</v>
      </c>
      <c r="N178" s="56">
        <v>-1666679</v>
      </c>
      <c r="O178" s="51">
        <v>0</v>
      </c>
      <c r="P178" s="51">
        <v>27941</v>
      </c>
      <c r="Q178" s="56">
        <v>-27941</v>
      </c>
    </row>
    <row r="179" spans="1:17" s="44" customFormat="1" x14ac:dyDescent="0.45">
      <c r="A179" s="50" t="s">
        <v>441</v>
      </c>
      <c r="B179" s="50">
        <v>11736</v>
      </c>
      <c r="C179" s="50" t="s">
        <v>22</v>
      </c>
      <c r="D179" s="51">
        <v>2171661.0492850002</v>
      </c>
      <c r="E179" s="51">
        <v>2585172.8229060001</v>
      </c>
      <c r="F179" s="51">
        <v>4756833.8721910007</v>
      </c>
      <c r="G179" s="51">
        <v>-413511.77362099988</v>
      </c>
      <c r="H179" s="51">
        <v>289943.77813599998</v>
      </c>
      <c r="I179" s="51">
        <v>482100.86590600002</v>
      </c>
      <c r="J179" s="51">
        <v>772044.64404199994</v>
      </c>
      <c r="K179" s="51">
        <v>-192157.08777000004</v>
      </c>
      <c r="L179" s="51">
        <v>49984</v>
      </c>
      <c r="M179" s="51">
        <v>389600</v>
      </c>
      <c r="N179" s="56">
        <v>-339616</v>
      </c>
      <c r="O179" s="51">
        <v>0</v>
      </c>
      <c r="P179" s="51">
        <v>49880</v>
      </c>
      <c r="Q179" s="56">
        <v>-49880</v>
      </c>
    </row>
    <row r="180" spans="1:17" s="44" customFormat="1" x14ac:dyDescent="0.45">
      <c r="A180" s="50" t="s">
        <v>456</v>
      </c>
      <c r="B180" s="50">
        <v>11745</v>
      </c>
      <c r="C180" s="50" t="s">
        <v>22</v>
      </c>
      <c r="D180" s="51">
        <v>0</v>
      </c>
      <c r="E180" s="51">
        <v>0</v>
      </c>
      <c r="F180" s="51">
        <v>0</v>
      </c>
      <c r="G180" s="51">
        <v>0</v>
      </c>
      <c r="H180" s="51">
        <v>0</v>
      </c>
      <c r="I180" s="51">
        <v>0</v>
      </c>
      <c r="J180" s="51">
        <v>0</v>
      </c>
      <c r="K180" s="51">
        <v>0</v>
      </c>
      <c r="L180" s="51">
        <v>0</v>
      </c>
      <c r="M180" s="51">
        <v>0</v>
      </c>
      <c r="N180" s="56">
        <v>0</v>
      </c>
      <c r="O180" s="51">
        <v>0</v>
      </c>
      <c r="P180" s="51">
        <v>0</v>
      </c>
      <c r="Q180" s="56">
        <v>0</v>
      </c>
    </row>
    <row r="181" spans="1:17" s="44" customFormat="1" x14ac:dyDescent="0.45">
      <c r="A181" s="50" t="s">
        <v>470</v>
      </c>
      <c r="B181" s="50">
        <v>11774</v>
      </c>
      <c r="C181" s="50" t="s">
        <v>22</v>
      </c>
      <c r="D181" s="51">
        <v>140472.371927</v>
      </c>
      <c r="E181" s="51">
        <v>342404.45910400001</v>
      </c>
      <c r="F181" s="51">
        <v>482876.83103100001</v>
      </c>
      <c r="G181" s="51">
        <v>-201932.08717700001</v>
      </c>
      <c r="H181" s="51">
        <v>6179.9105</v>
      </c>
      <c r="I181" s="51">
        <v>78685.185700000002</v>
      </c>
      <c r="J181" s="51">
        <v>84865.0962</v>
      </c>
      <c r="K181" s="51">
        <v>-72505.275200000004</v>
      </c>
      <c r="L181" s="51">
        <v>206864</v>
      </c>
      <c r="M181" s="51">
        <v>489351</v>
      </c>
      <c r="N181" s="56">
        <v>-282487</v>
      </c>
      <c r="O181" s="51">
        <v>0</v>
      </c>
      <c r="P181" s="51">
        <v>0</v>
      </c>
      <c r="Q181" s="56">
        <v>0</v>
      </c>
    </row>
    <row r="182" spans="1:17" s="44" customFormat="1" x14ac:dyDescent="0.45">
      <c r="A182" s="50" t="s">
        <v>474</v>
      </c>
      <c r="B182" s="50">
        <v>11763</v>
      </c>
      <c r="C182" s="50" t="s">
        <v>22</v>
      </c>
      <c r="D182" s="51">
        <v>2148207.6023220001</v>
      </c>
      <c r="E182" s="51">
        <v>2078555.412945</v>
      </c>
      <c r="F182" s="51">
        <v>4226763.0152669996</v>
      </c>
      <c r="G182" s="51">
        <v>69652.18937700009</v>
      </c>
      <c r="H182" s="51">
        <v>354949.017551</v>
      </c>
      <c r="I182" s="51">
        <v>340119.97924199997</v>
      </c>
      <c r="J182" s="51">
        <v>695068.99679300003</v>
      </c>
      <c r="K182" s="51">
        <v>14829.038309000025</v>
      </c>
      <c r="L182" s="51">
        <v>0</v>
      </c>
      <c r="M182" s="51">
        <v>0</v>
      </c>
      <c r="N182" s="56">
        <v>0</v>
      </c>
      <c r="O182" s="51">
        <v>0</v>
      </c>
      <c r="P182" s="51">
        <v>0</v>
      </c>
      <c r="Q182" s="56">
        <v>0</v>
      </c>
    </row>
    <row r="183" spans="1:17" s="44" customFormat="1" x14ac:dyDescent="0.45">
      <c r="A183" s="50" t="s">
        <v>478</v>
      </c>
      <c r="B183" s="50">
        <v>11773</v>
      </c>
      <c r="C183" s="50" t="s">
        <v>22</v>
      </c>
      <c r="D183" s="51">
        <v>1073526.8526310001</v>
      </c>
      <c r="E183" s="51">
        <v>552311.89725100005</v>
      </c>
      <c r="F183" s="51">
        <v>1625838.749882</v>
      </c>
      <c r="G183" s="51">
        <v>521214.95538000006</v>
      </c>
      <c r="H183" s="51">
        <v>100200.8</v>
      </c>
      <c r="I183" s="51">
        <v>223913.94971799999</v>
      </c>
      <c r="J183" s="51">
        <v>324114.74971800001</v>
      </c>
      <c r="K183" s="51">
        <v>-123713.14971799999</v>
      </c>
      <c r="L183" s="51">
        <v>580588</v>
      </c>
      <c r="M183" s="51">
        <v>116093</v>
      </c>
      <c r="N183" s="56">
        <v>464495</v>
      </c>
      <c r="O183" s="51">
        <v>0</v>
      </c>
      <c r="P183" s="51">
        <v>77034</v>
      </c>
      <c r="Q183" s="56">
        <v>-77034</v>
      </c>
    </row>
    <row r="184" spans="1:17" s="44" customFormat="1" x14ac:dyDescent="0.45">
      <c r="A184" s="50" t="s">
        <v>493</v>
      </c>
      <c r="B184" s="50">
        <v>11823</v>
      </c>
      <c r="C184" s="50" t="s">
        <v>22</v>
      </c>
      <c r="D184" s="51">
        <v>251919.862467</v>
      </c>
      <c r="E184" s="51">
        <v>132305.03113799999</v>
      </c>
      <c r="F184" s="51">
        <v>384224.89360499999</v>
      </c>
      <c r="G184" s="51">
        <v>119614.83132900001</v>
      </c>
      <c r="H184" s="51">
        <v>20141.191620000001</v>
      </c>
      <c r="I184" s="51">
        <v>15055.595391999999</v>
      </c>
      <c r="J184" s="51">
        <v>35196.787012000001</v>
      </c>
      <c r="K184" s="51">
        <v>5085.5962280000022</v>
      </c>
      <c r="L184" s="51">
        <v>129535</v>
      </c>
      <c r="M184" s="51">
        <v>8930</v>
      </c>
      <c r="N184" s="56">
        <v>120605</v>
      </c>
      <c r="O184" s="51">
        <v>0</v>
      </c>
      <c r="P184" s="51">
        <v>0</v>
      </c>
      <c r="Q184" s="56">
        <v>0</v>
      </c>
    </row>
    <row r="185" spans="1:17" s="44" customFormat="1" x14ac:dyDescent="0.45">
      <c r="A185" s="50" t="s">
        <v>511</v>
      </c>
      <c r="B185" s="50">
        <v>11878</v>
      </c>
      <c r="C185" s="50" t="s">
        <v>22</v>
      </c>
      <c r="D185" s="51">
        <v>911954.73283700005</v>
      </c>
      <c r="E185" s="51">
        <v>433699.079631</v>
      </c>
      <c r="F185" s="51">
        <v>1345653.812468</v>
      </c>
      <c r="G185" s="51">
        <v>478255.65320600005</v>
      </c>
      <c r="H185" s="51">
        <v>128324.81759999999</v>
      </c>
      <c r="I185" s="51">
        <v>200300.93247199999</v>
      </c>
      <c r="J185" s="51">
        <v>328625.75007199997</v>
      </c>
      <c r="K185" s="51">
        <v>-71976.114871999991</v>
      </c>
      <c r="L185" s="51">
        <v>9472</v>
      </c>
      <c r="M185" s="51">
        <v>398435</v>
      </c>
      <c r="N185" s="56">
        <v>-388963</v>
      </c>
      <c r="O185" s="51">
        <v>0</v>
      </c>
      <c r="P185" s="51">
        <v>54210</v>
      </c>
      <c r="Q185" s="56">
        <v>-54210</v>
      </c>
    </row>
    <row r="186" spans="1:17" s="44" customFormat="1" x14ac:dyDescent="0.45">
      <c r="A186" s="50" t="s">
        <v>519</v>
      </c>
      <c r="B186" s="50">
        <v>11886</v>
      </c>
      <c r="C186" s="50" t="s">
        <v>22</v>
      </c>
      <c r="D186" s="51">
        <v>1077986.44679</v>
      </c>
      <c r="E186" s="51">
        <v>717032.18924099999</v>
      </c>
      <c r="F186" s="51">
        <v>1795018.6360309999</v>
      </c>
      <c r="G186" s="51">
        <v>360954.25754899997</v>
      </c>
      <c r="H186" s="51">
        <v>92676.472070000003</v>
      </c>
      <c r="I186" s="51">
        <v>24906.69558</v>
      </c>
      <c r="J186" s="51">
        <v>117583.16765</v>
      </c>
      <c r="K186" s="51">
        <v>67769.776490000004</v>
      </c>
      <c r="L186" s="51">
        <v>350461</v>
      </c>
      <c r="M186" s="51">
        <v>0</v>
      </c>
      <c r="N186" s="56">
        <v>350461</v>
      </c>
      <c r="O186" s="51">
        <v>0</v>
      </c>
      <c r="P186" s="51">
        <v>0</v>
      </c>
      <c r="Q186" s="56">
        <v>0</v>
      </c>
    </row>
    <row r="187" spans="1:17" s="44" customFormat="1" x14ac:dyDescent="0.45">
      <c r="A187" s="50" t="s">
        <v>521</v>
      </c>
      <c r="B187" s="50">
        <v>11885</v>
      </c>
      <c r="C187" s="50" t="s">
        <v>22</v>
      </c>
      <c r="D187" s="51">
        <v>571912.20144099998</v>
      </c>
      <c r="E187" s="51">
        <v>293064.40038499999</v>
      </c>
      <c r="F187" s="51">
        <v>864976.60182600003</v>
      </c>
      <c r="G187" s="51">
        <v>278847.801056</v>
      </c>
      <c r="H187" s="51">
        <v>121196.76448899999</v>
      </c>
      <c r="I187" s="51">
        <v>32557.661253999999</v>
      </c>
      <c r="J187" s="51">
        <v>153754.425743</v>
      </c>
      <c r="K187" s="51">
        <v>88639.103234999988</v>
      </c>
      <c r="L187" s="51">
        <v>492187</v>
      </c>
      <c r="M187" s="51">
        <v>131096</v>
      </c>
      <c r="N187" s="56">
        <v>361091</v>
      </c>
      <c r="O187" s="51">
        <v>173127</v>
      </c>
      <c r="P187" s="51">
        <v>15092</v>
      </c>
      <c r="Q187" s="56">
        <v>158035</v>
      </c>
    </row>
    <row r="188" spans="1:17" s="44" customFormat="1" x14ac:dyDescent="0.45">
      <c r="A188" s="50" t="s">
        <v>523</v>
      </c>
      <c r="B188" s="50">
        <v>11889</v>
      </c>
      <c r="C188" s="50" t="s">
        <v>22</v>
      </c>
      <c r="D188" s="51">
        <v>324874.781296</v>
      </c>
      <c r="E188" s="51">
        <v>82068.964890000003</v>
      </c>
      <c r="F188" s="51">
        <v>406943.746186</v>
      </c>
      <c r="G188" s="51">
        <v>242805.816406</v>
      </c>
      <c r="H188" s="51">
        <v>52555.842407999997</v>
      </c>
      <c r="I188" s="51">
        <v>20900.583460000002</v>
      </c>
      <c r="J188" s="51">
        <v>73456.425867999991</v>
      </c>
      <c r="K188" s="51">
        <v>31655.258947999995</v>
      </c>
      <c r="L188" s="51">
        <v>299346</v>
      </c>
      <c r="M188" s="51">
        <v>3122</v>
      </c>
      <c r="N188" s="56">
        <v>296224</v>
      </c>
      <c r="O188" s="51">
        <v>29168</v>
      </c>
      <c r="P188" s="51">
        <v>0</v>
      </c>
      <c r="Q188" s="56">
        <v>29168</v>
      </c>
    </row>
    <row r="189" spans="1:17" s="44" customFormat="1" x14ac:dyDescent="0.45">
      <c r="A189" s="50" t="s">
        <v>529</v>
      </c>
      <c r="B189" s="50">
        <v>11900</v>
      </c>
      <c r="C189" s="50" t="s">
        <v>22</v>
      </c>
      <c r="D189" s="51">
        <v>665202.68614100001</v>
      </c>
      <c r="E189" s="51">
        <v>229654.415978</v>
      </c>
      <c r="F189" s="51">
        <v>894857.10211900005</v>
      </c>
      <c r="G189" s="51">
        <v>435548.27016299998</v>
      </c>
      <c r="H189" s="51">
        <v>148440.781093</v>
      </c>
      <c r="I189" s="51">
        <v>74080.669580000002</v>
      </c>
      <c r="J189" s="51">
        <v>222521.45067300001</v>
      </c>
      <c r="K189" s="51">
        <v>74360.111512999996</v>
      </c>
      <c r="L189" s="51">
        <v>574067</v>
      </c>
      <c r="M189" s="51">
        <v>97234</v>
      </c>
      <c r="N189" s="56">
        <v>476833</v>
      </c>
      <c r="O189" s="51">
        <v>8031</v>
      </c>
      <c r="P189" s="51">
        <v>16126</v>
      </c>
      <c r="Q189" s="56">
        <v>-8095</v>
      </c>
    </row>
    <row r="190" spans="1:17" s="44" customFormat="1" x14ac:dyDescent="0.45">
      <c r="A190" s="50" t="s">
        <v>527</v>
      </c>
      <c r="B190" s="50">
        <v>11912</v>
      </c>
      <c r="C190" s="50" t="s">
        <v>22</v>
      </c>
      <c r="D190" s="51">
        <v>11062503.044454001</v>
      </c>
      <c r="E190" s="51">
        <v>114858.94403</v>
      </c>
      <c r="F190" s="51">
        <v>11177361.988484001</v>
      </c>
      <c r="G190" s="51">
        <v>10947644.100424001</v>
      </c>
      <c r="H190" s="51">
        <v>2209975.9011710002</v>
      </c>
      <c r="I190" s="51">
        <v>74474.711880000003</v>
      </c>
      <c r="J190" s="51">
        <v>2284450.6130510001</v>
      </c>
      <c r="K190" s="51">
        <v>2135501.1892910004</v>
      </c>
      <c r="L190" s="51">
        <v>5000500</v>
      </c>
      <c r="M190" s="51">
        <v>0</v>
      </c>
      <c r="N190" s="56">
        <v>5000500</v>
      </c>
      <c r="O190" s="51">
        <v>0</v>
      </c>
      <c r="P190" s="51">
        <v>0</v>
      </c>
      <c r="Q190" s="56">
        <v>0</v>
      </c>
    </row>
    <row r="191" spans="1:17" s="44" customFormat="1" x14ac:dyDescent="0.45">
      <c r="A191" s="50" t="s">
        <v>562</v>
      </c>
      <c r="B191" s="50">
        <v>11803</v>
      </c>
      <c r="C191" s="50" t="s">
        <v>22</v>
      </c>
      <c r="D191" s="51">
        <v>466853.35489100002</v>
      </c>
      <c r="E191" s="51">
        <v>334337.34490299999</v>
      </c>
      <c r="F191" s="51">
        <v>801190.69979400001</v>
      </c>
      <c r="G191" s="51">
        <v>132516.00998800003</v>
      </c>
      <c r="H191" s="51">
        <v>133225.65358499999</v>
      </c>
      <c r="I191" s="51">
        <v>65645.715668999997</v>
      </c>
      <c r="J191" s="51">
        <v>198871.36925399999</v>
      </c>
      <c r="K191" s="51">
        <v>67579.937915999995</v>
      </c>
      <c r="L191" s="51">
        <v>138186</v>
      </c>
      <c r="M191" s="51">
        <v>7685</v>
      </c>
      <c r="N191" s="56">
        <v>130501</v>
      </c>
      <c r="O191" s="51">
        <v>0</v>
      </c>
      <c r="P191" s="51">
        <v>0</v>
      </c>
      <c r="Q191" s="56">
        <v>0</v>
      </c>
    </row>
    <row r="192" spans="1:17" s="44" customFormat="1" x14ac:dyDescent="0.45">
      <c r="A192" s="50" t="s">
        <v>578</v>
      </c>
      <c r="B192" s="50">
        <v>11922</v>
      </c>
      <c r="C192" s="50" t="s">
        <v>22</v>
      </c>
      <c r="D192" s="51">
        <v>673092.38294599997</v>
      </c>
      <c r="E192" s="51">
        <v>96679.881454000002</v>
      </c>
      <c r="F192" s="51">
        <v>769772.26439999999</v>
      </c>
      <c r="G192" s="51">
        <v>576412.50149199995</v>
      </c>
      <c r="H192" s="51">
        <v>199899.955675</v>
      </c>
      <c r="I192" s="51">
        <v>48049.963807</v>
      </c>
      <c r="J192" s="51">
        <v>247949.919482</v>
      </c>
      <c r="K192" s="51">
        <v>151849.99186800001</v>
      </c>
      <c r="L192" s="51">
        <v>578053</v>
      </c>
      <c r="M192" s="51">
        <v>16401</v>
      </c>
      <c r="N192" s="56">
        <v>561652</v>
      </c>
      <c r="O192" s="51">
        <v>74482</v>
      </c>
      <c r="P192" s="51">
        <v>6203</v>
      </c>
      <c r="Q192" s="56">
        <v>68279</v>
      </c>
    </row>
    <row r="193" spans="1:17" s="44" customFormat="1" x14ac:dyDescent="0.45">
      <c r="A193" s="50" t="s">
        <v>587</v>
      </c>
      <c r="B193" s="50">
        <v>11939</v>
      </c>
      <c r="C193" s="50" t="s">
        <v>22</v>
      </c>
      <c r="D193" s="51">
        <v>4441890.9254299998</v>
      </c>
      <c r="E193" s="51">
        <v>429933.741018</v>
      </c>
      <c r="F193" s="51">
        <v>4871824.6664479999</v>
      </c>
      <c r="G193" s="51">
        <v>4011957.1844119998</v>
      </c>
      <c r="H193" s="51">
        <v>146315.40902600001</v>
      </c>
      <c r="I193" s="51">
        <v>183164.12659100001</v>
      </c>
      <c r="J193" s="51">
        <v>329479.53561700002</v>
      </c>
      <c r="K193" s="51">
        <v>-36848.717564999999</v>
      </c>
      <c r="L193" s="51">
        <v>5190403</v>
      </c>
      <c r="M193" s="51">
        <v>1207419</v>
      </c>
      <c r="N193" s="56">
        <v>3982984</v>
      </c>
      <c r="O193" s="51">
        <v>60398</v>
      </c>
      <c r="P193" s="51">
        <v>108347</v>
      </c>
      <c r="Q193" s="56">
        <v>-47949</v>
      </c>
    </row>
    <row r="194" spans="1:17" s="44" customFormat="1" x14ac:dyDescent="0.45">
      <c r="A194" s="50" t="s">
        <v>593</v>
      </c>
      <c r="B194" s="50">
        <v>11929</v>
      </c>
      <c r="C194" s="50" t="s">
        <v>22</v>
      </c>
      <c r="D194" s="51">
        <v>563619.82668900001</v>
      </c>
      <c r="E194" s="51">
        <v>203267.93556799999</v>
      </c>
      <c r="F194" s="51">
        <v>766887.76225699997</v>
      </c>
      <c r="G194" s="51">
        <v>360351.89112100005</v>
      </c>
      <c r="H194" s="51">
        <v>193013.51069299999</v>
      </c>
      <c r="I194" s="51">
        <v>184538.48830500001</v>
      </c>
      <c r="J194" s="51">
        <v>377551.998998</v>
      </c>
      <c r="K194" s="51">
        <v>8475.022387999983</v>
      </c>
      <c r="L194" s="51">
        <v>408767</v>
      </c>
      <c r="M194" s="51">
        <v>11229</v>
      </c>
      <c r="N194" s="56">
        <v>397538</v>
      </c>
      <c r="O194" s="51">
        <v>0</v>
      </c>
      <c r="P194" s="51">
        <v>6100</v>
      </c>
      <c r="Q194" s="56">
        <v>-6100</v>
      </c>
    </row>
    <row r="195" spans="1:17" s="44" customFormat="1" x14ac:dyDescent="0.45">
      <c r="A195" s="50" t="s">
        <v>605</v>
      </c>
      <c r="B195" s="50">
        <v>11951</v>
      </c>
      <c r="C195" s="50" t="s">
        <v>22</v>
      </c>
      <c r="D195" s="51">
        <v>1037558.482631</v>
      </c>
      <c r="E195" s="51">
        <v>9618.2880700000005</v>
      </c>
      <c r="F195" s="51">
        <v>1047176.770701</v>
      </c>
      <c r="G195" s="51">
        <v>1027940.194561</v>
      </c>
      <c r="H195" s="51">
        <v>1037558.482631</v>
      </c>
      <c r="I195" s="51">
        <v>9618.2880700000005</v>
      </c>
      <c r="J195" s="51">
        <v>1047176.770701</v>
      </c>
      <c r="K195" s="51">
        <v>1027940.194561</v>
      </c>
      <c r="L195" s="51">
        <v>1073427</v>
      </c>
      <c r="M195" s="51">
        <v>1015</v>
      </c>
      <c r="N195" s="56">
        <v>1072412</v>
      </c>
      <c r="O195" s="51">
        <v>1073427</v>
      </c>
      <c r="P195" s="51">
        <v>1015</v>
      </c>
      <c r="Q195" s="56">
        <v>1072412</v>
      </c>
    </row>
    <row r="196" spans="1:17" s="44" customFormat="1" x14ac:dyDescent="0.45">
      <c r="A196" s="50" t="s">
        <v>30</v>
      </c>
      <c r="B196" s="50">
        <v>10615</v>
      </c>
      <c r="C196" s="50" t="s">
        <v>32</v>
      </c>
      <c r="D196" s="51">
        <v>589915.14232600003</v>
      </c>
      <c r="E196" s="51">
        <v>652473.863213</v>
      </c>
      <c r="F196" s="51">
        <v>1242389.005539</v>
      </c>
      <c r="G196" s="51">
        <v>-62558.720886999974</v>
      </c>
      <c r="H196" s="51">
        <v>94420.945361000006</v>
      </c>
      <c r="I196" s="51">
        <v>124175.53494</v>
      </c>
      <c r="J196" s="51">
        <v>218596.480301</v>
      </c>
      <c r="K196" s="51">
        <v>-29754.589578999992</v>
      </c>
      <c r="L196" s="51">
        <v>3570</v>
      </c>
      <c r="M196" s="51">
        <v>28639</v>
      </c>
      <c r="N196" s="56">
        <v>-25069</v>
      </c>
      <c r="O196" s="51">
        <v>598</v>
      </c>
      <c r="P196" s="51">
        <v>3178</v>
      </c>
      <c r="Q196" s="56">
        <v>-2580</v>
      </c>
    </row>
    <row r="197" spans="1:17" s="44" customFormat="1" x14ac:dyDescent="0.45">
      <c r="A197" s="50" t="s">
        <v>47</v>
      </c>
      <c r="B197" s="50">
        <v>10762</v>
      </c>
      <c r="C197" s="50" t="s">
        <v>32</v>
      </c>
      <c r="D197" s="51">
        <v>1671623.059838</v>
      </c>
      <c r="E197" s="51">
        <v>1861087.518433</v>
      </c>
      <c r="F197" s="51">
        <v>3532710.5782709997</v>
      </c>
      <c r="G197" s="51">
        <v>-189464.45859499997</v>
      </c>
      <c r="H197" s="51">
        <v>57079.29623</v>
      </c>
      <c r="I197" s="51">
        <v>128353.17551</v>
      </c>
      <c r="J197" s="51">
        <v>185432.47174000001</v>
      </c>
      <c r="K197" s="51">
        <v>-71273.879279999994</v>
      </c>
      <c r="L197" s="51">
        <v>1352342</v>
      </c>
      <c r="M197" s="51">
        <v>1370331</v>
      </c>
      <c r="N197" s="56">
        <v>-17989</v>
      </c>
      <c r="O197" s="51">
        <v>64696</v>
      </c>
      <c r="P197" s="51">
        <v>105170</v>
      </c>
      <c r="Q197" s="56">
        <v>-40474</v>
      </c>
    </row>
    <row r="198" spans="1:17" s="44" customFormat="1" x14ac:dyDescent="0.45">
      <c r="A198" s="50" t="s">
        <v>56</v>
      </c>
      <c r="B198" s="50">
        <v>10767</v>
      </c>
      <c r="C198" s="50" t="s">
        <v>32</v>
      </c>
      <c r="D198" s="51">
        <v>268565.61089900002</v>
      </c>
      <c r="E198" s="51">
        <v>253761.34469900001</v>
      </c>
      <c r="F198" s="51">
        <v>522326.95559800003</v>
      </c>
      <c r="G198" s="51">
        <v>14804.266200000013</v>
      </c>
      <c r="H198" s="51">
        <v>18735</v>
      </c>
      <c r="I198" s="51">
        <v>15909.66691</v>
      </c>
      <c r="J198" s="51">
        <v>34644.66691</v>
      </c>
      <c r="K198" s="51">
        <v>2825.3330900000001</v>
      </c>
      <c r="L198" s="51">
        <v>3598</v>
      </c>
      <c r="M198" s="51">
        <v>10746</v>
      </c>
      <c r="N198" s="56">
        <v>-7148</v>
      </c>
      <c r="O198" s="51">
        <v>61</v>
      </c>
      <c r="P198" s="51">
        <v>61</v>
      </c>
      <c r="Q198" s="56">
        <v>0</v>
      </c>
    </row>
    <row r="199" spans="1:17" s="44" customFormat="1" x14ac:dyDescent="0.45">
      <c r="A199" s="50" t="s">
        <v>60</v>
      </c>
      <c r="B199" s="50">
        <v>10763</v>
      </c>
      <c r="C199" s="50" t="s">
        <v>32</v>
      </c>
      <c r="D199" s="51">
        <v>599690.41223599995</v>
      </c>
      <c r="E199" s="51">
        <v>588226.98489299999</v>
      </c>
      <c r="F199" s="51">
        <v>1187917.3971289999</v>
      </c>
      <c r="G199" s="51">
        <v>11463.427342999959</v>
      </c>
      <c r="H199" s="51">
        <v>66887.204983999996</v>
      </c>
      <c r="I199" s="51">
        <v>68602.748603999993</v>
      </c>
      <c r="J199" s="51">
        <v>135489.95358799997</v>
      </c>
      <c r="K199" s="51">
        <v>-1715.5436199999967</v>
      </c>
      <c r="L199" s="51">
        <v>131</v>
      </c>
      <c r="M199" s="51">
        <v>16440</v>
      </c>
      <c r="N199" s="56">
        <v>-16309</v>
      </c>
      <c r="O199" s="51">
        <v>131</v>
      </c>
      <c r="P199" s="51">
        <v>304</v>
      </c>
      <c r="Q199" s="56">
        <v>-173</v>
      </c>
    </row>
    <row r="200" spans="1:17" s="44" customFormat="1" x14ac:dyDescent="0.45">
      <c r="A200" s="50" t="s">
        <v>98</v>
      </c>
      <c r="B200" s="50">
        <v>10885</v>
      </c>
      <c r="C200" s="50" t="s">
        <v>32</v>
      </c>
      <c r="D200" s="51">
        <v>2196474.6640460002</v>
      </c>
      <c r="E200" s="51">
        <v>1838063.339437</v>
      </c>
      <c r="F200" s="51">
        <v>4034538.0034830002</v>
      </c>
      <c r="G200" s="51">
        <v>358411.32460900024</v>
      </c>
      <c r="H200" s="51">
        <v>0</v>
      </c>
      <c r="I200" s="51">
        <v>0</v>
      </c>
      <c r="J200" s="51">
        <v>0</v>
      </c>
      <c r="K200" s="51">
        <v>0</v>
      </c>
      <c r="L200" s="51">
        <v>920808</v>
      </c>
      <c r="M200" s="51">
        <v>2059486</v>
      </c>
      <c r="N200" s="56">
        <v>-1138678</v>
      </c>
      <c r="O200" s="51">
        <v>99</v>
      </c>
      <c r="P200" s="51">
        <v>24623</v>
      </c>
      <c r="Q200" s="56">
        <v>-24524</v>
      </c>
    </row>
    <row r="201" spans="1:17" s="44" customFormat="1" x14ac:dyDescent="0.45">
      <c r="A201" s="50" t="s">
        <v>100</v>
      </c>
      <c r="B201" s="50">
        <v>10897</v>
      </c>
      <c r="C201" s="50" t="s">
        <v>32</v>
      </c>
      <c r="D201" s="51">
        <v>135762.36721299999</v>
      </c>
      <c r="E201" s="51">
        <v>350512.97408199997</v>
      </c>
      <c r="F201" s="51">
        <v>486275.34129499993</v>
      </c>
      <c r="G201" s="51">
        <v>-214750.60686899998</v>
      </c>
      <c r="H201" s="51">
        <v>44836.858863000001</v>
      </c>
      <c r="I201" s="51">
        <v>142573.137976</v>
      </c>
      <c r="J201" s="51">
        <v>187409.996839</v>
      </c>
      <c r="K201" s="51">
        <v>-97736.279112999997</v>
      </c>
      <c r="L201" s="51">
        <v>55188</v>
      </c>
      <c r="M201" s="51">
        <v>260778</v>
      </c>
      <c r="N201" s="56">
        <v>-205590</v>
      </c>
      <c r="O201" s="51">
        <v>2499</v>
      </c>
      <c r="P201" s="51">
        <v>4745</v>
      </c>
      <c r="Q201" s="56">
        <v>-2246</v>
      </c>
    </row>
    <row r="202" spans="1:17" s="44" customFormat="1" x14ac:dyDescent="0.45">
      <c r="A202" s="50" t="s">
        <v>118</v>
      </c>
      <c r="B202" s="50">
        <v>10934</v>
      </c>
      <c r="C202" s="50" t="s">
        <v>32</v>
      </c>
      <c r="D202" s="51">
        <v>124682.729165</v>
      </c>
      <c r="E202" s="51">
        <v>128914.871249</v>
      </c>
      <c r="F202" s="51">
        <v>253597.60041399999</v>
      </c>
      <c r="G202" s="51">
        <v>-4232.1420840000064</v>
      </c>
      <c r="H202" s="51">
        <v>36833.300000000003</v>
      </c>
      <c r="I202" s="51">
        <v>37810.036840000001</v>
      </c>
      <c r="J202" s="51">
        <v>74643.336840000004</v>
      </c>
      <c r="K202" s="51">
        <v>-976.73683999999776</v>
      </c>
      <c r="L202" s="51">
        <v>0</v>
      </c>
      <c r="M202" s="51">
        <v>0</v>
      </c>
      <c r="N202" s="56">
        <v>0</v>
      </c>
      <c r="O202" s="51">
        <v>0</v>
      </c>
      <c r="P202" s="51">
        <v>0</v>
      </c>
      <c r="Q202" s="56">
        <v>0</v>
      </c>
    </row>
    <row r="203" spans="1:17" s="44" customFormat="1" x14ac:dyDescent="0.45">
      <c r="A203" s="50" t="s">
        <v>143</v>
      </c>
      <c r="B203" s="50">
        <v>11131</v>
      </c>
      <c r="C203" s="50" t="s">
        <v>32</v>
      </c>
      <c r="D203" s="51">
        <v>513443.71297699999</v>
      </c>
      <c r="E203" s="51">
        <v>673373.71989800001</v>
      </c>
      <c r="F203" s="51">
        <v>1186817.4328749999</v>
      </c>
      <c r="G203" s="51">
        <v>-159930.00692100002</v>
      </c>
      <c r="H203" s="51">
        <v>122106.11438100001</v>
      </c>
      <c r="I203" s="51">
        <v>73601.277770000001</v>
      </c>
      <c r="J203" s="51">
        <v>195707.39215100001</v>
      </c>
      <c r="K203" s="51">
        <v>48504.836611000006</v>
      </c>
      <c r="L203" s="51">
        <v>141252</v>
      </c>
      <c r="M203" s="51">
        <v>129375</v>
      </c>
      <c r="N203" s="56">
        <v>11877</v>
      </c>
      <c r="O203" s="51">
        <v>819</v>
      </c>
      <c r="P203" s="51">
        <v>3632</v>
      </c>
      <c r="Q203" s="56">
        <v>-2813</v>
      </c>
    </row>
    <row r="204" spans="1:17" s="44" customFormat="1" x14ac:dyDescent="0.45">
      <c r="A204" s="50" t="s">
        <v>157</v>
      </c>
      <c r="B204" s="50">
        <v>11157</v>
      </c>
      <c r="C204" s="50" t="s">
        <v>32</v>
      </c>
      <c r="D204" s="51">
        <v>142632.42469000001</v>
      </c>
      <c r="E204" s="51">
        <v>138968.37382099999</v>
      </c>
      <c r="F204" s="51">
        <v>281600.798511</v>
      </c>
      <c r="G204" s="51">
        <v>3664.0508690000279</v>
      </c>
      <c r="H204" s="51">
        <v>10618.026191000001</v>
      </c>
      <c r="I204" s="51">
        <v>1367.6920299999999</v>
      </c>
      <c r="J204" s="51">
        <v>11985.718221000001</v>
      </c>
      <c r="K204" s="51">
        <v>9250.3341610000007</v>
      </c>
      <c r="L204" s="51">
        <v>241528</v>
      </c>
      <c r="M204" s="51">
        <v>281136</v>
      </c>
      <c r="N204" s="56">
        <v>-39608</v>
      </c>
      <c r="O204" s="51">
        <v>11095</v>
      </c>
      <c r="P204" s="51">
        <v>10553</v>
      </c>
      <c r="Q204" s="56">
        <v>542</v>
      </c>
    </row>
    <row r="205" spans="1:17" s="44" customFormat="1" x14ac:dyDescent="0.45">
      <c r="A205" s="50" t="s">
        <v>174</v>
      </c>
      <c r="B205" s="50">
        <v>11188</v>
      </c>
      <c r="C205" s="50" t="s">
        <v>32</v>
      </c>
      <c r="D205" s="51">
        <v>1017207.7798510001</v>
      </c>
      <c r="E205" s="51">
        <v>993657.118548</v>
      </c>
      <c r="F205" s="51">
        <v>2010864.8983990001</v>
      </c>
      <c r="G205" s="51">
        <v>23550.661303000059</v>
      </c>
      <c r="H205" s="51">
        <v>250279.131288</v>
      </c>
      <c r="I205" s="51">
        <v>186320.73090699999</v>
      </c>
      <c r="J205" s="51">
        <v>436599.86219499999</v>
      </c>
      <c r="K205" s="51">
        <v>63958.400381000014</v>
      </c>
      <c r="L205" s="51">
        <v>254742</v>
      </c>
      <c r="M205" s="51">
        <v>842400</v>
      </c>
      <c r="N205" s="56">
        <v>-587658</v>
      </c>
      <c r="O205" s="51">
        <v>16238</v>
      </c>
      <c r="P205" s="51">
        <v>50967</v>
      </c>
      <c r="Q205" s="56">
        <v>-34729</v>
      </c>
    </row>
    <row r="206" spans="1:17" s="44" customFormat="1" x14ac:dyDescent="0.45">
      <c r="A206" s="50" t="s">
        <v>187</v>
      </c>
      <c r="B206" s="50">
        <v>11222</v>
      </c>
      <c r="C206" s="50" t="s">
        <v>32</v>
      </c>
      <c r="D206" s="51">
        <v>290571.94775200001</v>
      </c>
      <c r="E206" s="51">
        <v>266938.89754799998</v>
      </c>
      <c r="F206" s="51">
        <v>557510.84529999993</v>
      </c>
      <c r="G206" s="51">
        <v>23633.050204000028</v>
      </c>
      <c r="H206" s="51">
        <v>4989.4816199999996</v>
      </c>
      <c r="I206" s="51">
        <v>39204.768735999998</v>
      </c>
      <c r="J206" s="51">
        <v>44194.250355999997</v>
      </c>
      <c r="K206" s="51">
        <v>-34215.287116</v>
      </c>
      <c r="L206" s="51">
        <v>11425</v>
      </c>
      <c r="M206" s="51">
        <v>7791</v>
      </c>
      <c r="N206" s="56">
        <v>3634</v>
      </c>
      <c r="O206" s="51">
        <v>2980</v>
      </c>
      <c r="P206" s="51">
        <v>0</v>
      </c>
      <c r="Q206" s="56">
        <v>2980</v>
      </c>
    </row>
    <row r="207" spans="1:17" s="44" customFormat="1" x14ac:dyDescent="0.45">
      <c r="A207" s="50" t="s">
        <v>196</v>
      </c>
      <c r="B207" s="50">
        <v>11239</v>
      </c>
      <c r="C207" s="50" t="s">
        <v>32</v>
      </c>
      <c r="D207" s="51">
        <v>130916.930398</v>
      </c>
      <c r="E207" s="51">
        <v>102484.725095</v>
      </c>
      <c r="F207" s="51">
        <v>233401.655493</v>
      </c>
      <c r="G207" s="51">
        <v>28432.205302999995</v>
      </c>
      <c r="H207" s="51">
        <v>0</v>
      </c>
      <c r="I207" s="51">
        <v>0</v>
      </c>
      <c r="J207" s="51">
        <v>0</v>
      </c>
      <c r="K207" s="51">
        <v>0</v>
      </c>
      <c r="L207" s="51">
        <v>152145</v>
      </c>
      <c r="M207" s="51">
        <v>103939</v>
      </c>
      <c r="N207" s="56">
        <v>48206</v>
      </c>
      <c r="O207" s="51">
        <v>5721</v>
      </c>
      <c r="P207" s="51">
        <v>3817</v>
      </c>
      <c r="Q207" s="56">
        <v>1904</v>
      </c>
    </row>
    <row r="208" spans="1:17" s="44" customFormat="1" x14ac:dyDescent="0.45">
      <c r="A208" s="50" t="s">
        <v>199</v>
      </c>
      <c r="B208" s="50">
        <v>11258</v>
      </c>
      <c r="C208" s="50" t="s">
        <v>32</v>
      </c>
      <c r="D208" s="51">
        <v>133100.39120099999</v>
      </c>
      <c r="E208" s="51">
        <v>109474.692521</v>
      </c>
      <c r="F208" s="51">
        <v>242575.08372200001</v>
      </c>
      <c r="G208" s="51">
        <v>23625.698679999987</v>
      </c>
      <c r="H208" s="51">
        <v>5774.3497600000001</v>
      </c>
      <c r="I208" s="51">
        <v>3393.9472599999999</v>
      </c>
      <c r="J208" s="51">
        <v>9168.29702</v>
      </c>
      <c r="K208" s="51">
        <v>2380.4025000000001</v>
      </c>
      <c r="L208" s="51">
        <v>61998</v>
      </c>
      <c r="M208" s="51">
        <v>28191</v>
      </c>
      <c r="N208" s="56">
        <v>33807</v>
      </c>
      <c r="O208" s="51">
        <v>0</v>
      </c>
      <c r="P208" s="51">
        <v>1557</v>
      </c>
      <c r="Q208" s="56">
        <v>-1557</v>
      </c>
    </row>
    <row r="209" spans="1:17" s="44" customFormat="1" x14ac:dyDescent="0.45">
      <c r="A209" s="50" t="s">
        <v>227</v>
      </c>
      <c r="B209" s="50">
        <v>11304</v>
      </c>
      <c r="C209" s="50" t="s">
        <v>32</v>
      </c>
      <c r="D209" s="51">
        <v>208086.92548100001</v>
      </c>
      <c r="E209" s="51">
        <v>173842.747859</v>
      </c>
      <c r="F209" s="51">
        <v>381929.67333999998</v>
      </c>
      <c r="G209" s="51">
        <v>34244.177622000017</v>
      </c>
      <c r="H209" s="51">
        <v>5732.4339049999999</v>
      </c>
      <c r="I209" s="51">
        <v>10990.316484000001</v>
      </c>
      <c r="J209" s="51">
        <v>16722.750389000001</v>
      </c>
      <c r="K209" s="51">
        <v>-5257.882579000001</v>
      </c>
      <c r="L209" s="51">
        <v>1361</v>
      </c>
      <c r="M209" s="51">
        <v>304</v>
      </c>
      <c r="N209" s="56">
        <v>1057</v>
      </c>
      <c r="O209" s="51">
        <v>0</v>
      </c>
      <c r="P209" s="51">
        <v>0</v>
      </c>
      <c r="Q209" s="56">
        <v>0</v>
      </c>
    </row>
    <row r="210" spans="1:17" s="44" customFormat="1" x14ac:dyDescent="0.45">
      <c r="A210" s="50" t="s">
        <v>231</v>
      </c>
      <c r="B210" s="50">
        <v>11305</v>
      </c>
      <c r="C210" s="50" t="s">
        <v>32</v>
      </c>
      <c r="D210" s="51">
        <v>349269.16394400003</v>
      </c>
      <c r="E210" s="51">
        <v>345837.94303299999</v>
      </c>
      <c r="F210" s="51">
        <v>695107.10697700002</v>
      </c>
      <c r="G210" s="51">
        <v>3431.2209110000404</v>
      </c>
      <c r="H210" s="51">
        <v>75053.377523999996</v>
      </c>
      <c r="I210" s="51">
        <v>45074.093786999998</v>
      </c>
      <c r="J210" s="51">
        <v>120127.471311</v>
      </c>
      <c r="K210" s="51">
        <v>29979.283736999998</v>
      </c>
      <c r="L210" s="51">
        <v>96907</v>
      </c>
      <c r="M210" s="51">
        <v>88446</v>
      </c>
      <c r="N210" s="56">
        <v>8461</v>
      </c>
      <c r="O210" s="51">
        <v>71507</v>
      </c>
      <c r="P210" s="51">
        <v>5682</v>
      </c>
      <c r="Q210" s="56">
        <v>65825</v>
      </c>
    </row>
    <row r="211" spans="1:17" s="44" customFormat="1" x14ac:dyDescent="0.45">
      <c r="A211" s="50" t="s">
        <v>289</v>
      </c>
      <c r="B211" s="50">
        <v>11381</v>
      </c>
      <c r="C211" s="50" t="s">
        <v>32</v>
      </c>
      <c r="D211" s="51">
        <v>69500.01758</v>
      </c>
      <c r="E211" s="51">
        <v>183627.905123</v>
      </c>
      <c r="F211" s="51">
        <v>253127.92270300002</v>
      </c>
      <c r="G211" s="51">
        <v>-114127.887543</v>
      </c>
      <c r="H211" s="51">
        <v>1339.9962</v>
      </c>
      <c r="I211" s="51">
        <v>46969.801299999999</v>
      </c>
      <c r="J211" s="51">
        <v>48309.797500000001</v>
      </c>
      <c r="K211" s="51">
        <v>-45629.805099999998</v>
      </c>
      <c r="L211" s="51">
        <v>1124</v>
      </c>
      <c r="M211" s="51">
        <v>114657</v>
      </c>
      <c r="N211" s="56">
        <v>-113533</v>
      </c>
      <c r="O211" s="51">
        <v>0</v>
      </c>
      <c r="P211" s="51">
        <v>0</v>
      </c>
      <c r="Q211" s="56">
        <v>0</v>
      </c>
    </row>
    <row r="212" spans="1:17" s="44" customFormat="1" x14ac:dyDescent="0.45">
      <c r="A212" s="50" t="s">
        <v>429</v>
      </c>
      <c r="B212" s="50">
        <v>11691</v>
      </c>
      <c r="C212" s="50" t="s">
        <v>32</v>
      </c>
      <c r="D212" s="51">
        <v>45670.501098000001</v>
      </c>
      <c r="E212" s="51">
        <v>50454.937329</v>
      </c>
      <c r="F212" s="51">
        <v>96125.438427000001</v>
      </c>
      <c r="G212" s="51">
        <v>-4784.4362309999997</v>
      </c>
      <c r="H212" s="51">
        <v>6322.9874</v>
      </c>
      <c r="I212" s="51">
        <v>0</v>
      </c>
      <c r="J212" s="51">
        <v>6322.9874</v>
      </c>
      <c r="K212" s="51">
        <v>6322.9874</v>
      </c>
      <c r="L212" s="51">
        <v>0</v>
      </c>
      <c r="M212" s="51">
        <v>0</v>
      </c>
      <c r="N212" s="56">
        <v>0</v>
      </c>
      <c r="O212" s="51">
        <v>0</v>
      </c>
      <c r="P212" s="51">
        <v>0</v>
      </c>
      <c r="Q212" s="56">
        <v>0</v>
      </c>
    </row>
    <row r="213" spans="1:17" s="44" customFormat="1" x14ac:dyDescent="0.45">
      <c r="A213" s="50" t="s">
        <v>495</v>
      </c>
      <c r="B213" s="50">
        <v>11842</v>
      </c>
      <c r="C213" s="50" t="s">
        <v>32</v>
      </c>
      <c r="D213" s="51">
        <v>745729.84833499999</v>
      </c>
      <c r="E213" s="51">
        <v>396077.478237</v>
      </c>
      <c r="F213" s="51">
        <v>1141807.326572</v>
      </c>
      <c r="G213" s="51">
        <v>349652.37009799998</v>
      </c>
      <c r="H213" s="51">
        <v>135644.35498900001</v>
      </c>
      <c r="I213" s="51">
        <v>94799.526752999998</v>
      </c>
      <c r="J213" s="51">
        <v>230443.881742</v>
      </c>
      <c r="K213" s="51">
        <v>40844.828236000016</v>
      </c>
      <c r="L213" s="51">
        <v>788501</v>
      </c>
      <c r="M213" s="51">
        <v>200690</v>
      </c>
      <c r="N213" s="56">
        <v>587811</v>
      </c>
      <c r="O213" s="51">
        <v>98112</v>
      </c>
      <c r="P213" s="51">
        <v>16334</v>
      </c>
      <c r="Q213" s="56">
        <v>81778</v>
      </c>
    </row>
    <row r="214" spans="1:17" s="44" customFormat="1" x14ac:dyDescent="0.45">
      <c r="A214" s="50" t="s">
        <v>589</v>
      </c>
      <c r="B214" s="50">
        <v>11921</v>
      </c>
      <c r="C214" s="50" t="s">
        <v>32</v>
      </c>
      <c r="D214" s="51">
        <v>24414.238289000001</v>
      </c>
      <c r="E214" s="51">
        <v>6044.8555200000001</v>
      </c>
      <c r="F214" s="51">
        <v>30459.093809000002</v>
      </c>
      <c r="G214" s="51">
        <v>18369.382769</v>
      </c>
      <c r="H214" s="51">
        <v>6130.6167990000004</v>
      </c>
      <c r="I214" s="51">
        <v>6044.8555200000001</v>
      </c>
      <c r="J214" s="51">
        <v>12175.472319</v>
      </c>
      <c r="K214" s="51">
        <v>85.761279000000286</v>
      </c>
      <c r="L214" s="51">
        <v>33732</v>
      </c>
      <c r="M214" s="51">
        <v>0</v>
      </c>
      <c r="N214" s="56">
        <v>33732</v>
      </c>
      <c r="O214" s="51">
        <v>0</v>
      </c>
      <c r="P214" s="51">
        <v>0</v>
      </c>
      <c r="Q214" s="56">
        <v>0</v>
      </c>
    </row>
    <row r="215" spans="1:17" s="44" customFormat="1" x14ac:dyDescent="0.45">
      <c r="A215" s="50" t="s">
        <v>167</v>
      </c>
      <c r="B215" s="50">
        <v>11172</v>
      </c>
      <c r="C215" s="50" t="s">
        <v>32</v>
      </c>
      <c r="D215" s="51">
        <v>1127125.7167460001</v>
      </c>
      <c r="E215" s="51">
        <v>2112367.8096190002</v>
      </c>
      <c r="F215" s="51">
        <v>3239493.5263650003</v>
      </c>
      <c r="G215" s="51">
        <v>-985242.09287300007</v>
      </c>
      <c r="H215" s="51">
        <v>10183.816779000001</v>
      </c>
      <c r="I215" s="51">
        <v>216971.55261499999</v>
      </c>
      <c r="J215" s="51">
        <v>227155.36939399998</v>
      </c>
      <c r="K215" s="51">
        <v>-206787.73583600001</v>
      </c>
      <c r="L215" s="51">
        <v>230981</v>
      </c>
      <c r="M215" s="51">
        <v>1939178</v>
      </c>
      <c r="N215" s="56">
        <v>-1708197</v>
      </c>
      <c r="O215" s="51">
        <v>0</v>
      </c>
      <c r="P215" s="51">
        <v>364603</v>
      </c>
      <c r="Q215" s="56">
        <v>-364603</v>
      </c>
    </row>
    <row r="216" spans="1:17" s="44" customFormat="1" x14ac:dyDescent="0.45">
      <c r="A216" s="50" t="s">
        <v>184</v>
      </c>
      <c r="B216" s="50">
        <v>11196</v>
      </c>
      <c r="C216" s="50" t="s">
        <v>32</v>
      </c>
      <c r="D216" s="51">
        <v>167490.678166</v>
      </c>
      <c r="E216" s="51">
        <v>159410.81518599999</v>
      </c>
      <c r="F216" s="51">
        <v>326901.49335200002</v>
      </c>
      <c r="G216" s="51">
        <v>8079.8629800000053</v>
      </c>
      <c r="H216" s="51">
        <v>50057.422140000002</v>
      </c>
      <c r="I216" s="51">
        <v>17843.463070000002</v>
      </c>
      <c r="J216" s="51">
        <v>67900.885210000008</v>
      </c>
      <c r="K216" s="51">
        <v>32213.959070000001</v>
      </c>
      <c r="L216" s="51">
        <v>0</v>
      </c>
      <c r="M216" s="51">
        <v>335776</v>
      </c>
      <c r="N216" s="56">
        <v>-335776</v>
      </c>
      <c r="O216" s="51">
        <v>0</v>
      </c>
      <c r="P216" s="51">
        <v>0</v>
      </c>
      <c r="Q216" s="56">
        <v>0</v>
      </c>
    </row>
    <row r="217" spans="1:17" s="44" customFormat="1" x14ac:dyDescent="0.45">
      <c r="A217" s="50" t="s">
        <v>515</v>
      </c>
      <c r="B217" s="50">
        <v>11888</v>
      </c>
      <c r="C217" s="50" t="s">
        <v>32</v>
      </c>
      <c r="D217" s="51">
        <v>1226633.511925</v>
      </c>
      <c r="E217" s="51">
        <v>638027.49301500001</v>
      </c>
      <c r="F217" s="51">
        <v>1864661.0049399999</v>
      </c>
      <c r="G217" s="51">
        <v>588606.01890999998</v>
      </c>
      <c r="H217" s="51">
        <v>453290.022061</v>
      </c>
      <c r="I217" s="51">
        <v>331549.38047700003</v>
      </c>
      <c r="J217" s="51">
        <v>784839.40253800002</v>
      </c>
      <c r="K217" s="51">
        <v>121740.64158399997</v>
      </c>
      <c r="L217" s="51">
        <v>1258648</v>
      </c>
      <c r="M217" s="51">
        <v>160201</v>
      </c>
      <c r="N217" s="56">
        <v>1098447</v>
      </c>
      <c r="O217" s="51">
        <v>300727</v>
      </c>
      <c r="P217" s="51">
        <v>17332</v>
      </c>
      <c r="Q217" s="56">
        <v>283395</v>
      </c>
    </row>
    <row r="218" spans="1:17" s="44" customFormat="1" x14ac:dyDescent="0.45">
      <c r="A218" s="50" t="s">
        <v>586</v>
      </c>
      <c r="B218" s="50">
        <v>11907</v>
      </c>
      <c r="C218" s="50" t="s">
        <v>32</v>
      </c>
      <c r="D218" s="51">
        <v>145061.36969699999</v>
      </c>
      <c r="E218" s="51">
        <v>10873.27461</v>
      </c>
      <c r="F218" s="51">
        <v>155934.64430699998</v>
      </c>
      <c r="G218" s="51">
        <v>134188.09508699999</v>
      </c>
      <c r="H218" s="51">
        <v>42217.711869999999</v>
      </c>
      <c r="I218" s="51">
        <v>10873.27461</v>
      </c>
      <c r="J218" s="51">
        <v>53090.98648</v>
      </c>
      <c r="K218" s="51">
        <v>31344.437259999999</v>
      </c>
      <c r="L218" s="51">
        <v>311776</v>
      </c>
      <c r="M218" s="51">
        <v>0</v>
      </c>
      <c r="N218" s="56">
        <v>311776</v>
      </c>
      <c r="O218" s="51">
        <v>0</v>
      </c>
      <c r="P218" s="51">
        <v>0</v>
      </c>
      <c r="Q218" s="56">
        <v>0</v>
      </c>
    </row>
  </sheetData>
  <autoFilter ref="A3:Q218">
    <sortState ref="A4:Q297">
      <sortCondition ref="C3:C297"/>
    </sortState>
  </autoFilter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rightToLeft="1" topLeftCell="A194" workbookViewId="0">
      <selection activeCell="B213" sqref="B213"/>
    </sheetView>
  </sheetViews>
  <sheetFormatPr defaultRowHeight="18" x14ac:dyDescent="0.45"/>
  <cols>
    <col min="1" max="1" width="43.42578125" style="3" bestFit="1" customWidth="1"/>
    <col min="2" max="2" width="17.85546875" style="3" bestFit="1" customWidth="1"/>
    <col min="3" max="3" width="26" style="3" bestFit="1" customWidth="1"/>
    <col min="4" max="4" width="7.5703125" style="3" bestFit="1" customWidth="1"/>
    <col min="5" max="5" width="8" style="3" bestFit="1" customWidth="1"/>
    <col min="6" max="6" width="6.28515625" style="3" bestFit="1" customWidth="1"/>
    <col min="7" max="7" width="30" style="3" bestFit="1" customWidth="1"/>
    <col min="8" max="8" width="29.85546875" style="3" bestFit="1" customWidth="1"/>
    <col min="9" max="9" width="7.5703125" style="3" bestFit="1" customWidth="1"/>
    <col min="10" max="10" width="8" style="3" bestFit="1" customWidth="1"/>
    <col min="11" max="11" width="6.28515625" style="3" customWidth="1"/>
    <col min="12" max="12" width="18.28515625" style="7" hidden="1" customWidth="1"/>
    <col min="13" max="13" width="16.140625" style="7" hidden="1" customWidth="1"/>
    <col min="14" max="15" width="18.28515625" style="7" hidden="1" customWidth="1"/>
    <col min="16" max="17" width="17.28515625" style="7" hidden="1" customWidth="1"/>
    <col min="18" max="19" width="23" style="7" hidden="1" customWidth="1"/>
    <col min="20" max="20" width="25.28515625" style="7" hidden="1" customWidth="1"/>
    <col min="21" max="21" width="27.85546875" style="7" hidden="1" customWidth="1"/>
    <col min="22" max="16384" width="9.140625" style="3"/>
  </cols>
  <sheetData>
    <row r="1" spans="1:21" x14ac:dyDescent="0.45">
      <c r="A1" s="63" t="s">
        <v>533</v>
      </c>
      <c r="B1" s="63" t="s">
        <v>1</v>
      </c>
      <c r="C1" s="64" t="s">
        <v>3</v>
      </c>
      <c r="D1" s="59" t="s">
        <v>611</v>
      </c>
      <c r="E1" s="59"/>
      <c r="F1" s="59"/>
      <c r="G1" s="65" t="s">
        <v>547</v>
      </c>
      <c r="H1" s="65" t="s">
        <v>548</v>
      </c>
      <c r="I1" s="59" t="s">
        <v>613</v>
      </c>
      <c r="J1" s="59"/>
      <c r="K1" s="59"/>
      <c r="L1" s="47"/>
      <c r="M1" s="46"/>
      <c r="N1" s="60" t="s">
        <v>549</v>
      </c>
      <c r="O1" s="60"/>
      <c r="P1" s="61" t="s">
        <v>550</v>
      </c>
      <c r="Q1" s="62"/>
      <c r="R1" s="1"/>
      <c r="S1" s="1"/>
      <c r="T1" s="1"/>
      <c r="U1" s="1"/>
    </row>
    <row r="2" spans="1:21" ht="78.75" x14ac:dyDescent="0.45">
      <c r="A2" s="63"/>
      <c r="B2" s="63"/>
      <c r="C2" s="64"/>
      <c r="D2" s="45" t="s">
        <v>551</v>
      </c>
      <c r="E2" s="45" t="s">
        <v>552</v>
      </c>
      <c r="F2" s="45" t="s">
        <v>553</v>
      </c>
      <c r="G2" s="65"/>
      <c r="H2" s="65"/>
      <c r="I2" s="45" t="s">
        <v>551</v>
      </c>
      <c r="J2" s="45" t="s">
        <v>552</v>
      </c>
      <c r="K2" s="45" t="s">
        <v>553</v>
      </c>
      <c r="L2" s="14" t="s">
        <v>554</v>
      </c>
      <c r="M2" s="15" t="s">
        <v>555</v>
      </c>
      <c r="N2" s="15" t="s">
        <v>545</v>
      </c>
      <c r="O2" s="15" t="s">
        <v>546</v>
      </c>
      <c r="P2" s="15" t="s">
        <v>545</v>
      </c>
      <c r="Q2" s="15" t="s">
        <v>546</v>
      </c>
      <c r="R2" s="16" t="s">
        <v>556</v>
      </c>
      <c r="S2" s="16" t="s">
        <v>557</v>
      </c>
      <c r="T2" s="49" t="s">
        <v>558</v>
      </c>
      <c r="U2" s="49" t="s">
        <v>559</v>
      </c>
    </row>
    <row r="3" spans="1:21" s="44" customFormat="1" x14ac:dyDescent="0.45">
      <c r="A3" s="50" t="s">
        <v>17</v>
      </c>
      <c r="B3" s="50">
        <v>10581</v>
      </c>
      <c r="C3" s="50" t="s">
        <v>19</v>
      </c>
      <c r="D3" s="17">
        <f>(L3/2)/S3</f>
        <v>0.23360716790579417</v>
      </c>
      <c r="E3" s="17">
        <f t="shared" ref="E3:E34" si="0">(N3)/S3</f>
        <v>1.0876314806789977</v>
      </c>
      <c r="F3" s="17">
        <f t="shared" ref="F3:F34" si="1">(O3)/S3</f>
        <v>0.92726217723483206</v>
      </c>
      <c r="G3" s="52">
        <f>T3/10^6</f>
        <v>6793116.945793</v>
      </c>
      <c r="H3" s="52">
        <f>U3/10^6</f>
        <v>7359031.441838</v>
      </c>
      <c r="I3" s="17">
        <f t="shared" ref="I3:I34" si="2">(M3/2)/R3</f>
        <v>6.961464121201983E-3</v>
      </c>
      <c r="J3" s="17">
        <f t="shared" ref="J3:J34" si="3">(P3)/R3</f>
        <v>0.1846460661084848</v>
      </c>
      <c r="K3" s="17">
        <f t="shared" ref="K3:K34" si="4">(Q3)/R3</f>
        <v>9.5923390885958873E-2</v>
      </c>
      <c r="L3" s="53">
        <v>17595061.824900001</v>
      </c>
      <c r="M3" s="54">
        <v>524532.85897399997</v>
      </c>
      <c r="N3" s="54">
        <v>40959666</v>
      </c>
      <c r="O3" s="54">
        <v>34920237</v>
      </c>
      <c r="P3" s="54">
        <v>6956362</v>
      </c>
      <c r="Q3" s="54">
        <v>3613821</v>
      </c>
      <c r="R3" s="54">
        <v>37674033.06557823</v>
      </c>
      <c r="S3" s="54">
        <v>37659507.588387638</v>
      </c>
      <c r="T3" s="54">
        <v>6793116945793</v>
      </c>
      <c r="U3" s="54">
        <v>7359031441838</v>
      </c>
    </row>
    <row r="4" spans="1:21" s="44" customFormat="1" x14ac:dyDescent="0.45">
      <c r="A4" s="50" t="s">
        <v>20</v>
      </c>
      <c r="B4" s="50">
        <v>10589</v>
      </c>
      <c r="C4" s="50" t="s">
        <v>22</v>
      </c>
      <c r="D4" s="17">
        <f t="shared" ref="D4:D34" si="5">(L4/2)/S4</f>
        <v>0.76164225153595766</v>
      </c>
      <c r="E4" s="17">
        <f t="shared" si="0"/>
        <v>8.8641559226519923E-2</v>
      </c>
      <c r="F4" s="17">
        <f t="shared" si="1"/>
        <v>0.26649681094354249</v>
      </c>
      <c r="G4" s="52">
        <f t="shared" ref="G4:G66" si="6">T4/10^6</f>
        <v>1809312.3379230001</v>
      </c>
      <c r="H4" s="52">
        <f t="shared" ref="H4:H66" si="7">U4/10^6</f>
        <v>1828855.8915540001</v>
      </c>
      <c r="I4" s="17">
        <f t="shared" si="2"/>
        <v>5.2477906902769725E-2</v>
      </c>
      <c r="J4" s="17">
        <f t="shared" si="3"/>
        <v>3.8617555479908234E-3</v>
      </c>
      <c r="K4" s="17">
        <f t="shared" si="4"/>
        <v>2.1655907215053179E-2</v>
      </c>
      <c r="L4" s="53">
        <v>2766300.612683</v>
      </c>
      <c r="M4" s="54">
        <v>194025.630428</v>
      </c>
      <c r="N4" s="54">
        <v>160974</v>
      </c>
      <c r="O4" s="54">
        <v>483961</v>
      </c>
      <c r="P4" s="54">
        <v>7139</v>
      </c>
      <c r="Q4" s="54">
        <v>40034</v>
      </c>
      <c r="R4" s="54">
        <v>1848641.093741484</v>
      </c>
      <c r="S4" s="54">
        <v>1816010.4741460769</v>
      </c>
      <c r="T4" s="54">
        <v>1809312337923</v>
      </c>
      <c r="U4" s="54">
        <v>1828855891554</v>
      </c>
    </row>
    <row r="5" spans="1:21" s="44" customFormat="1" x14ac:dyDescent="0.45">
      <c r="A5" s="50" t="s">
        <v>23</v>
      </c>
      <c r="B5" s="50">
        <v>10591</v>
      </c>
      <c r="C5" s="50" t="s">
        <v>22</v>
      </c>
      <c r="D5" s="17">
        <f t="shared" si="5"/>
        <v>1.2086491952636695</v>
      </c>
      <c r="E5" s="17">
        <f t="shared" si="0"/>
        <v>0.13107081304235069</v>
      </c>
      <c r="F5" s="17">
        <f t="shared" si="1"/>
        <v>0.30037228641600477</v>
      </c>
      <c r="G5" s="52">
        <f t="shared" si="6"/>
        <v>1705336.0050530001</v>
      </c>
      <c r="H5" s="52">
        <f t="shared" si="7"/>
        <v>1631188.0454220001</v>
      </c>
      <c r="I5" s="17">
        <f t="shared" si="2"/>
        <v>0.16294342028860026</v>
      </c>
      <c r="J5" s="17">
        <f t="shared" si="3"/>
        <v>1.1766390739615648E-2</v>
      </c>
      <c r="K5" s="17">
        <f t="shared" si="4"/>
        <v>3.9680556611601031E-3</v>
      </c>
      <c r="L5" s="53">
        <v>4755539.8644549996</v>
      </c>
      <c r="M5" s="54">
        <v>652832.19716500002</v>
      </c>
      <c r="N5" s="54">
        <v>257855</v>
      </c>
      <c r="O5" s="54">
        <v>590921</v>
      </c>
      <c r="P5" s="54">
        <v>23571</v>
      </c>
      <c r="Q5" s="54">
        <v>7949</v>
      </c>
      <c r="R5" s="54">
        <v>2003248.1090943229</v>
      </c>
      <c r="S5" s="54">
        <v>1967295.3422260659</v>
      </c>
      <c r="T5" s="54">
        <v>1705336005053</v>
      </c>
      <c r="U5" s="54">
        <v>1631188045422</v>
      </c>
    </row>
    <row r="6" spans="1:21" s="44" customFormat="1" x14ac:dyDescent="0.45">
      <c r="A6" s="50" t="s">
        <v>24</v>
      </c>
      <c r="B6" s="50">
        <v>10596</v>
      </c>
      <c r="C6" s="50" t="s">
        <v>22</v>
      </c>
      <c r="D6" s="17">
        <f t="shared" si="5"/>
        <v>0.42428613368433576</v>
      </c>
      <c r="E6" s="17">
        <f t="shared" si="0"/>
        <v>5.1804156219048429E-2</v>
      </c>
      <c r="F6" s="17">
        <f t="shared" si="1"/>
        <v>0.18787708913068746</v>
      </c>
      <c r="G6" s="52">
        <f t="shared" si="6"/>
        <v>4290389.5373609997</v>
      </c>
      <c r="H6" s="52">
        <f t="shared" si="7"/>
        <v>4497388.9355349997</v>
      </c>
      <c r="I6" s="17">
        <f t="shared" si="2"/>
        <v>8.5718786371387024E-2</v>
      </c>
      <c r="J6" s="17">
        <f t="shared" si="3"/>
        <v>9.665443451732247E-4</v>
      </c>
      <c r="K6" s="17">
        <f t="shared" si="4"/>
        <v>1.5073489192582432E-2</v>
      </c>
      <c r="L6" s="53">
        <v>3762722.9394640001</v>
      </c>
      <c r="M6" s="54">
        <v>767309.79120500002</v>
      </c>
      <c r="N6" s="54">
        <v>229709</v>
      </c>
      <c r="O6" s="54">
        <v>833081</v>
      </c>
      <c r="P6" s="54">
        <v>4326</v>
      </c>
      <c r="Q6" s="54">
        <v>67465</v>
      </c>
      <c r="R6" s="54">
        <v>4475738.7714318391</v>
      </c>
      <c r="S6" s="54">
        <v>4434180.8990904056</v>
      </c>
      <c r="T6" s="54">
        <v>4290389537361</v>
      </c>
      <c r="U6" s="54">
        <v>4497388935535</v>
      </c>
    </row>
    <row r="7" spans="1:21" s="44" customFormat="1" x14ac:dyDescent="0.45">
      <c r="A7" s="50" t="s">
        <v>26</v>
      </c>
      <c r="B7" s="50">
        <v>10600</v>
      </c>
      <c r="C7" s="50" t="s">
        <v>22</v>
      </c>
      <c r="D7" s="17">
        <f t="shared" si="5"/>
        <v>0.22234413852940274</v>
      </c>
      <c r="E7" s="17">
        <f t="shared" si="0"/>
        <v>0.64790069632145963</v>
      </c>
      <c r="F7" s="17">
        <f t="shared" si="1"/>
        <v>0.2443417142357806</v>
      </c>
      <c r="G7" s="52">
        <f t="shared" si="6"/>
        <v>33040199.411814999</v>
      </c>
      <c r="H7" s="52">
        <f t="shared" si="7"/>
        <v>34587170.577255003</v>
      </c>
      <c r="I7" s="17">
        <f t="shared" si="2"/>
        <v>1.7259067103234726E-2</v>
      </c>
      <c r="J7" s="17">
        <f t="shared" si="3"/>
        <v>4.9199869234572258E-2</v>
      </c>
      <c r="K7" s="17">
        <f t="shared" si="4"/>
        <v>1.7257205642783921E-2</v>
      </c>
      <c r="L7" s="53">
        <v>14790378.657370001</v>
      </c>
      <c r="M7" s="54">
        <v>1434602.7277279999</v>
      </c>
      <c r="N7" s="54">
        <v>21549245</v>
      </c>
      <c r="O7" s="54">
        <v>8126831</v>
      </c>
      <c r="P7" s="54">
        <v>2044788</v>
      </c>
      <c r="Q7" s="54">
        <v>717224</v>
      </c>
      <c r="R7" s="54">
        <v>41560842.169132188</v>
      </c>
      <c r="S7" s="54">
        <v>33260104.707941569</v>
      </c>
      <c r="T7" s="54">
        <v>33040199411815</v>
      </c>
      <c r="U7" s="54">
        <v>34587170577255</v>
      </c>
    </row>
    <row r="8" spans="1:21" s="44" customFormat="1" x14ac:dyDescent="0.45">
      <c r="A8" s="50" t="s">
        <v>28</v>
      </c>
      <c r="B8" s="50">
        <v>10616</v>
      </c>
      <c r="C8" s="50" t="s">
        <v>22</v>
      </c>
      <c r="D8" s="17">
        <f t="shared" si="5"/>
        <v>0.47855731768989629</v>
      </c>
      <c r="E8" s="17">
        <f t="shared" si="0"/>
        <v>0.18557063870950927</v>
      </c>
      <c r="F8" s="17">
        <f t="shared" si="1"/>
        <v>0.46656278964009334</v>
      </c>
      <c r="G8" s="52">
        <f t="shared" si="6"/>
        <v>7785949.8738270001</v>
      </c>
      <c r="H8" s="52">
        <f t="shared" si="7"/>
        <v>8018989.8735149996</v>
      </c>
      <c r="I8" s="17">
        <f t="shared" si="2"/>
        <v>4.2946759055727729E-2</v>
      </c>
      <c r="J8" s="17">
        <f t="shared" si="3"/>
        <v>1.0511301544661044E-2</v>
      </c>
      <c r="K8" s="17">
        <f t="shared" si="4"/>
        <v>5.0207009166609896E-2</v>
      </c>
      <c r="L8" s="53">
        <v>8357257.739356</v>
      </c>
      <c r="M8" s="54">
        <v>736026.92592000007</v>
      </c>
      <c r="N8" s="54">
        <v>1620351</v>
      </c>
      <c r="O8" s="54">
        <v>4073896</v>
      </c>
      <c r="P8" s="54">
        <v>90072</v>
      </c>
      <c r="Q8" s="54">
        <v>430227</v>
      </c>
      <c r="R8" s="54">
        <v>8569062.5102226138</v>
      </c>
      <c r="S8" s="54">
        <v>8731720.7682648767</v>
      </c>
      <c r="T8" s="54">
        <v>7785949873827</v>
      </c>
      <c r="U8" s="54">
        <v>8018989873515</v>
      </c>
    </row>
    <row r="9" spans="1:21" s="44" customFormat="1" x14ac:dyDescent="0.45">
      <c r="A9" s="50" t="s">
        <v>30</v>
      </c>
      <c r="B9" s="50">
        <v>10615</v>
      </c>
      <c r="C9" s="50" t="s">
        <v>32</v>
      </c>
      <c r="D9" s="17">
        <f t="shared" si="5"/>
        <v>0.79988010995777981</v>
      </c>
      <c r="E9" s="17">
        <f t="shared" si="0"/>
        <v>4.5969048016654135E-3</v>
      </c>
      <c r="F9" s="17">
        <f t="shared" si="1"/>
        <v>3.6876962637225709E-2</v>
      </c>
      <c r="G9" s="52">
        <f t="shared" si="6"/>
        <v>384124.57162100001</v>
      </c>
      <c r="H9" s="52">
        <f t="shared" si="7"/>
        <v>379170.30167399999</v>
      </c>
      <c r="I9" s="17">
        <f t="shared" si="2"/>
        <v>0.12729673957313181</v>
      </c>
      <c r="J9" s="17">
        <f t="shared" si="3"/>
        <v>6.9647461990159575E-4</v>
      </c>
      <c r="K9" s="17">
        <f t="shared" si="4"/>
        <v>3.7013316756643331E-3</v>
      </c>
      <c r="L9" s="53">
        <v>1242389.005539</v>
      </c>
      <c r="M9" s="54">
        <v>218596.480301</v>
      </c>
      <c r="N9" s="54">
        <v>3570</v>
      </c>
      <c r="O9" s="54">
        <v>28639</v>
      </c>
      <c r="P9" s="54">
        <v>598</v>
      </c>
      <c r="Q9" s="54">
        <v>3178</v>
      </c>
      <c r="R9" s="54">
        <v>858609.89462112903</v>
      </c>
      <c r="S9" s="54">
        <v>776609.51314602466</v>
      </c>
      <c r="T9" s="54">
        <v>384124571621</v>
      </c>
      <c r="U9" s="54">
        <v>379170301674</v>
      </c>
    </row>
    <row r="10" spans="1:21" s="44" customFormat="1" x14ac:dyDescent="0.45">
      <c r="A10" s="50" t="s">
        <v>33</v>
      </c>
      <c r="B10" s="50">
        <v>10630</v>
      </c>
      <c r="C10" s="50" t="s">
        <v>22</v>
      </c>
      <c r="D10" s="17">
        <f t="shared" si="5"/>
        <v>0.75010663216602214</v>
      </c>
      <c r="E10" s="17">
        <f t="shared" si="0"/>
        <v>1.7297983053710896E-2</v>
      </c>
      <c r="F10" s="17">
        <f t="shared" si="1"/>
        <v>8.7336900949676166E-2</v>
      </c>
      <c r="G10" s="52">
        <f t="shared" si="6"/>
        <v>534152.92521300004</v>
      </c>
      <c r="H10" s="52">
        <f t="shared" si="7"/>
        <v>512706.19483400002</v>
      </c>
      <c r="I10" s="17">
        <f t="shared" si="2"/>
        <v>7.3338370548607937E-2</v>
      </c>
      <c r="J10" s="17">
        <f t="shared" si="3"/>
        <v>0</v>
      </c>
      <c r="K10" s="17">
        <f t="shared" si="4"/>
        <v>2.2703388443681602E-3</v>
      </c>
      <c r="L10" s="53">
        <v>816540.74002899998</v>
      </c>
      <c r="M10" s="54">
        <v>83793.541953000007</v>
      </c>
      <c r="N10" s="54">
        <v>9415</v>
      </c>
      <c r="O10" s="54">
        <v>47536</v>
      </c>
      <c r="P10" s="54">
        <v>0</v>
      </c>
      <c r="Q10" s="54">
        <v>1297</v>
      </c>
      <c r="R10" s="54">
        <v>571280.36337719345</v>
      </c>
      <c r="S10" s="54">
        <v>544283.10923684377</v>
      </c>
      <c r="T10" s="54">
        <v>534152925213</v>
      </c>
      <c r="U10" s="54">
        <v>512706194834</v>
      </c>
    </row>
    <row r="11" spans="1:21" s="44" customFormat="1" x14ac:dyDescent="0.45">
      <c r="A11" s="50" t="s">
        <v>35</v>
      </c>
      <c r="B11" s="50">
        <v>10639</v>
      </c>
      <c r="C11" s="50" t="s">
        <v>19</v>
      </c>
      <c r="D11" s="17">
        <f t="shared" si="5"/>
        <v>3.5973010270428096E-2</v>
      </c>
      <c r="E11" s="17">
        <f t="shared" si="0"/>
        <v>1.3244212452098743</v>
      </c>
      <c r="F11" s="17">
        <f t="shared" si="1"/>
        <v>1.2041593781381554</v>
      </c>
      <c r="G11" s="52">
        <f t="shared" si="6"/>
        <v>7639270.0265800003</v>
      </c>
      <c r="H11" s="52">
        <f t="shared" si="7"/>
        <v>7518195.4531420004</v>
      </c>
      <c r="I11" s="17">
        <f t="shared" si="2"/>
        <v>0</v>
      </c>
      <c r="J11" s="17">
        <f t="shared" si="3"/>
        <v>9.874579652588443E-2</v>
      </c>
      <c r="K11" s="17">
        <f t="shared" si="4"/>
        <v>0.15846590035345348</v>
      </c>
      <c r="L11" s="53">
        <v>4507403.2474929998</v>
      </c>
      <c r="M11" s="54">
        <v>0</v>
      </c>
      <c r="N11" s="54">
        <v>82974716</v>
      </c>
      <c r="O11" s="54">
        <v>75440335</v>
      </c>
      <c r="P11" s="54">
        <v>6911200</v>
      </c>
      <c r="Q11" s="54">
        <v>11090999</v>
      </c>
      <c r="R11" s="54">
        <v>69989814.68733561</v>
      </c>
      <c r="S11" s="54">
        <v>62649792.352773249</v>
      </c>
      <c r="T11" s="54">
        <v>7639270026580</v>
      </c>
      <c r="U11" s="54">
        <v>7518195453142</v>
      </c>
    </row>
    <row r="12" spans="1:21" s="44" customFormat="1" x14ac:dyDescent="0.45">
      <c r="A12" s="50" t="s">
        <v>37</v>
      </c>
      <c r="B12" s="50">
        <v>10706</v>
      </c>
      <c r="C12" s="50" t="s">
        <v>22</v>
      </c>
      <c r="D12" s="17">
        <f t="shared" si="5"/>
        <v>0.96438092724300561</v>
      </c>
      <c r="E12" s="17">
        <f t="shared" si="0"/>
        <v>0.13964763177620459</v>
      </c>
      <c r="F12" s="17">
        <f t="shared" si="1"/>
        <v>0.42567038542289792</v>
      </c>
      <c r="G12" s="52">
        <f t="shared" si="6"/>
        <v>15143521.109270999</v>
      </c>
      <c r="H12" s="52">
        <f t="shared" si="7"/>
        <v>13814846.508631</v>
      </c>
      <c r="I12" s="17">
        <f t="shared" si="2"/>
        <v>0.12812143759672123</v>
      </c>
      <c r="J12" s="17">
        <f t="shared" si="3"/>
        <v>6.6649492540792818E-3</v>
      </c>
      <c r="K12" s="17">
        <f t="shared" si="4"/>
        <v>0.10596274623118279</v>
      </c>
      <c r="L12" s="53">
        <v>29728062.420104001</v>
      </c>
      <c r="M12" s="54">
        <v>3938865.5195499999</v>
      </c>
      <c r="N12" s="54">
        <v>2152393</v>
      </c>
      <c r="O12" s="54">
        <v>6560870</v>
      </c>
      <c r="P12" s="54">
        <v>102451</v>
      </c>
      <c r="Q12" s="54">
        <v>1628818</v>
      </c>
      <c r="R12" s="54">
        <v>15371609.909452029</v>
      </c>
      <c r="S12" s="54">
        <v>15413029.011830039</v>
      </c>
      <c r="T12" s="54">
        <v>15143521109271</v>
      </c>
      <c r="U12" s="54">
        <v>13814846508631</v>
      </c>
    </row>
    <row r="13" spans="1:21" s="44" customFormat="1" x14ac:dyDescent="0.45">
      <c r="A13" s="50" t="s">
        <v>39</v>
      </c>
      <c r="B13" s="50">
        <v>10720</v>
      </c>
      <c r="C13" s="50" t="s">
        <v>19</v>
      </c>
      <c r="D13" s="17">
        <f t="shared" si="5"/>
        <v>0.22593853442171863</v>
      </c>
      <c r="E13" s="17">
        <f t="shared" si="0"/>
        <v>5.1669775118117232E-2</v>
      </c>
      <c r="F13" s="17">
        <f t="shared" si="1"/>
        <v>0.50533308313632774</v>
      </c>
      <c r="G13" s="52">
        <f t="shared" si="6"/>
        <v>342562.05037399998</v>
      </c>
      <c r="H13" s="52">
        <f t="shared" si="7"/>
        <v>352417.59770799999</v>
      </c>
      <c r="I13" s="17">
        <f t="shared" si="2"/>
        <v>3.948800951762043E-3</v>
      </c>
      <c r="J13" s="17">
        <f t="shared" si="3"/>
        <v>2.0044504461617624E-2</v>
      </c>
      <c r="K13" s="17">
        <f t="shared" si="4"/>
        <v>3.8664975353831081E-3</v>
      </c>
      <c r="L13" s="53">
        <v>818690.7713250001</v>
      </c>
      <c r="M13" s="54">
        <v>12500.54428</v>
      </c>
      <c r="N13" s="54">
        <v>93613</v>
      </c>
      <c r="O13" s="54">
        <v>915540</v>
      </c>
      <c r="P13" s="54">
        <v>31727</v>
      </c>
      <c r="Q13" s="54">
        <v>6120</v>
      </c>
      <c r="R13" s="54">
        <v>1582827.854924161</v>
      </c>
      <c r="S13" s="54">
        <v>1811755.514437608</v>
      </c>
      <c r="T13" s="54">
        <v>342562050374</v>
      </c>
      <c r="U13" s="54">
        <v>352417597708</v>
      </c>
    </row>
    <row r="14" spans="1:21" s="44" customFormat="1" x14ac:dyDescent="0.45">
      <c r="A14" s="50" t="s">
        <v>41</v>
      </c>
      <c r="B14" s="50">
        <v>10719</v>
      </c>
      <c r="C14" s="50" t="s">
        <v>22</v>
      </c>
      <c r="D14" s="17">
        <f t="shared" si="5"/>
        <v>0.17689603401817347</v>
      </c>
      <c r="E14" s="17">
        <f t="shared" si="0"/>
        <v>2.7850171474043443E-2</v>
      </c>
      <c r="F14" s="17">
        <f t="shared" si="1"/>
        <v>0.31313779898473088</v>
      </c>
      <c r="G14" s="52">
        <f t="shared" si="6"/>
        <v>2825319.6627449999</v>
      </c>
      <c r="H14" s="52">
        <f t="shared" si="7"/>
        <v>2898658.756486</v>
      </c>
      <c r="I14" s="17">
        <f t="shared" si="2"/>
        <v>2.8563909381179864E-2</v>
      </c>
      <c r="J14" s="17">
        <f t="shared" si="3"/>
        <v>5.1385316179176953E-4</v>
      </c>
      <c r="K14" s="17">
        <f t="shared" si="4"/>
        <v>1.0634511023483974E-2</v>
      </c>
      <c r="L14" s="53">
        <v>1066603.4729500001</v>
      </c>
      <c r="M14" s="54">
        <v>162538.40054100001</v>
      </c>
      <c r="N14" s="54">
        <v>83962</v>
      </c>
      <c r="O14" s="54">
        <v>944040</v>
      </c>
      <c r="P14" s="54">
        <v>1462</v>
      </c>
      <c r="Q14" s="54">
        <v>30257</v>
      </c>
      <c r="R14" s="54">
        <v>2845170.7777803871</v>
      </c>
      <c r="S14" s="54">
        <v>3014774.9746622988</v>
      </c>
      <c r="T14" s="54">
        <v>2825319662745</v>
      </c>
      <c r="U14" s="54">
        <v>2898658756486</v>
      </c>
    </row>
    <row r="15" spans="1:21" s="44" customFormat="1" x14ac:dyDescent="0.45">
      <c r="A15" s="50" t="s">
        <v>43</v>
      </c>
      <c r="B15" s="50">
        <v>10743</v>
      </c>
      <c r="C15" s="50" t="s">
        <v>22</v>
      </c>
      <c r="D15" s="17">
        <f t="shared" si="5"/>
        <v>1.7133889074544113</v>
      </c>
      <c r="E15" s="17">
        <f t="shared" si="0"/>
        <v>0.29719854786097893</v>
      </c>
      <c r="F15" s="17">
        <f t="shared" si="1"/>
        <v>0.51302914420375911</v>
      </c>
      <c r="G15" s="52">
        <f t="shared" si="6"/>
        <v>6003556.7553960001</v>
      </c>
      <c r="H15" s="52">
        <f t="shared" si="7"/>
        <v>6375647.9574419996</v>
      </c>
      <c r="I15" s="17">
        <f t="shared" si="2"/>
        <v>0.11577007817961221</v>
      </c>
      <c r="J15" s="17">
        <f t="shared" si="3"/>
        <v>1.1501073853530818E-2</v>
      </c>
      <c r="K15" s="17">
        <f t="shared" si="4"/>
        <v>3.6810927940900962E-2</v>
      </c>
      <c r="L15" s="53">
        <v>20825790.476326</v>
      </c>
      <c r="M15" s="54">
        <v>1434066.0853050002</v>
      </c>
      <c r="N15" s="54">
        <v>1806185</v>
      </c>
      <c r="O15" s="54">
        <v>3117867</v>
      </c>
      <c r="P15" s="54">
        <v>71233</v>
      </c>
      <c r="Q15" s="54">
        <v>227992</v>
      </c>
      <c r="R15" s="54">
        <v>6193595.5639595808</v>
      </c>
      <c r="S15" s="54">
        <v>6077368.1870238557</v>
      </c>
      <c r="T15" s="54">
        <v>6003556755396</v>
      </c>
      <c r="U15" s="54">
        <v>6375647957442</v>
      </c>
    </row>
    <row r="16" spans="1:21" s="44" customFormat="1" x14ac:dyDescent="0.45">
      <c r="A16" s="50" t="s">
        <v>45</v>
      </c>
      <c r="B16" s="50">
        <v>10748</v>
      </c>
      <c r="C16" s="50" t="s">
        <v>19</v>
      </c>
      <c r="D16" s="17">
        <f t="shared" si="5"/>
        <v>6.1487219245455568E-2</v>
      </c>
      <c r="E16" s="17">
        <f t="shared" si="0"/>
        <v>1.0019466767507654</v>
      </c>
      <c r="F16" s="17">
        <f t="shared" si="1"/>
        <v>1.5900716835255144</v>
      </c>
      <c r="G16" s="52">
        <f t="shared" si="6"/>
        <v>3250803.0941869998</v>
      </c>
      <c r="H16" s="52">
        <f t="shared" si="7"/>
        <v>3294066.8820739998</v>
      </c>
      <c r="I16" s="17">
        <f t="shared" si="2"/>
        <v>0</v>
      </c>
      <c r="J16" s="17">
        <f t="shared" si="3"/>
        <v>0.36913511646509478</v>
      </c>
      <c r="K16" s="17">
        <f t="shared" si="4"/>
        <v>9.1366624732127186E-2</v>
      </c>
      <c r="L16" s="53">
        <v>1700194.5408319999</v>
      </c>
      <c r="M16" s="54">
        <v>0</v>
      </c>
      <c r="N16" s="54">
        <v>13852507</v>
      </c>
      <c r="O16" s="54">
        <v>21983684</v>
      </c>
      <c r="P16" s="54">
        <v>4892330</v>
      </c>
      <c r="Q16" s="54">
        <v>1210927</v>
      </c>
      <c r="R16" s="54">
        <v>13253493.86113639</v>
      </c>
      <c r="S16" s="54">
        <v>13825593.03946453</v>
      </c>
      <c r="T16" s="54">
        <v>3250803094187</v>
      </c>
      <c r="U16" s="54">
        <v>3294066882074</v>
      </c>
    </row>
    <row r="17" spans="1:21" s="44" customFormat="1" x14ac:dyDescent="0.45">
      <c r="A17" s="50" t="s">
        <v>47</v>
      </c>
      <c r="B17" s="50">
        <v>10762</v>
      </c>
      <c r="C17" s="50" t="s">
        <v>32</v>
      </c>
      <c r="D17" s="17">
        <f t="shared" si="5"/>
        <v>0.48695982120374082</v>
      </c>
      <c r="E17" s="17">
        <f t="shared" si="0"/>
        <v>0.37282206053155587</v>
      </c>
      <c r="F17" s="17">
        <f t="shared" si="1"/>
        <v>0.37778138002832679</v>
      </c>
      <c r="G17" s="52">
        <f t="shared" si="6"/>
        <v>2307708.6195879998</v>
      </c>
      <c r="H17" s="52">
        <f t="shared" si="7"/>
        <v>2330166.5134009998</v>
      </c>
      <c r="I17" s="17">
        <f t="shared" si="2"/>
        <v>2.3628052127816417E-2</v>
      </c>
      <c r="J17" s="17">
        <f t="shared" si="3"/>
        <v>1.6487300698925698E-2</v>
      </c>
      <c r="K17" s="17">
        <f t="shared" si="4"/>
        <v>2.6801802499474708E-2</v>
      </c>
      <c r="L17" s="53">
        <v>3532710.5782709997</v>
      </c>
      <c r="M17" s="54">
        <v>185432.47174000001</v>
      </c>
      <c r="N17" s="54">
        <v>1352342</v>
      </c>
      <c r="O17" s="54">
        <v>1370331</v>
      </c>
      <c r="P17" s="54">
        <v>64696</v>
      </c>
      <c r="Q17" s="54">
        <v>105170</v>
      </c>
      <c r="R17" s="54">
        <v>3923989.8138217102</v>
      </c>
      <c r="S17" s="54">
        <v>3627312.176945433</v>
      </c>
      <c r="T17" s="54">
        <v>2307708619588</v>
      </c>
      <c r="U17" s="54">
        <v>2330166513401</v>
      </c>
    </row>
    <row r="18" spans="1:21" s="44" customFormat="1" x14ac:dyDescent="0.45">
      <c r="A18" s="50" t="s">
        <v>49</v>
      </c>
      <c r="B18" s="50">
        <v>10753</v>
      </c>
      <c r="C18" s="50" t="s">
        <v>22</v>
      </c>
      <c r="D18" s="17">
        <f t="shared" si="5"/>
        <v>1.3584222632820451</v>
      </c>
      <c r="E18" s="17">
        <f t="shared" si="0"/>
        <v>0.17536490623074757</v>
      </c>
      <c r="F18" s="17">
        <f t="shared" si="1"/>
        <v>0.17054720478777738</v>
      </c>
      <c r="G18" s="52">
        <f t="shared" si="6"/>
        <v>649460.431492</v>
      </c>
      <c r="H18" s="52">
        <f t="shared" si="7"/>
        <v>694351.92041599995</v>
      </c>
      <c r="I18" s="17">
        <f t="shared" si="2"/>
        <v>2.3819082004982405E-2</v>
      </c>
      <c r="J18" s="17">
        <f t="shared" si="3"/>
        <v>1.7466213486168418E-3</v>
      </c>
      <c r="K18" s="17">
        <f t="shared" si="4"/>
        <v>2.3390582308062062E-2</v>
      </c>
      <c r="L18" s="53">
        <v>1894239.5814180002</v>
      </c>
      <c r="M18" s="54">
        <v>35702.275561000002</v>
      </c>
      <c r="N18" s="54">
        <v>122268</v>
      </c>
      <c r="O18" s="54">
        <v>118909</v>
      </c>
      <c r="P18" s="54">
        <v>1309</v>
      </c>
      <c r="Q18" s="54">
        <v>17530</v>
      </c>
      <c r="R18" s="54">
        <v>749446.92565254832</v>
      </c>
      <c r="S18" s="54">
        <v>697220.45663525211</v>
      </c>
      <c r="T18" s="54">
        <v>649460431492</v>
      </c>
      <c r="U18" s="54">
        <v>694351920416</v>
      </c>
    </row>
    <row r="19" spans="1:21" s="44" customFormat="1" x14ac:dyDescent="0.45">
      <c r="A19" s="50" t="s">
        <v>51</v>
      </c>
      <c r="B19" s="50">
        <v>10782</v>
      </c>
      <c r="C19" s="50" t="s">
        <v>22</v>
      </c>
      <c r="D19" s="17">
        <f t="shared" si="5"/>
        <v>0.64281742951098442</v>
      </c>
      <c r="E19" s="17">
        <f t="shared" si="0"/>
        <v>9.9764946571593141E-2</v>
      </c>
      <c r="F19" s="17">
        <f t="shared" si="1"/>
        <v>0.52091355797579142</v>
      </c>
      <c r="G19" s="52">
        <f t="shared" si="6"/>
        <v>1183206.0686959999</v>
      </c>
      <c r="H19" s="52">
        <f t="shared" si="7"/>
        <v>1186428.560692</v>
      </c>
      <c r="I19" s="17">
        <f t="shared" si="2"/>
        <v>2.7772682830927584E-2</v>
      </c>
      <c r="J19" s="17">
        <f t="shared" si="3"/>
        <v>1.0506116652860041E-3</v>
      </c>
      <c r="K19" s="17">
        <f t="shared" si="4"/>
        <v>3.3453861670021845E-2</v>
      </c>
      <c r="L19" s="53">
        <v>1647376.3930700002</v>
      </c>
      <c r="M19" s="54">
        <v>67038.589030000003</v>
      </c>
      <c r="N19" s="54">
        <v>127836</v>
      </c>
      <c r="O19" s="54">
        <v>667484</v>
      </c>
      <c r="P19" s="54">
        <v>1268</v>
      </c>
      <c r="Q19" s="54">
        <v>40376</v>
      </c>
      <c r="R19" s="54">
        <v>1206915.9727584189</v>
      </c>
      <c r="S19" s="54">
        <v>1281371.9086018109</v>
      </c>
      <c r="T19" s="54">
        <v>1183206068696</v>
      </c>
      <c r="U19" s="54">
        <v>1186428560692</v>
      </c>
    </row>
    <row r="20" spans="1:21" s="44" customFormat="1" x14ac:dyDescent="0.45">
      <c r="A20" s="50" t="s">
        <v>53</v>
      </c>
      <c r="B20" s="50">
        <v>10766</v>
      </c>
      <c r="C20" s="50" t="s">
        <v>19</v>
      </c>
      <c r="D20" s="17">
        <f t="shared" si="5"/>
        <v>1.9340653914131731E-2</v>
      </c>
      <c r="E20" s="17">
        <f t="shared" si="0"/>
        <v>0.75545574927571901</v>
      </c>
      <c r="F20" s="17">
        <f t="shared" si="1"/>
        <v>1.3295149195852294</v>
      </c>
      <c r="G20" s="52">
        <f t="shared" si="6"/>
        <v>3593517.4100629999</v>
      </c>
      <c r="H20" s="52">
        <f t="shared" si="7"/>
        <v>3772106.1312350002</v>
      </c>
      <c r="I20" s="17">
        <f t="shared" si="2"/>
        <v>1.1720858476207529E-3</v>
      </c>
      <c r="J20" s="17">
        <f t="shared" si="3"/>
        <v>6.7820173100148762E-2</v>
      </c>
      <c r="K20" s="17">
        <f t="shared" si="4"/>
        <v>0.11659939418953683</v>
      </c>
      <c r="L20" s="53">
        <v>1819955.737955</v>
      </c>
      <c r="M20" s="54">
        <v>71778.789617999995</v>
      </c>
      <c r="N20" s="54">
        <v>35544197</v>
      </c>
      <c r="O20" s="54">
        <v>62553684</v>
      </c>
      <c r="P20" s="54">
        <v>2076661</v>
      </c>
      <c r="Q20" s="54">
        <v>3570286</v>
      </c>
      <c r="R20" s="54">
        <v>30620107.632775191</v>
      </c>
      <c r="S20" s="54">
        <v>47050005.290286593</v>
      </c>
      <c r="T20" s="54">
        <v>3593517410063</v>
      </c>
      <c r="U20" s="54">
        <v>3772106131235</v>
      </c>
    </row>
    <row r="21" spans="1:21" s="44" customFormat="1" x14ac:dyDescent="0.45">
      <c r="A21" s="50" t="s">
        <v>56</v>
      </c>
      <c r="B21" s="50">
        <v>10767</v>
      </c>
      <c r="C21" s="50" t="s">
        <v>32</v>
      </c>
      <c r="D21" s="17">
        <f t="shared" si="5"/>
        <v>0.61495661275643065</v>
      </c>
      <c r="E21" s="17">
        <f t="shared" si="0"/>
        <v>8.4721413244486579E-3</v>
      </c>
      <c r="F21" s="17">
        <f t="shared" si="1"/>
        <v>2.5303399297533426E-2</v>
      </c>
      <c r="G21" s="52">
        <f t="shared" si="6"/>
        <v>277873.0453</v>
      </c>
      <c r="H21" s="52">
        <f t="shared" si="7"/>
        <v>284306.16830299998</v>
      </c>
      <c r="I21" s="17">
        <f t="shared" si="2"/>
        <v>3.6895367686074064E-2</v>
      </c>
      <c r="J21" s="17">
        <f t="shared" si="3"/>
        <v>1.2992576518037696E-4</v>
      </c>
      <c r="K21" s="17">
        <f t="shared" si="4"/>
        <v>1.2992576518037696E-4</v>
      </c>
      <c r="L21" s="53">
        <v>522326.95559800003</v>
      </c>
      <c r="M21" s="54">
        <v>34644.66691</v>
      </c>
      <c r="N21" s="54">
        <v>3598</v>
      </c>
      <c r="O21" s="54">
        <v>10746</v>
      </c>
      <c r="P21" s="54">
        <v>61</v>
      </c>
      <c r="Q21" s="54">
        <v>61</v>
      </c>
      <c r="R21" s="54">
        <v>469498.87049203226</v>
      </c>
      <c r="S21" s="54">
        <v>424686.0223656795</v>
      </c>
      <c r="T21" s="54">
        <v>277873045300</v>
      </c>
      <c r="U21" s="54">
        <v>284306168303</v>
      </c>
    </row>
    <row r="22" spans="1:21" s="44" customFormat="1" x14ac:dyDescent="0.45">
      <c r="A22" s="50" t="s">
        <v>54</v>
      </c>
      <c r="B22" s="50">
        <v>10764</v>
      </c>
      <c r="C22" s="50" t="s">
        <v>22</v>
      </c>
      <c r="D22" s="17">
        <f t="shared" si="5"/>
        <v>1.1758944445495307</v>
      </c>
      <c r="E22" s="17">
        <f t="shared" si="0"/>
        <v>0.34164625250558234</v>
      </c>
      <c r="F22" s="17">
        <f t="shared" si="1"/>
        <v>2.1926665447884783E-2</v>
      </c>
      <c r="G22" s="52">
        <f t="shared" si="6"/>
        <v>2028393.010246</v>
      </c>
      <c r="H22" s="52">
        <f t="shared" si="7"/>
        <v>2177729.845652</v>
      </c>
      <c r="I22" s="17">
        <f t="shared" si="2"/>
        <v>3.8596654062043198E-2</v>
      </c>
      <c r="J22" s="17">
        <f t="shared" si="3"/>
        <v>2.0070337630188895E-4</v>
      </c>
      <c r="K22" s="17">
        <f t="shared" si="4"/>
        <v>3.5577221008922035E-4</v>
      </c>
      <c r="L22" s="53">
        <v>4368042.3152440004</v>
      </c>
      <c r="M22" s="54">
        <v>174230.09629700001</v>
      </c>
      <c r="N22" s="54">
        <v>634549</v>
      </c>
      <c r="O22" s="54">
        <v>40725</v>
      </c>
      <c r="P22" s="54">
        <v>453</v>
      </c>
      <c r="Q22" s="54">
        <v>803</v>
      </c>
      <c r="R22" s="54">
        <v>2257062.179754355</v>
      </c>
      <c r="S22" s="54">
        <v>1857327.5583920879</v>
      </c>
      <c r="T22" s="54">
        <v>2028393010246</v>
      </c>
      <c r="U22" s="54">
        <v>2177729845652</v>
      </c>
    </row>
    <row r="23" spans="1:21" s="44" customFormat="1" x14ac:dyDescent="0.45">
      <c r="A23" s="50" t="s">
        <v>59</v>
      </c>
      <c r="B23" s="50">
        <v>10765</v>
      </c>
      <c r="C23" s="50" t="s">
        <v>19</v>
      </c>
      <c r="D23" s="17">
        <f t="shared" si="5"/>
        <v>1.378843317171213E-2</v>
      </c>
      <c r="E23" s="17">
        <f t="shared" si="0"/>
        <v>1.4426009845990126</v>
      </c>
      <c r="F23" s="17">
        <f t="shared" si="1"/>
        <v>1.2269665177414224</v>
      </c>
      <c r="G23" s="52">
        <f t="shared" si="6"/>
        <v>14504495.490072999</v>
      </c>
      <c r="H23" s="52">
        <f t="shared" si="7"/>
        <v>14343744.341291999</v>
      </c>
      <c r="I23" s="17">
        <f t="shared" si="2"/>
        <v>1.2663493841990185E-4</v>
      </c>
      <c r="J23" s="17">
        <f t="shared" si="3"/>
        <v>8.5483834467121225E-2</v>
      </c>
      <c r="K23" s="17">
        <f t="shared" si="4"/>
        <v>0.15216490767105617</v>
      </c>
      <c r="L23" s="53">
        <v>4537181.0449740002</v>
      </c>
      <c r="M23" s="54">
        <v>49148.800000000003</v>
      </c>
      <c r="N23" s="54">
        <v>237349007</v>
      </c>
      <c r="O23" s="54">
        <v>201870987</v>
      </c>
      <c r="P23" s="54">
        <v>16588739</v>
      </c>
      <c r="Q23" s="54">
        <v>29528670</v>
      </c>
      <c r="R23" s="54">
        <v>194057029.6525521</v>
      </c>
      <c r="S23" s="54">
        <v>164528521.42338851</v>
      </c>
      <c r="T23" s="54">
        <v>14504495490073</v>
      </c>
      <c r="U23" s="54">
        <v>14343744341292</v>
      </c>
    </row>
    <row r="24" spans="1:21" s="44" customFormat="1" x14ac:dyDescent="0.45">
      <c r="A24" s="50" t="s">
        <v>57</v>
      </c>
      <c r="B24" s="50">
        <v>10771</v>
      </c>
      <c r="C24" s="50" t="s">
        <v>22</v>
      </c>
      <c r="D24" s="17">
        <f t="shared" si="5"/>
        <v>0.37635033873858242</v>
      </c>
      <c r="E24" s="17">
        <f t="shared" si="0"/>
        <v>7.4070000593987745E-2</v>
      </c>
      <c r="F24" s="17">
        <f t="shared" si="1"/>
        <v>0.46786334683999647</v>
      </c>
      <c r="G24" s="52">
        <f t="shared" si="6"/>
        <v>662146.02628200001</v>
      </c>
      <c r="H24" s="52">
        <f t="shared" si="7"/>
        <v>694337.12705600006</v>
      </c>
      <c r="I24" s="17">
        <f t="shared" si="2"/>
        <v>6.9817807821688962E-2</v>
      </c>
      <c r="J24" s="17">
        <f t="shared" si="3"/>
        <v>1.6933989437385013E-5</v>
      </c>
      <c r="K24" s="17">
        <f t="shared" si="4"/>
        <v>8.5816248010378814E-3</v>
      </c>
      <c r="L24" s="53">
        <v>656303.76892599999</v>
      </c>
      <c r="M24" s="54">
        <v>107196.4176</v>
      </c>
      <c r="N24" s="54">
        <v>64584</v>
      </c>
      <c r="O24" s="54">
        <v>407945</v>
      </c>
      <c r="P24" s="54">
        <v>13</v>
      </c>
      <c r="Q24" s="54">
        <v>6588</v>
      </c>
      <c r="R24" s="54">
        <v>767686.79040864517</v>
      </c>
      <c r="S24" s="54">
        <v>871931.9492653315</v>
      </c>
      <c r="T24" s="54">
        <v>662146026282</v>
      </c>
      <c r="U24" s="54">
        <v>694337127056</v>
      </c>
    </row>
    <row r="25" spans="1:21" s="44" customFormat="1" x14ac:dyDescent="0.45">
      <c r="A25" s="50" t="s">
        <v>60</v>
      </c>
      <c r="B25" s="50">
        <v>10763</v>
      </c>
      <c r="C25" s="50" t="s">
        <v>32</v>
      </c>
      <c r="D25" s="17">
        <f t="shared" si="5"/>
        <v>5.0432655216011888</v>
      </c>
      <c r="E25" s="17">
        <f t="shared" si="0"/>
        <v>1.1123126657231902E-3</v>
      </c>
      <c r="F25" s="17">
        <f t="shared" si="1"/>
        <v>0.13959099408007059</v>
      </c>
      <c r="G25" s="52">
        <f t="shared" si="6"/>
        <v>109370.309757</v>
      </c>
      <c r="H25" s="52">
        <f t="shared" si="7"/>
        <v>114091.72582199999</v>
      </c>
      <c r="I25" s="17">
        <f t="shared" si="2"/>
        <v>0.60660852797327813</v>
      </c>
      <c r="J25" s="17">
        <f t="shared" si="3"/>
        <v>1.1730126855920265E-3</v>
      </c>
      <c r="K25" s="17">
        <f t="shared" si="4"/>
        <v>2.7221057741982904E-3</v>
      </c>
      <c r="L25" s="53">
        <v>1187917.3971289999</v>
      </c>
      <c r="M25" s="54">
        <v>135489.95358799997</v>
      </c>
      <c r="N25" s="54">
        <v>131</v>
      </c>
      <c r="O25" s="54">
        <v>16440</v>
      </c>
      <c r="P25" s="54">
        <v>131</v>
      </c>
      <c r="Q25" s="54">
        <v>304</v>
      </c>
      <c r="R25" s="54">
        <v>111678.2466285806</v>
      </c>
      <c r="S25" s="54">
        <v>117772.6407662795</v>
      </c>
      <c r="T25" s="54">
        <v>109370309757</v>
      </c>
      <c r="U25" s="54">
        <v>114091725822</v>
      </c>
    </row>
    <row r="26" spans="1:21" s="44" customFormat="1" x14ac:dyDescent="0.45">
      <c r="A26" s="50" t="s">
        <v>62</v>
      </c>
      <c r="B26" s="50">
        <v>10778</v>
      </c>
      <c r="C26" s="50" t="s">
        <v>19</v>
      </c>
      <c r="D26" s="17">
        <f t="shared" si="5"/>
        <v>3.3571297359065624E-2</v>
      </c>
      <c r="E26" s="17">
        <f t="shared" si="0"/>
        <v>0.80125972737429607</v>
      </c>
      <c r="F26" s="17">
        <f t="shared" si="1"/>
        <v>0.95037421458743676</v>
      </c>
      <c r="G26" s="52">
        <f t="shared" si="6"/>
        <v>501576.95646900003</v>
      </c>
      <c r="H26" s="52">
        <f t="shared" si="7"/>
        <v>509098.42035099998</v>
      </c>
      <c r="I26" s="17">
        <f t="shared" si="2"/>
        <v>3.9134065061167424E-7</v>
      </c>
      <c r="J26" s="17">
        <f t="shared" si="3"/>
        <v>6.5162573568779678E-2</v>
      </c>
      <c r="K26" s="17">
        <f t="shared" si="4"/>
        <v>5.4468450855022679E-2</v>
      </c>
      <c r="L26" s="53">
        <v>215714.36644400001</v>
      </c>
      <c r="M26" s="54">
        <v>2.0809540000000002</v>
      </c>
      <c r="N26" s="54">
        <v>2574271</v>
      </c>
      <c r="O26" s="54">
        <v>3053343</v>
      </c>
      <c r="P26" s="54">
        <v>173251</v>
      </c>
      <c r="Q26" s="54">
        <v>144818</v>
      </c>
      <c r="R26" s="54">
        <v>2658750.1154651609</v>
      </c>
      <c r="S26" s="54">
        <v>3212779.7168039484</v>
      </c>
      <c r="T26" s="54">
        <v>501576956469</v>
      </c>
      <c r="U26" s="54">
        <v>509098420351</v>
      </c>
    </row>
    <row r="27" spans="1:21" s="44" customFormat="1" x14ac:dyDescent="0.45">
      <c r="A27" s="50" t="s">
        <v>64</v>
      </c>
      <c r="B27" s="50">
        <v>10781</v>
      </c>
      <c r="C27" s="50" t="s">
        <v>22</v>
      </c>
      <c r="D27" s="17">
        <f t="shared" si="5"/>
        <v>0.47200258648771692</v>
      </c>
      <c r="E27" s="17">
        <f t="shared" si="0"/>
        <v>5.811711616699853E-2</v>
      </c>
      <c r="F27" s="17">
        <f t="shared" si="1"/>
        <v>0.33202508312252649</v>
      </c>
      <c r="G27" s="52">
        <f t="shared" si="6"/>
        <v>4396593.9742989996</v>
      </c>
      <c r="H27" s="52">
        <f t="shared" si="7"/>
        <v>4686904.3797169998</v>
      </c>
      <c r="I27" s="17">
        <f t="shared" si="2"/>
        <v>3.9256392836116476E-2</v>
      </c>
      <c r="J27" s="17">
        <f t="shared" si="3"/>
        <v>5.3171662587779035E-3</v>
      </c>
      <c r="K27" s="17">
        <f t="shared" si="4"/>
        <v>2.3362232544790206E-2</v>
      </c>
      <c r="L27" s="53">
        <v>4645249.199945</v>
      </c>
      <c r="M27" s="54">
        <v>367818.75832200004</v>
      </c>
      <c r="N27" s="54">
        <v>285982</v>
      </c>
      <c r="O27" s="54">
        <v>1633825</v>
      </c>
      <c r="P27" s="54">
        <v>24910</v>
      </c>
      <c r="Q27" s="54">
        <v>109448</v>
      </c>
      <c r="R27" s="54">
        <v>4684826.2378249029</v>
      </c>
      <c r="S27" s="54">
        <v>4920787.8652862897</v>
      </c>
      <c r="T27" s="54">
        <v>4396593974299</v>
      </c>
      <c r="U27" s="54">
        <v>4686904379717</v>
      </c>
    </row>
    <row r="28" spans="1:21" s="44" customFormat="1" x14ac:dyDescent="0.45">
      <c r="A28" s="50" t="s">
        <v>66</v>
      </c>
      <c r="B28" s="50">
        <v>10784</v>
      </c>
      <c r="C28" s="50" t="s">
        <v>19</v>
      </c>
      <c r="D28" s="17">
        <f t="shared" si="5"/>
        <v>6.1767377520066211E-2</v>
      </c>
      <c r="E28" s="17">
        <f t="shared" si="0"/>
        <v>1.0150516607096143</v>
      </c>
      <c r="F28" s="17">
        <f t="shared" si="1"/>
        <v>1.2470807750457706</v>
      </c>
      <c r="G28" s="52">
        <f t="shared" si="6"/>
        <v>3323066.0665739998</v>
      </c>
      <c r="H28" s="52">
        <f t="shared" si="7"/>
        <v>3392840.481594</v>
      </c>
      <c r="I28" s="17">
        <f t="shared" si="2"/>
        <v>1.7198993809021651E-3</v>
      </c>
      <c r="J28" s="17">
        <f t="shared" si="3"/>
        <v>0.10142246013857539</v>
      </c>
      <c r="K28" s="17">
        <f t="shared" si="4"/>
        <v>0.15490977871930925</v>
      </c>
      <c r="L28" s="53">
        <v>2430247.716484</v>
      </c>
      <c r="M28" s="54">
        <v>60710.636327999993</v>
      </c>
      <c r="N28" s="54">
        <v>19968688</v>
      </c>
      <c r="O28" s="54">
        <v>24533300</v>
      </c>
      <c r="P28" s="54">
        <v>1790053</v>
      </c>
      <c r="Q28" s="54">
        <v>2734076</v>
      </c>
      <c r="R28" s="54">
        <v>17649473.277952608</v>
      </c>
      <c r="S28" s="54">
        <v>19672582.956063591</v>
      </c>
      <c r="T28" s="54">
        <v>3323066066574</v>
      </c>
      <c r="U28" s="54">
        <v>3392840481594</v>
      </c>
    </row>
    <row r="29" spans="1:21" s="44" customFormat="1" x14ac:dyDescent="0.45">
      <c r="A29" s="50" t="s">
        <v>68</v>
      </c>
      <c r="B29" s="50">
        <v>10789</v>
      </c>
      <c r="C29" s="50" t="s">
        <v>22</v>
      </c>
      <c r="D29" s="17">
        <f t="shared" si="5"/>
        <v>1.5839684609113893</v>
      </c>
      <c r="E29" s="17">
        <f t="shared" si="0"/>
        <v>0.48124736470724472</v>
      </c>
      <c r="F29" s="17">
        <f t="shared" si="1"/>
        <v>0.45630305538700561</v>
      </c>
      <c r="G29" s="52">
        <f t="shared" si="6"/>
        <v>1101689.179916</v>
      </c>
      <c r="H29" s="52">
        <f t="shared" si="7"/>
        <v>935312.03823299997</v>
      </c>
      <c r="I29" s="17">
        <f t="shared" si="2"/>
        <v>0.26227659486060945</v>
      </c>
      <c r="J29" s="17">
        <f t="shared" si="3"/>
        <v>3.4513578700506538E-2</v>
      </c>
      <c r="K29" s="17">
        <f t="shared" si="4"/>
        <v>8.4873780285408072E-3</v>
      </c>
      <c r="L29" s="53">
        <v>4851541.7603629995</v>
      </c>
      <c r="M29" s="54">
        <v>934598.80168999999</v>
      </c>
      <c r="N29" s="54">
        <v>737007</v>
      </c>
      <c r="O29" s="54">
        <v>698806</v>
      </c>
      <c r="P29" s="54">
        <v>61493</v>
      </c>
      <c r="Q29" s="54">
        <v>15122</v>
      </c>
      <c r="R29" s="54">
        <v>1781704.543988581</v>
      </c>
      <c r="S29" s="54">
        <v>1531451.503008937</v>
      </c>
      <c r="T29" s="54">
        <v>1101689179916</v>
      </c>
      <c r="U29" s="54">
        <v>935312038233</v>
      </c>
    </row>
    <row r="30" spans="1:21" s="44" customFormat="1" x14ac:dyDescent="0.45">
      <c r="A30" s="50" t="s">
        <v>70</v>
      </c>
      <c r="B30" s="50">
        <v>10787</v>
      </c>
      <c r="C30" s="50" t="s">
        <v>22</v>
      </c>
      <c r="D30" s="17">
        <f t="shared" si="5"/>
        <v>1.0453339318681927</v>
      </c>
      <c r="E30" s="17">
        <f t="shared" si="0"/>
        <v>7.634973382889175E-2</v>
      </c>
      <c r="F30" s="17">
        <f t="shared" si="1"/>
        <v>0.98051263674225853</v>
      </c>
      <c r="G30" s="52">
        <f t="shared" si="6"/>
        <v>5277238.5263599996</v>
      </c>
      <c r="H30" s="52">
        <f t="shared" si="7"/>
        <v>3647784.1457409998</v>
      </c>
      <c r="I30" s="17">
        <f t="shared" si="2"/>
        <v>0.18532065020641728</v>
      </c>
      <c r="J30" s="17">
        <f t="shared" si="3"/>
        <v>1.0342586898972827E-3</v>
      </c>
      <c r="K30" s="17">
        <f t="shared" si="4"/>
        <v>0.35104897085893327</v>
      </c>
      <c r="L30" s="53">
        <v>14173709.603824999</v>
      </c>
      <c r="M30" s="54">
        <v>1831599.4875500002</v>
      </c>
      <c r="N30" s="54">
        <v>517614</v>
      </c>
      <c r="O30" s="54">
        <v>6647398</v>
      </c>
      <c r="P30" s="54">
        <v>5111</v>
      </c>
      <c r="Q30" s="54">
        <v>1734780</v>
      </c>
      <c r="R30" s="54">
        <v>4941703.7051993236</v>
      </c>
      <c r="S30" s="54">
        <v>6779512.8292134004</v>
      </c>
      <c r="T30" s="54">
        <v>5277238526360</v>
      </c>
      <c r="U30" s="54">
        <v>3647784145741</v>
      </c>
    </row>
    <row r="31" spans="1:21" s="44" customFormat="1" x14ac:dyDescent="0.45">
      <c r="A31" s="50" t="s">
        <v>72</v>
      </c>
      <c r="B31" s="50">
        <v>10801</v>
      </c>
      <c r="C31" s="50" t="s">
        <v>22</v>
      </c>
      <c r="D31" s="17">
        <f t="shared" si="5"/>
        <v>0.29519913089551303</v>
      </c>
      <c r="E31" s="17">
        <f t="shared" si="0"/>
        <v>0.28092543525953445</v>
      </c>
      <c r="F31" s="17">
        <f t="shared" si="1"/>
        <v>0.34531606807746001</v>
      </c>
      <c r="G31" s="52">
        <f t="shared" si="6"/>
        <v>1330412.879369</v>
      </c>
      <c r="H31" s="52">
        <f t="shared" si="7"/>
        <v>1352876.332832</v>
      </c>
      <c r="I31" s="17">
        <f t="shared" si="2"/>
        <v>1.1020647608487104E-2</v>
      </c>
      <c r="J31" s="17">
        <f t="shared" si="3"/>
        <v>1.3128803500156371E-2</v>
      </c>
      <c r="K31" s="17">
        <f t="shared" si="4"/>
        <v>3.1699421887316108E-2</v>
      </c>
      <c r="L31" s="53">
        <v>757415.11892600008</v>
      </c>
      <c r="M31" s="54">
        <v>30462.738033000001</v>
      </c>
      <c r="N31" s="54">
        <v>360396</v>
      </c>
      <c r="O31" s="54">
        <v>443002</v>
      </c>
      <c r="P31" s="54">
        <v>18145</v>
      </c>
      <c r="Q31" s="54">
        <v>43811</v>
      </c>
      <c r="R31" s="54">
        <v>1382075.6780908392</v>
      </c>
      <c r="S31" s="54">
        <v>1282888.463506504</v>
      </c>
      <c r="T31" s="54">
        <v>1330412879369</v>
      </c>
      <c r="U31" s="54">
        <v>1352876332832</v>
      </c>
    </row>
    <row r="32" spans="1:21" s="44" customFormat="1" x14ac:dyDescent="0.45">
      <c r="A32" s="50" t="s">
        <v>74</v>
      </c>
      <c r="B32" s="50">
        <v>10825</v>
      </c>
      <c r="C32" s="50" t="s">
        <v>22</v>
      </c>
      <c r="D32" s="17">
        <f t="shared" si="5"/>
        <v>2.4089641873702128</v>
      </c>
      <c r="E32" s="17">
        <f t="shared" si="0"/>
        <v>0.3521161305686582</v>
      </c>
      <c r="F32" s="17">
        <f t="shared" si="1"/>
        <v>0.30070591131991486</v>
      </c>
      <c r="G32" s="52">
        <f t="shared" si="6"/>
        <v>324114.28031599999</v>
      </c>
      <c r="H32" s="52">
        <f t="shared" si="7"/>
        <v>336472.94170600001</v>
      </c>
      <c r="I32" s="17">
        <f t="shared" si="2"/>
        <v>0.11147510137925502</v>
      </c>
      <c r="J32" s="17">
        <f t="shared" si="3"/>
        <v>2.1905955063098045E-2</v>
      </c>
      <c r="K32" s="17">
        <f t="shared" si="4"/>
        <v>3.4780051169064282E-4</v>
      </c>
      <c r="L32" s="53">
        <v>1669258.3977450002</v>
      </c>
      <c r="M32" s="54">
        <v>81410.678818999993</v>
      </c>
      <c r="N32" s="54">
        <v>121997</v>
      </c>
      <c r="O32" s="54">
        <v>104185</v>
      </c>
      <c r="P32" s="54">
        <v>7999</v>
      </c>
      <c r="Q32" s="54">
        <v>127</v>
      </c>
      <c r="R32" s="54">
        <v>365151.84920993546</v>
      </c>
      <c r="S32" s="54">
        <v>346468.08086575894</v>
      </c>
      <c r="T32" s="54">
        <v>324114280316</v>
      </c>
      <c r="U32" s="54">
        <v>336472941706</v>
      </c>
    </row>
    <row r="33" spans="1:21" s="44" customFormat="1" x14ac:dyDescent="0.45">
      <c r="A33" s="50" t="s">
        <v>76</v>
      </c>
      <c r="B33" s="50">
        <v>10830</v>
      </c>
      <c r="C33" s="50" t="s">
        <v>22</v>
      </c>
      <c r="D33" s="17">
        <f t="shared" si="5"/>
        <v>1.2568733570535153</v>
      </c>
      <c r="E33" s="17">
        <f t="shared" si="0"/>
        <v>0.1736077140613039</v>
      </c>
      <c r="F33" s="17">
        <f t="shared" si="1"/>
        <v>0.44826366172228149</v>
      </c>
      <c r="G33" s="52">
        <f t="shared" si="6"/>
        <v>1379558.801704</v>
      </c>
      <c r="H33" s="52">
        <f t="shared" si="7"/>
        <v>1377486.8283200001</v>
      </c>
      <c r="I33" s="17">
        <f t="shared" si="2"/>
        <v>0.18108129382415952</v>
      </c>
      <c r="J33" s="17">
        <f t="shared" si="3"/>
        <v>1.2779681797021613E-2</v>
      </c>
      <c r="K33" s="17">
        <f t="shared" si="4"/>
        <v>2.9400461910183386E-2</v>
      </c>
      <c r="L33" s="53">
        <v>4237820.6796249999</v>
      </c>
      <c r="M33" s="54">
        <v>573920.136788</v>
      </c>
      <c r="N33" s="54">
        <v>292678</v>
      </c>
      <c r="O33" s="54">
        <v>755709</v>
      </c>
      <c r="P33" s="54">
        <v>20252</v>
      </c>
      <c r="Q33" s="54">
        <v>46591</v>
      </c>
      <c r="R33" s="54">
        <v>1584702.9935220969</v>
      </c>
      <c r="S33" s="54">
        <v>1685858.2672003291</v>
      </c>
      <c r="T33" s="54">
        <v>1379558801704</v>
      </c>
      <c r="U33" s="54">
        <v>1377486828320</v>
      </c>
    </row>
    <row r="34" spans="1:21" s="44" customFormat="1" x14ac:dyDescent="0.45">
      <c r="A34" s="50" t="s">
        <v>78</v>
      </c>
      <c r="B34" s="50">
        <v>10835</v>
      </c>
      <c r="C34" s="50" t="s">
        <v>22</v>
      </c>
      <c r="D34" s="17">
        <f t="shared" si="5"/>
        <v>0.88987098714198953</v>
      </c>
      <c r="E34" s="17">
        <f t="shared" si="0"/>
        <v>0.68442229856739578</v>
      </c>
      <c r="F34" s="17">
        <f t="shared" si="1"/>
        <v>0.85741823100433689</v>
      </c>
      <c r="G34" s="52">
        <f t="shared" si="6"/>
        <v>1977378.9658850001</v>
      </c>
      <c r="H34" s="52">
        <f t="shared" si="7"/>
        <v>2034160.9441549999</v>
      </c>
      <c r="I34" s="17">
        <f t="shared" si="2"/>
        <v>3.5575521249637976E-2</v>
      </c>
      <c r="J34" s="17">
        <f t="shared" si="3"/>
        <v>5.5432023007552352E-2</v>
      </c>
      <c r="K34" s="17">
        <f t="shared" si="4"/>
        <v>5.9080482183221796E-2</v>
      </c>
      <c r="L34" s="53">
        <v>4458163.0025849994</v>
      </c>
      <c r="M34" s="54">
        <v>144292.84750199999</v>
      </c>
      <c r="N34" s="54">
        <v>1714443</v>
      </c>
      <c r="O34" s="54">
        <v>2147789</v>
      </c>
      <c r="P34" s="54">
        <v>112415</v>
      </c>
      <c r="Q34" s="54">
        <v>119814</v>
      </c>
      <c r="R34" s="54">
        <v>2027979.386295968</v>
      </c>
      <c r="S34" s="54">
        <v>2504949.0695855478</v>
      </c>
      <c r="T34" s="54">
        <v>1977378965885</v>
      </c>
      <c r="U34" s="54">
        <v>2034160944155</v>
      </c>
    </row>
    <row r="35" spans="1:21" s="44" customFormat="1" x14ac:dyDescent="0.45">
      <c r="A35" s="50" t="s">
        <v>80</v>
      </c>
      <c r="B35" s="50">
        <v>10837</v>
      </c>
      <c r="C35" s="50" t="s">
        <v>19</v>
      </c>
      <c r="D35" s="17">
        <f t="shared" ref="D35:D65" si="8">(L35/2)/S35</f>
        <v>4.8348363897425757E-2</v>
      </c>
      <c r="E35" s="17">
        <f t="shared" ref="E35:E65" si="9">(N35)/S35</f>
        <v>4.3180483874873856E-3</v>
      </c>
      <c r="F35" s="17">
        <f t="shared" ref="F35:F65" si="10">(O35)/S35</f>
        <v>0.82424129364496801</v>
      </c>
      <c r="G35" s="52">
        <f t="shared" si="6"/>
        <v>3424712.1129749999</v>
      </c>
      <c r="H35" s="52">
        <f t="shared" si="7"/>
        <v>3576696.8709149999</v>
      </c>
      <c r="I35" s="17">
        <f t="shared" ref="I35:I65" si="11">(M35/2)/R35</f>
        <v>3.9756822732060276E-3</v>
      </c>
      <c r="J35" s="17">
        <f t="shared" ref="J35:J65" si="12">(P35)/R35</f>
        <v>3.2610668937315817E-4</v>
      </c>
      <c r="K35" s="17">
        <f t="shared" ref="K35:K65" si="13">(Q35)/R35</f>
        <v>2.289351987245012E-2</v>
      </c>
      <c r="L35" s="53">
        <v>1512330.624599</v>
      </c>
      <c r="M35" s="54">
        <v>107259.537383</v>
      </c>
      <c r="N35" s="54">
        <v>67534</v>
      </c>
      <c r="O35" s="54">
        <v>12891081</v>
      </c>
      <c r="P35" s="54">
        <v>4399</v>
      </c>
      <c r="Q35" s="54">
        <v>308821</v>
      </c>
      <c r="R35" s="54">
        <v>13489450.365019349</v>
      </c>
      <c r="S35" s="54">
        <v>15639935.901528221</v>
      </c>
      <c r="T35" s="54">
        <v>3424712112975</v>
      </c>
      <c r="U35" s="54">
        <v>3576696870915</v>
      </c>
    </row>
    <row r="36" spans="1:21" s="44" customFormat="1" x14ac:dyDescent="0.45">
      <c r="A36" s="50" t="s">
        <v>82</v>
      </c>
      <c r="B36" s="50">
        <v>10845</v>
      </c>
      <c r="C36" s="50" t="s">
        <v>19</v>
      </c>
      <c r="D36" s="17">
        <f t="shared" si="8"/>
        <v>0.29388028960291818</v>
      </c>
      <c r="E36" s="17">
        <f t="shared" si="9"/>
        <v>1.3292479002852797</v>
      </c>
      <c r="F36" s="17">
        <f t="shared" si="10"/>
        <v>1.0827412852453737</v>
      </c>
      <c r="G36" s="52">
        <f t="shared" si="6"/>
        <v>4661323.0411870005</v>
      </c>
      <c r="H36" s="52">
        <f t="shared" si="7"/>
        <v>5255370.5943769999</v>
      </c>
      <c r="I36" s="17">
        <f t="shared" si="11"/>
        <v>9.1936424135031589E-3</v>
      </c>
      <c r="J36" s="17">
        <f t="shared" si="12"/>
        <v>0.18831208121120355</v>
      </c>
      <c r="K36" s="17">
        <f t="shared" si="13"/>
        <v>0.22829585285978096</v>
      </c>
      <c r="L36" s="53">
        <v>17397246.274397999</v>
      </c>
      <c r="M36" s="54">
        <v>548387.89850799995</v>
      </c>
      <c r="N36" s="54">
        <v>39344682</v>
      </c>
      <c r="O36" s="54">
        <v>32048282</v>
      </c>
      <c r="P36" s="54">
        <v>5616276</v>
      </c>
      <c r="Q36" s="54">
        <v>6808764</v>
      </c>
      <c r="R36" s="54">
        <v>29824299.980525423</v>
      </c>
      <c r="S36" s="54">
        <v>29599205.679810327</v>
      </c>
      <c r="T36" s="54">
        <v>4661323041187</v>
      </c>
      <c r="U36" s="54">
        <v>5255370594377</v>
      </c>
    </row>
    <row r="37" spans="1:21" s="44" customFormat="1" x14ac:dyDescent="0.45">
      <c r="A37" s="50" t="s">
        <v>84</v>
      </c>
      <c r="B37" s="50">
        <v>10843</v>
      </c>
      <c r="C37" s="50" t="s">
        <v>22</v>
      </c>
      <c r="D37" s="17">
        <f t="shared" si="8"/>
        <v>1.7981878971564162</v>
      </c>
      <c r="E37" s="17">
        <f t="shared" si="9"/>
        <v>0.66143420235093198</v>
      </c>
      <c r="F37" s="17">
        <f t="shared" si="10"/>
        <v>0.50635810278556237</v>
      </c>
      <c r="G37" s="52">
        <f t="shared" si="6"/>
        <v>1507317.0915880001</v>
      </c>
      <c r="H37" s="52">
        <f t="shared" si="7"/>
        <v>1505001.8064880001</v>
      </c>
      <c r="I37" s="17">
        <f t="shared" si="11"/>
        <v>0.18163079728156095</v>
      </c>
      <c r="J37" s="17">
        <f t="shared" si="12"/>
        <v>9.0935945240029677E-3</v>
      </c>
      <c r="K37" s="17">
        <f t="shared" si="13"/>
        <v>8.5632971131456917E-3</v>
      </c>
      <c r="L37" s="53">
        <v>5186745.3320000004</v>
      </c>
      <c r="M37" s="54">
        <v>559657.121988</v>
      </c>
      <c r="N37" s="54">
        <v>953930</v>
      </c>
      <c r="O37" s="54">
        <v>730277</v>
      </c>
      <c r="P37" s="54">
        <v>14010</v>
      </c>
      <c r="Q37" s="54">
        <v>13193</v>
      </c>
      <c r="R37" s="54">
        <v>1540644.897132806</v>
      </c>
      <c r="S37" s="54">
        <v>1442214.5038908659</v>
      </c>
      <c r="T37" s="54">
        <v>1507317091588</v>
      </c>
      <c r="U37" s="54">
        <v>1505001806488</v>
      </c>
    </row>
    <row r="38" spans="1:21" s="44" customFormat="1" x14ac:dyDescent="0.45">
      <c r="A38" s="50" t="s">
        <v>86</v>
      </c>
      <c r="B38" s="50">
        <v>10851</v>
      </c>
      <c r="C38" s="50" t="s">
        <v>22</v>
      </c>
      <c r="D38" s="17">
        <f t="shared" si="8"/>
        <v>0.14058184435154561</v>
      </c>
      <c r="E38" s="17">
        <f t="shared" si="9"/>
        <v>0.31800180457581789</v>
      </c>
      <c r="F38" s="17">
        <f t="shared" si="10"/>
        <v>0.29407639777919303</v>
      </c>
      <c r="G38" s="52">
        <f t="shared" si="6"/>
        <v>28140406.733004</v>
      </c>
      <c r="H38" s="52">
        <f t="shared" si="7"/>
        <v>29171271.322478998</v>
      </c>
      <c r="I38" s="17">
        <f t="shared" si="11"/>
        <v>6.3179024701354612E-3</v>
      </c>
      <c r="J38" s="17">
        <f t="shared" si="12"/>
        <v>1.7399095877889605E-2</v>
      </c>
      <c r="K38" s="17">
        <f t="shared" si="13"/>
        <v>1.252992683295925E-2</v>
      </c>
      <c r="L38" s="53">
        <v>8412709.344250001</v>
      </c>
      <c r="M38" s="54">
        <v>405278.91858499998</v>
      </c>
      <c r="N38" s="54">
        <v>9514944</v>
      </c>
      <c r="O38" s="54">
        <v>8799071</v>
      </c>
      <c r="P38" s="54">
        <v>558056</v>
      </c>
      <c r="Q38" s="54">
        <v>401883</v>
      </c>
      <c r="R38" s="54">
        <v>32073850.49870123</v>
      </c>
      <c r="S38" s="54">
        <v>29921037.752260461</v>
      </c>
      <c r="T38" s="54">
        <v>28140406733004</v>
      </c>
      <c r="U38" s="54">
        <v>29171271322479</v>
      </c>
    </row>
    <row r="39" spans="1:21" s="44" customFormat="1" x14ac:dyDescent="0.45">
      <c r="A39" s="50" t="s">
        <v>88</v>
      </c>
      <c r="B39" s="50">
        <v>10855</v>
      </c>
      <c r="C39" s="50" t="s">
        <v>22</v>
      </c>
      <c r="D39" s="17">
        <f t="shared" si="8"/>
        <v>0.25223015309917218</v>
      </c>
      <c r="E39" s="17">
        <f t="shared" si="9"/>
        <v>4.6699139925767276E-2</v>
      </c>
      <c r="F39" s="17">
        <f t="shared" si="10"/>
        <v>0.24480085971115984</v>
      </c>
      <c r="G39" s="52">
        <f t="shared" si="6"/>
        <v>6574504.2580000004</v>
      </c>
      <c r="H39" s="52">
        <f t="shared" si="7"/>
        <v>6703136.5053009996</v>
      </c>
      <c r="I39" s="17">
        <f t="shared" si="11"/>
        <v>6.0364723824358453E-3</v>
      </c>
      <c r="J39" s="17">
        <f t="shared" si="12"/>
        <v>8.9397333870270472E-4</v>
      </c>
      <c r="K39" s="17">
        <f t="shared" si="13"/>
        <v>1.8780150250406566E-2</v>
      </c>
      <c r="L39" s="53">
        <v>3250588.1967199999</v>
      </c>
      <c r="M39" s="54">
        <v>79165.226911999998</v>
      </c>
      <c r="N39" s="54">
        <v>300915</v>
      </c>
      <c r="O39" s="54">
        <v>1577422</v>
      </c>
      <c r="P39" s="54">
        <v>5862</v>
      </c>
      <c r="Q39" s="54">
        <v>123146</v>
      </c>
      <c r="R39" s="54">
        <v>6557242.5331013557</v>
      </c>
      <c r="S39" s="54">
        <v>6443694.6907016495</v>
      </c>
      <c r="T39" s="54">
        <v>6574504258000</v>
      </c>
      <c r="U39" s="54">
        <v>6703136505301</v>
      </c>
    </row>
    <row r="40" spans="1:21" s="44" customFormat="1" x14ac:dyDescent="0.45">
      <c r="A40" s="50" t="s">
        <v>90</v>
      </c>
      <c r="B40" s="50">
        <v>10864</v>
      </c>
      <c r="C40" s="50" t="s">
        <v>22</v>
      </c>
      <c r="D40" s="17">
        <f t="shared" si="8"/>
        <v>0.50127520782970947</v>
      </c>
      <c r="E40" s="17">
        <f t="shared" si="9"/>
        <v>2.2107663459881015E-2</v>
      </c>
      <c r="F40" s="17">
        <f t="shared" si="10"/>
        <v>0.42878094965873964</v>
      </c>
      <c r="G40" s="52">
        <f t="shared" si="6"/>
        <v>406553.93650399998</v>
      </c>
      <c r="H40" s="52">
        <f t="shared" si="7"/>
        <v>419683.673748</v>
      </c>
      <c r="I40" s="17">
        <f t="shared" si="11"/>
        <v>3.693754301032611E-6</v>
      </c>
      <c r="J40" s="17">
        <f t="shared" si="12"/>
        <v>1.4015709529202175E-3</v>
      </c>
      <c r="K40" s="17">
        <f t="shared" si="13"/>
        <v>2.3486230237023929E-2</v>
      </c>
      <c r="L40" s="53">
        <v>647758.64546999999</v>
      </c>
      <c r="M40" s="54">
        <v>4.4697040000000001</v>
      </c>
      <c r="N40" s="54">
        <v>14284</v>
      </c>
      <c r="O40" s="54">
        <v>277040</v>
      </c>
      <c r="P40" s="54">
        <v>848</v>
      </c>
      <c r="Q40" s="54">
        <v>14210</v>
      </c>
      <c r="R40" s="54">
        <v>605035.36994196766</v>
      </c>
      <c r="S40" s="54">
        <v>646110.79438228777</v>
      </c>
      <c r="T40" s="54">
        <v>406553936504</v>
      </c>
      <c r="U40" s="54">
        <v>419683673748</v>
      </c>
    </row>
    <row r="41" spans="1:21" s="44" customFormat="1" x14ac:dyDescent="0.45">
      <c r="A41" s="50" t="s">
        <v>92</v>
      </c>
      <c r="B41" s="50">
        <v>10869</v>
      </c>
      <c r="C41" s="50" t="s">
        <v>22</v>
      </c>
      <c r="D41" s="17">
        <f t="shared" si="8"/>
        <v>0.82353808101618908</v>
      </c>
      <c r="E41" s="17">
        <f t="shared" si="9"/>
        <v>3.4828062819883272E-2</v>
      </c>
      <c r="F41" s="17">
        <f t="shared" si="10"/>
        <v>0.32094325424662967</v>
      </c>
      <c r="G41" s="52">
        <f t="shared" si="6"/>
        <v>684051.010458</v>
      </c>
      <c r="H41" s="52">
        <f t="shared" si="7"/>
        <v>710293.42150499998</v>
      </c>
      <c r="I41" s="17">
        <f t="shared" si="11"/>
        <v>6.0929399272401652E-2</v>
      </c>
      <c r="J41" s="17">
        <f t="shared" si="12"/>
        <v>0</v>
      </c>
      <c r="K41" s="17">
        <f t="shared" si="13"/>
        <v>1.5340012329122079E-2</v>
      </c>
      <c r="L41" s="53">
        <v>1153726.8166980001</v>
      </c>
      <c r="M41" s="54">
        <v>82647.843617000006</v>
      </c>
      <c r="N41" s="54">
        <v>24396</v>
      </c>
      <c r="O41" s="54">
        <v>224811</v>
      </c>
      <c r="P41" s="54">
        <v>0</v>
      </c>
      <c r="Q41" s="54">
        <v>10404</v>
      </c>
      <c r="R41" s="54">
        <v>678226.31278129027</v>
      </c>
      <c r="S41" s="54">
        <v>700469.62204490951</v>
      </c>
      <c r="T41" s="54">
        <v>684051010458</v>
      </c>
      <c r="U41" s="54">
        <v>710293421505</v>
      </c>
    </row>
    <row r="42" spans="1:21" s="44" customFormat="1" x14ac:dyDescent="0.45">
      <c r="A42" s="50" t="s">
        <v>94</v>
      </c>
      <c r="B42" s="50">
        <v>10872</v>
      </c>
      <c r="C42" s="50" t="s">
        <v>22</v>
      </c>
      <c r="D42" s="17">
        <f t="shared" si="8"/>
        <v>1.0438977894718644</v>
      </c>
      <c r="E42" s="17">
        <f t="shared" si="9"/>
        <v>8.2043487914696081E-2</v>
      </c>
      <c r="F42" s="17">
        <f t="shared" si="10"/>
        <v>0.35255102642952918</v>
      </c>
      <c r="G42" s="52">
        <f t="shared" si="6"/>
        <v>2032415.8926570001</v>
      </c>
      <c r="H42" s="52">
        <f t="shared" si="7"/>
        <v>2088156.3174650001</v>
      </c>
      <c r="I42" s="17">
        <f t="shared" si="11"/>
        <v>8.0256260017751019E-2</v>
      </c>
      <c r="J42" s="17">
        <f t="shared" si="12"/>
        <v>1.073364753997267E-2</v>
      </c>
      <c r="K42" s="17">
        <f t="shared" si="13"/>
        <v>2.2589107059911809E-2</v>
      </c>
      <c r="L42" s="53">
        <v>4285804.5745219998</v>
      </c>
      <c r="M42" s="54">
        <v>341253.585379</v>
      </c>
      <c r="N42" s="54">
        <v>168418</v>
      </c>
      <c r="O42" s="54">
        <v>723713</v>
      </c>
      <c r="P42" s="54">
        <v>22820</v>
      </c>
      <c r="Q42" s="54">
        <v>48025</v>
      </c>
      <c r="R42" s="54">
        <v>2126024.7194643868</v>
      </c>
      <c r="S42" s="54">
        <v>2052789.3715965729</v>
      </c>
      <c r="T42" s="54">
        <v>2032415892657</v>
      </c>
      <c r="U42" s="54">
        <v>2088156317465</v>
      </c>
    </row>
    <row r="43" spans="1:21" s="44" customFormat="1" x14ac:dyDescent="0.45">
      <c r="A43" s="50" t="s">
        <v>96</v>
      </c>
      <c r="B43" s="50">
        <v>10883</v>
      </c>
      <c r="C43" s="50" t="s">
        <v>19</v>
      </c>
      <c r="D43" s="17">
        <f t="shared" si="8"/>
        <v>6.4647753325265775E-2</v>
      </c>
      <c r="E43" s="17">
        <f t="shared" si="9"/>
        <v>2.190654201344711</v>
      </c>
      <c r="F43" s="17">
        <f t="shared" si="10"/>
        <v>1.8132214499924129</v>
      </c>
      <c r="G43" s="52">
        <f t="shared" si="6"/>
        <v>21329002.983139999</v>
      </c>
      <c r="H43" s="52">
        <f t="shared" si="7"/>
        <v>21650098.300480999</v>
      </c>
      <c r="I43" s="17">
        <f t="shared" si="11"/>
        <v>9.8378494659218819E-3</v>
      </c>
      <c r="J43" s="17">
        <f t="shared" si="12"/>
        <v>0.23714901863388624</v>
      </c>
      <c r="K43" s="17">
        <f t="shared" si="13"/>
        <v>0.13922255497176117</v>
      </c>
      <c r="L43" s="53">
        <v>18527803.81701</v>
      </c>
      <c r="M43" s="54">
        <v>3093427.9294969998</v>
      </c>
      <c r="N43" s="54">
        <v>313916642</v>
      </c>
      <c r="O43" s="54">
        <v>259831236</v>
      </c>
      <c r="P43" s="54">
        <v>37284744</v>
      </c>
      <c r="Q43" s="54">
        <v>21888673</v>
      </c>
      <c r="R43" s="54">
        <v>157220739.157098</v>
      </c>
      <c r="S43" s="54">
        <v>143298126.10648701</v>
      </c>
      <c r="T43" s="54">
        <v>21329002983140</v>
      </c>
      <c r="U43" s="54">
        <v>21650098300481</v>
      </c>
    </row>
    <row r="44" spans="1:21" s="44" customFormat="1" x14ac:dyDescent="0.45">
      <c r="A44" s="50" t="s">
        <v>98</v>
      </c>
      <c r="B44" s="50">
        <v>10885</v>
      </c>
      <c r="C44" s="50" t="s">
        <v>32</v>
      </c>
      <c r="D44" s="17">
        <f t="shared" si="8"/>
        <v>0.5307550529742423</v>
      </c>
      <c r="E44" s="17">
        <f t="shared" si="9"/>
        <v>0.24226987000602948</v>
      </c>
      <c r="F44" s="17">
        <f t="shared" si="10"/>
        <v>0.54186258753099192</v>
      </c>
      <c r="G44" s="52">
        <f t="shared" si="6"/>
        <v>2037957.5911030001</v>
      </c>
      <c r="H44" s="52">
        <f t="shared" si="7"/>
        <v>2062020.0431319999</v>
      </c>
      <c r="I44" s="17">
        <f t="shared" si="11"/>
        <v>0</v>
      </c>
      <c r="J44" s="17">
        <f t="shared" si="12"/>
        <v>3.4814933393523641E-5</v>
      </c>
      <c r="K44" s="17">
        <f t="shared" si="13"/>
        <v>8.6590717671589153E-3</v>
      </c>
      <c r="L44" s="53">
        <v>4034538.0034830002</v>
      </c>
      <c r="M44" s="54">
        <v>0</v>
      </c>
      <c r="N44" s="54">
        <v>920808</v>
      </c>
      <c r="O44" s="54">
        <v>2059486</v>
      </c>
      <c r="P44" s="54">
        <v>99</v>
      </c>
      <c r="Q44" s="54">
        <v>24623</v>
      </c>
      <c r="R44" s="54">
        <v>2843607.3359949677</v>
      </c>
      <c r="S44" s="54">
        <v>3800753.267325745</v>
      </c>
      <c r="T44" s="54">
        <v>2037957591103</v>
      </c>
      <c r="U44" s="54">
        <v>2062020043132</v>
      </c>
    </row>
    <row r="45" spans="1:21" s="44" customFormat="1" x14ac:dyDescent="0.45">
      <c r="A45" s="50" t="s">
        <v>100</v>
      </c>
      <c r="B45" s="50">
        <v>10897</v>
      </c>
      <c r="C45" s="50" t="s">
        <v>32</v>
      </c>
      <c r="D45" s="17">
        <f t="shared" si="8"/>
        <v>0.30411911880507791</v>
      </c>
      <c r="E45" s="17">
        <f t="shared" si="9"/>
        <v>6.9029722477466762E-2</v>
      </c>
      <c r="F45" s="17">
        <f t="shared" si="10"/>
        <v>0.32618382561841031</v>
      </c>
      <c r="G45" s="52">
        <f t="shared" si="6"/>
        <v>489249.66966199997</v>
      </c>
      <c r="H45" s="52">
        <f t="shared" si="7"/>
        <v>428916.72809300001</v>
      </c>
      <c r="I45" s="17">
        <f t="shared" si="11"/>
        <v>0.13002108671342585</v>
      </c>
      <c r="J45" s="17">
        <f t="shared" si="12"/>
        <v>3.4675065490341528E-3</v>
      </c>
      <c r="K45" s="17">
        <f t="shared" si="13"/>
        <v>6.5839610144726108E-3</v>
      </c>
      <c r="L45" s="53">
        <v>486275.34129499993</v>
      </c>
      <c r="M45" s="54">
        <v>187409.996839</v>
      </c>
      <c r="N45" s="54">
        <v>55188</v>
      </c>
      <c r="O45" s="54">
        <v>260778</v>
      </c>
      <c r="P45" s="54">
        <v>2499</v>
      </c>
      <c r="Q45" s="54">
        <v>4745</v>
      </c>
      <c r="R45" s="54">
        <v>720690.78015038709</v>
      </c>
      <c r="S45" s="54">
        <v>799481.70178454521</v>
      </c>
      <c r="T45" s="54">
        <v>489249669662</v>
      </c>
      <c r="U45" s="54">
        <v>428916728093</v>
      </c>
    </row>
    <row r="46" spans="1:21" s="44" customFormat="1" x14ac:dyDescent="0.45">
      <c r="A46" s="50" t="s">
        <v>102</v>
      </c>
      <c r="B46" s="50">
        <v>10895</v>
      </c>
      <c r="C46" s="50" t="s">
        <v>19</v>
      </c>
      <c r="D46" s="17">
        <f t="shared" si="8"/>
        <v>9.1376897803517806E-2</v>
      </c>
      <c r="E46" s="17">
        <f t="shared" si="9"/>
        <v>0.10617458036052313</v>
      </c>
      <c r="F46" s="17">
        <f t="shared" si="10"/>
        <v>0.91211237237431875</v>
      </c>
      <c r="G46" s="52">
        <f t="shared" si="6"/>
        <v>191602.594935</v>
      </c>
      <c r="H46" s="52">
        <f t="shared" si="7"/>
        <v>186376.03873999999</v>
      </c>
      <c r="I46" s="17">
        <f t="shared" si="11"/>
        <v>1.2576863185225107E-2</v>
      </c>
      <c r="J46" s="17">
        <f t="shared" si="12"/>
        <v>1.5097769082786812E-3</v>
      </c>
      <c r="K46" s="17">
        <f t="shared" si="13"/>
        <v>5.2154526978975817E-2</v>
      </c>
      <c r="L46" s="53">
        <v>357481.09072400001</v>
      </c>
      <c r="M46" s="54">
        <v>34237.447538</v>
      </c>
      <c r="N46" s="54">
        <v>207686</v>
      </c>
      <c r="O46" s="54">
        <v>1784165</v>
      </c>
      <c r="P46" s="54">
        <v>2055</v>
      </c>
      <c r="Q46" s="54">
        <v>70989</v>
      </c>
      <c r="R46" s="54">
        <v>1361128.2493007099</v>
      </c>
      <c r="S46" s="54">
        <v>1956080.2528702051</v>
      </c>
      <c r="T46" s="54">
        <v>191602594935</v>
      </c>
      <c r="U46" s="54">
        <v>186376038740</v>
      </c>
    </row>
    <row r="47" spans="1:21" s="44" customFormat="1" x14ac:dyDescent="0.45">
      <c r="A47" s="50" t="s">
        <v>104</v>
      </c>
      <c r="B47" s="50">
        <v>10896</v>
      </c>
      <c r="C47" s="50" t="s">
        <v>22</v>
      </c>
      <c r="D47" s="17">
        <f t="shared" si="8"/>
        <v>1.7914522665003603</v>
      </c>
      <c r="E47" s="17">
        <f t="shared" si="9"/>
        <v>0.24309930104322358</v>
      </c>
      <c r="F47" s="17">
        <f t="shared" si="10"/>
        <v>0.19681058433129137</v>
      </c>
      <c r="G47" s="52">
        <f t="shared" si="6"/>
        <v>2884798.6669410001</v>
      </c>
      <c r="H47" s="52">
        <f t="shared" si="7"/>
        <v>3342705.9593349998</v>
      </c>
      <c r="I47" s="17">
        <f t="shared" si="11"/>
        <v>0.17374400938465975</v>
      </c>
      <c r="J47" s="17">
        <f t="shared" si="12"/>
        <v>0.1667623554908978</v>
      </c>
      <c r="K47" s="17">
        <f t="shared" si="13"/>
        <v>3.5937100617406859E-3</v>
      </c>
      <c r="L47" s="53">
        <v>10121889.161180001</v>
      </c>
      <c r="M47" s="54">
        <v>1036939.944865</v>
      </c>
      <c r="N47" s="54">
        <v>686768</v>
      </c>
      <c r="O47" s="54">
        <v>556000</v>
      </c>
      <c r="P47" s="54">
        <v>497636</v>
      </c>
      <c r="Q47" s="54">
        <v>10724</v>
      </c>
      <c r="R47" s="54">
        <v>2984102.7283112579</v>
      </c>
      <c r="S47" s="54">
        <v>2825051.3146390789</v>
      </c>
      <c r="T47" s="54">
        <v>2884798666941</v>
      </c>
      <c r="U47" s="54">
        <v>3342705959335</v>
      </c>
    </row>
    <row r="48" spans="1:21" s="44" customFormat="1" x14ac:dyDescent="0.45">
      <c r="A48" s="50" t="s">
        <v>106</v>
      </c>
      <c r="B48" s="50">
        <v>10911</v>
      </c>
      <c r="C48" s="50" t="s">
        <v>19</v>
      </c>
      <c r="D48" s="17">
        <f t="shared" si="8"/>
        <v>5.8005255882278971E-2</v>
      </c>
      <c r="E48" s="17">
        <f t="shared" si="9"/>
        <v>0.85184012036099643</v>
      </c>
      <c r="F48" s="17">
        <f t="shared" si="10"/>
        <v>1.1498689635616024</v>
      </c>
      <c r="G48" s="52">
        <f t="shared" si="6"/>
        <v>4109425.3008380001</v>
      </c>
      <c r="H48" s="52">
        <f t="shared" si="7"/>
        <v>4206512.5648250002</v>
      </c>
      <c r="I48" s="17">
        <f t="shared" si="11"/>
        <v>6.6973201817751692E-4</v>
      </c>
      <c r="J48" s="17">
        <f t="shared" si="12"/>
        <v>0.17756220269679038</v>
      </c>
      <c r="K48" s="17">
        <f t="shared" si="13"/>
        <v>0.23232853064258843</v>
      </c>
      <c r="L48" s="53">
        <v>7770259.1578250006</v>
      </c>
      <c r="M48" s="54">
        <v>79822.074223000003</v>
      </c>
      <c r="N48" s="54">
        <v>57055334</v>
      </c>
      <c r="O48" s="54">
        <v>77016985</v>
      </c>
      <c r="P48" s="54">
        <v>10581384</v>
      </c>
      <c r="Q48" s="54">
        <v>13845049</v>
      </c>
      <c r="R48" s="54">
        <v>59592547.508937098</v>
      </c>
      <c r="S48" s="54">
        <v>66978923.199603289</v>
      </c>
      <c r="T48" s="54">
        <v>4109425300838</v>
      </c>
      <c r="U48" s="54">
        <v>4206512564825</v>
      </c>
    </row>
    <row r="49" spans="1:21" s="44" customFormat="1" x14ac:dyDescent="0.45">
      <c r="A49" s="50" t="s">
        <v>108</v>
      </c>
      <c r="B49" s="50">
        <v>10919</v>
      </c>
      <c r="C49" s="50" t="s">
        <v>19</v>
      </c>
      <c r="D49" s="17">
        <f t="shared" si="8"/>
        <v>3.3092600567942429E-2</v>
      </c>
      <c r="E49" s="17">
        <f t="shared" si="9"/>
        <v>1.3027658025927717</v>
      </c>
      <c r="F49" s="17">
        <f t="shared" si="10"/>
        <v>1.1141578703244821</v>
      </c>
      <c r="G49" s="52">
        <f t="shared" si="6"/>
        <v>81025586.712936997</v>
      </c>
      <c r="H49" s="52">
        <f t="shared" si="7"/>
        <v>80314749.481874004</v>
      </c>
      <c r="I49" s="17">
        <f t="shared" si="11"/>
        <v>4.895265070310711E-4</v>
      </c>
      <c r="J49" s="17">
        <f t="shared" si="12"/>
        <v>9.0094085291209727E-2</v>
      </c>
      <c r="K49" s="17">
        <f t="shared" si="13"/>
        <v>0.11322082389156259</v>
      </c>
      <c r="L49" s="53">
        <v>31237816.511220001</v>
      </c>
      <c r="M49" s="54">
        <v>486445.32331600005</v>
      </c>
      <c r="N49" s="54">
        <v>614873996</v>
      </c>
      <c r="O49" s="54">
        <v>525855607</v>
      </c>
      <c r="P49" s="54">
        <v>44763507</v>
      </c>
      <c r="Q49" s="54">
        <v>56254094</v>
      </c>
      <c r="R49" s="54">
        <v>496852893.89765829</v>
      </c>
      <c r="S49" s="54">
        <v>471975849.20963871</v>
      </c>
      <c r="T49" s="54">
        <v>81025586712937</v>
      </c>
      <c r="U49" s="54">
        <v>80314749481874</v>
      </c>
    </row>
    <row r="50" spans="1:21" s="44" customFormat="1" x14ac:dyDescent="0.45">
      <c r="A50" s="50" t="s">
        <v>110</v>
      </c>
      <c r="B50" s="50">
        <v>10923</v>
      </c>
      <c r="C50" s="50" t="s">
        <v>19</v>
      </c>
      <c r="D50" s="17">
        <f t="shared" si="8"/>
        <v>8.7137559949803281E-2</v>
      </c>
      <c r="E50" s="17">
        <f t="shared" si="9"/>
        <v>0.87219087180335508</v>
      </c>
      <c r="F50" s="17">
        <f t="shared" si="10"/>
        <v>1.0408857810445173</v>
      </c>
      <c r="G50" s="52">
        <f t="shared" si="6"/>
        <v>487566.10814000003</v>
      </c>
      <c r="H50" s="52">
        <f t="shared" si="7"/>
        <v>488759.30296399997</v>
      </c>
      <c r="I50" s="17">
        <f t="shared" si="11"/>
        <v>0</v>
      </c>
      <c r="J50" s="17">
        <f t="shared" si="12"/>
        <v>0.21188693363410557</v>
      </c>
      <c r="K50" s="17">
        <f t="shared" si="13"/>
        <v>0.17870535534886611</v>
      </c>
      <c r="L50" s="53">
        <v>448475.99901300005</v>
      </c>
      <c r="M50" s="54">
        <v>0</v>
      </c>
      <c r="N50" s="54">
        <v>2244478</v>
      </c>
      <c r="O50" s="54">
        <v>2678594</v>
      </c>
      <c r="P50" s="54">
        <v>478562</v>
      </c>
      <c r="Q50" s="54">
        <v>403619</v>
      </c>
      <c r="R50" s="54">
        <v>2258572.493320419</v>
      </c>
      <c r="S50" s="54">
        <v>2573379.3743556193</v>
      </c>
      <c r="T50" s="54">
        <v>487566108140</v>
      </c>
      <c r="U50" s="54">
        <v>488759302964</v>
      </c>
    </row>
    <row r="51" spans="1:21" s="44" customFormat="1" x14ac:dyDescent="0.45">
      <c r="A51" s="50" t="s">
        <v>114</v>
      </c>
      <c r="B51" s="50">
        <v>10915</v>
      </c>
      <c r="C51" s="50" t="s">
        <v>19</v>
      </c>
      <c r="D51" s="17">
        <f t="shared" si="8"/>
        <v>0.20583392625281299</v>
      </c>
      <c r="E51" s="17">
        <f t="shared" si="9"/>
        <v>0.39259940383515884</v>
      </c>
      <c r="F51" s="17">
        <f t="shared" si="10"/>
        <v>0.46243889967439294</v>
      </c>
      <c r="G51" s="52">
        <f t="shared" si="6"/>
        <v>10379524.349587999</v>
      </c>
      <c r="H51" s="52">
        <f t="shared" si="7"/>
        <v>10623227.262840001</v>
      </c>
      <c r="I51" s="17">
        <f t="shared" si="11"/>
        <v>1.2795899726300053E-2</v>
      </c>
      <c r="J51" s="17">
        <f t="shared" si="12"/>
        <v>0.17002575063986378</v>
      </c>
      <c r="K51" s="17">
        <f t="shared" si="13"/>
        <v>3.0305162870129937E-2</v>
      </c>
      <c r="L51" s="53">
        <v>18743819.431133002</v>
      </c>
      <c r="M51" s="54">
        <v>926539.76494799997</v>
      </c>
      <c r="N51" s="54">
        <v>17875606</v>
      </c>
      <c r="O51" s="54">
        <v>21055497</v>
      </c>
      <c r="P51" s="54">
        <v>6155707</v>
      </c>
      <c r="Q51" s="54">
        <v>1097185</v>
      </c>
      <c r="R51" s="54">
        <v>36204557.114637136</v>
      </c>
      <c r="S51" s="54">
        <v>45531414.019939393</v>
      </c>
      <c r="T51" s="54">
        <v>10379524349588</v>
      </c>
      <c r="U51" s="54">
        <v>10623227262840</v>
      </c>
    </row>
    <row r="52" spans="1:21" s="44" customFormat="1" x14ac:dyDescent="0.45">
      <c r="A52" s="50" t="s">
        <v>116</v>
      </c>
      <c r="B52" s="50">
        <v>10929</v>
      </c>
      <c r="C52" s="50" t="s">
        <v>19</v>
      </c>
      <c r="D52" s="17">
        <f t="shared" si="8"/>
        <v>4.407758222461914E-2</v>
      </c>
      <c r="E52" s="17">
        <f t="shared" si="9"/>
        <v>0.97588673760475808</v>
      </c>
      <c r="F52" s="17">
        <f t="shared" si="10"/>
        <v>1.0788528297486824</v>
      </c>
      <c r="G52" s="52">
        <f t="shared" si="6"/>
        <v>620982.52997499995</v>
      </c>
      <c r="H52" s="52">
        <f t="shared" si="7"/>
        <v>638410.46340100002</v>
      </c>
      <c r="I52" s="17">
        <f t="shared" si="11"/>
        <v>2.595461953244406E-7</v>
      </c>
      <c r="J52" s="17">
        <f t="shared" si="12"/>
        <v>8.6699076230760716E-2</v>
      </c>
      <c r="K52" s="17">
        <f t="shared" si="13"/>
        <v>0.15732538967739484</v>
      </c>
      <c r="L52" s="53">
        <v>403234.64548499999</v>
      </c>
      <c r="M52" s="54">
        <v>2.0809540000000002</v>
      </c>
      <c r="N52" s="54">
        <v>4463849</v>
      </c>
      <c r="O52" s="54">
        <v>4934831</v>
      </c>
      <c r="P52" s="54">
        <v>347562</v>
      </c>
      <c r="Q52" s="54">
        <v>630691</v>
      </c>
      <c r="R52" s="54">
        <v>4008831.6405461938</v>
      </c>
      <c r="S52" s="54">
        <v>4574146.5971309207</v>
      </c>
      <c r="T52" s="54">
        <v>620982529975</v>
      </c>
      <c r="U52" s="54">
        <v>638410463401</v>
      </c>
    </row>
    <row r="53" spans="1:21" s="44" customFormat="1" x14ac:dyDescent="0.45">
      <c r="A53" s="50" t="s">
        <v>118</v>
      </c>
      <c r="B53" s="50">
        <v>10934</v>
      </c>
      <c r="C53" s="50" t="s">
        <v>32</v>
      </c>
      <c r="D53" s="17">
        <f t="shared" si="8"/>
        <v>0.6664773362552836</v>
      </c>
      <c r="E53" s="17">
        <f t="shared" si="9"/>
        <v>0</v>
      </c>
      <c r="F53" s="17">
        <f t="shared" si="10"/>
        <v>0</v>
      </c>
      <c r="G53" s="52">
        <f t="shared" si="6"/>
        <v>129472.9278</v>
      </c>
      <c r="H53" s="52">
        <f t="shared" si="7"/>
        <v>145345.646607</v>
      </c>
      <c r="I53" s="17">
        <f t="shared" si="11"/>
        <v>0.17436400515084116</v>
      </c>
      <c r="J53" s="17">
        <f t="shared" si="12"/>
        <v>0</v>
      </c>
      <c r="K53" s="17">
        <f t="shared" si="13"/>
        <v>0</v>
      </c>
      <c r="L53" s="53">
        <v>253597.60041399999</v>
      </c>
      <c r="M53" s="54">
        <v>74643.336840000004</v>
      </c>
      <c r="N53" s="54">
        <v>0</v>
      </c>
      <c r="O53" s="54">
        <v>0</v>
      </c>
      <c r="P53" s="54">
        <v>0</v>
      </c>
      <c r="Q53" s="54">
        <v>0</v>
      </c>
      <c r="R53" s="54">
        <v>214044.56950683871</v>
      </c>
      <c r="S53" s="54">
        <v>190252.23111027398</v>
      </c>
      <c r="T53" s="54">
        <v>129472927800</v>
      </c>
      <c r="U53" s="54">
        <v>145345646607</v>
      </c>
    </row>
    <row r="54" spans="1:21" s="44" customFormat="1" x14ac:dyDescent="0.45">
      <c r="A54" s="50" t="s">
        <v>120</v>
      </c>
      <c r="B54" s="50">
        <v>11008</v>
      </c>
      <c r="C54" s="50" t="s">
        <v>19</v>
      </c>
      <c r="D54" s="17">
        <f t="shared" si="8"/>
        <v>7.3931158914051082E-2</v>
      </c>
      <c r="E54" s="17">
        <f t="shared" si="9"/>
        <v>1.0184042403760711</v>
      </c>
      <c r="F54" s="17">
        <f t="shared" si="10"/>
        <v>1.0449520160210768</v>
      </c>
      <c r="G54" s="52">
        <f t="shared" si="6"/>
        <v>15994424.899807001</v>
      </c>
      <c r="H54" s="52">
        <f t="shared" si="7"/>
        <v>15678839.559795</v>
      </c>
      <c r="I54" s="17">
        <f t="shared" si="11"/>
        <v>1.5722761018804071E-2</v>
      </c>
      <c r="J54" s="17">
        <f t="shared" si="12"/>
        <v>0.15036272163442746</v>
      </c>
      <c r="K54" s="17">
        <f t="shared" si="13"/>
        <v>8.5481023770223138E-2</v>
      </c>
      <c r="L54" s="53">
        <v>11691971.28627</v>
      </c>
      <c r="M54" s="54">
        <v>2404444.5106589999</v>
      </c>
      <c r="N54" s="54">
        <v>80528652</v>
      </c>
      <c r="O54" s="54">
        <v>82627874</v>
      </c>
      <c r="P54" s="54">
        <v>11497307</v>
      </c>
      <c r="Q54" s="54">
        <v>6536205</v>
      </c>
      <c r="R54" s="54">
        <v>76463812.80563058</v>
      </c>
      <c r="S54" s="54">
        <v>79073366.750969917</v>
      </c>
      <c r="T54" s="54">
        <v>15994424899807</v>
      </c>
      <c r="U54" s="54">
        <v>15678839559795</v>
      </c>
    </row>
    <row r="55" spans="1:21" s="44" customFormat="1" x14ac:dyDescent="0.45">
      <c r="A55" s="50" t="s">
        <v>122</v>
      </c>
      <c r="B55" s="50">
        <v>11014</v>
      </c>
      <c r="C55" s="50" t="s">
        <v>19</v>
      </c>
      <c r="D55" s="17">
        <f t="shared" si="8"/>
        <v>4.5146556094164056E-2</v>
      </c>
      <c r="E55" s="17">
        <f t="shared" si="9"/>
        <v>2.8561483531157388E-2</v>
      </c>
      <c r="F55" s="17">
        <f t="shared" si="10"/>
        <v>0.70549637335531823</v>
      </c>
      <c r="G55" s="52">
        <f t="shared" si="6"/>
        <v>264293.895685</v>
      </c>
      <c r="H55" s="52">
        <f t="shared" si="7"/>
        <v>286645.63905200001</v>
      </c>
      <c r="I55" s="17">
        <f t="shared" si="11"/>
        <v>7.1344102548879232E-3</v>
      </c>
      <c r="J55" s="17">
        <f t="shared" si="12"/>
        <v>5.1459692742510902E-4</v>
      </c>
      <c r="K55" s="17">
        <f t="shared" si="13"/>
        <v>1.7909108214674879E-2</v>
      </c>
      <c r="L55" s="53">
        <v>324636.82733400003</v>
      </c>
      <c r="M55" s="54">
        <v>37710.283251000001</v>
      </c>
      <c r="N55" s="54">
        <v>102689</v>
      </c>
      <c r="O55" s="54">
        <v>2536518</v>
      </c>
      <c r="P55" s="54">
        <v>1360</v>
      </c>
      <c r="Q55" s="54">
        <v>47331</v>
      </c>
      <c r="R55" s="54">
        <v>2642845.1619504187</v>
      </c>
      <c r="S55" s="54">
        <v>3595366.4622489857</v>
      </c>
      <c r="T55" s="54">
        <v>264293895685</v>
      </c>
      <c r="U55" s="54">
        <v>286645639052</v>
      </c>
    </row>
    <row r="56" spans="1:21" s="44" customFormat="1" x14ac:dyDescent="0.45">
      <c r="A56" s="50" t="s">
        <v>124</v>
      </c>
      <c r="B56" s="50">
        <v>11049</v>
      </c>
      <c r="C56" s="50" t="s">
        <v>19</v>
      </c>
      <c r="D56" s="17">
        <f t="shared" si="8"/>
        <v>4.0685068200623474E-2</v>
      </c>
      <c r="E56" s="17">
        <f t="shared" si="9"/>
        <v>1.3579518753037281</v>
      </c>
      <c r="F56" s="17">
        <f t="shared" si="10"/>
        <v>1.2830541495864334</v>
      </c>
      <c r="G56" s="52">
        <f t="shared" si="6"/>
        <v>8378739.888642</v>
      </c>
      <c r="H56" s="52">
        <f t="shared" si="7"/>
        <v>8743267.0048489999</v>
      </c>
      <c r="I56" s="17">
        <f t="shared" si="11"/>
        <v>5.1935759812200973E-4</v>
      </c>
      <c r="J56" s="17">
        <f t="shared" si="12"/>
        <v>7.244984797415327E-2</v>
      </c>
      <c r="K56" s="17">
        <f t="shared" si="13"/>
        <v>0.12965964405360561</v>
      </c>
      <c r="L56" s="53">
        <v>4441708.012054</v>
      </c>
      <c r="M56" s="54">
        <v>56439.529410999996</v>
      </c>
      <c r="N56" s="54">
        <v>74125791</v>
      </c>
      <c r="O56" s="54">
        <v>70037389</v>
      </c>
      <c r="P56" s="54">
        <v>3936628</v>
      </c>
      <c r="Q56" s="54">
        <v>7045174</v>
      </c>
      <c r="R56" s="54">
        <v>54335904.21617455</v>
      </c>
      <c r="S56" s="54">
        <v>54586463.885857925</v>
      </c>
      <c r="T56" s="54">
        <v>8378739888642</v>
      </c>
      <c r="U56" s="54">
        <v>8743267004849</v>
      </c>
    </row>
    <row r="57" spans="1:21" s="44" customFormat="1" x14ac:dyDescent="0.45">
      <c r="A57" s="50" t="s">
        <v>126</v>
      </c>
      <c r="B57" s="50">
        <v>11055</v>
      </c>
      <c r="C57" s="50" t="s">
        <v>22</v>
      </c>
      <c r="D57" s="17">
        <f t="shared" si="8"/>
        <v>0.72976213598234863</v>
      </c>
      <c r="E57" s="17">
        <f t="shared" si="9"/>
        <v>5.288181984094837E-2</v>
      </c>
      <c r="F57" s="17">
        <f t="shared" si="10"/>
        <v>0.34331568466089807</v>
      </c>
      <c r="G57" s="52">
        <f t="shared" si="6"/>
        <v>2570210.8564149998</v>
      </c>
      <c r="H57" s="52">
        <f t="shared" si="7"/>
        <v>2806957.1294550002</v>
      </c>
      <c r="I57" s="17">
        <f t="shared" si="11"/>
        <v>6.7221093929676748E-2</v>
      </c>
      <c r="J57" s="17">
        <f t="shared" si="12"/>
        <v>2.3172511731561463E-3</v>
      </c>
      <c r="K57" s="17">
        <f t="shared" si="13"/>
        <v>1.5244623784630056E-2</v>
      </c>
      <c r="L57" s="53">
        <v>3684371.5708610001</v>
      </c>
      <c r="M57" s="54">
        <v>330412.28707900003</v>
      </c>
      <c r="N57" s="54">
        <v>133493</v>
      </c>
      <c r="O57" s="54">
        <v>866654</v>
      </c>
      <c r="P57" s="54">
        <v>5695</v>
      </c>
      <c r="Q57" s="54">
        <v>37466</v>
      </c>
      <c r="R57" s="54">
        <v>2457653.3031778713</v>
      </c>
      <c r="S57" s="54">
        <v>2524364.7136483639</v>
      </c>
      <c r="T57" s="54">
        <v>2570210856415</v>
      </c>
      <c r="U57" s="54">
        <v>2806957129455</v>
      </c>
    </row>
    <row r="58" spans="1:21" s="44" customFormat="1" x14ac:dyDescent="0.45">
      <c r="A58" s="50" t="s">
        <v>128</v>
      </c>
      <c r="B58" s="50">
        <v>11075</v>
      </c>
      <c r="C58" s="50" t="s">
        <v>19</v>
      </c>
      <c r="D58" s="17">
        <f t="shared" si="8"/>
        <v>3.5752840277311036E-2</v>
      </c>
      <c r="E58" s="17">
        <f t="shared" si="9"/>
        <v>1.572202667865966</v>
      </c>
      <c r="F58" s="17">
        <f t="shared" si="10"/>
        <v>1.2266654104378747</v>
      </c>
      <c r="G58" s="52">
        <f t="shared" si="6"/>
        <v>10148393.338276999</v>
      </c>
      <c r="H58" s="52">
        <f t="shared" si="7"/>
        <v>10897722.803896001</v>
      </c>
      <c r="I58" s="17">
        <f t="shared" si="11"/>
        <v>4.793092594784709E-3</v>
      </c>
      <c r="J58" s="17">
        <f t="shared" si="12"/>
        <v>0.49936488896988335</v>
      </c>
      <c r="K58" s="17">
        <f t="shared" si="13"/>
        <v>0.23044463819726496</v>
      </c>
      <c r="L58" s="53">
        <v>5526250.519967</v>
      </c>
      <c r="M58" s="54">
        <v>878192.70044399996</v>
      </c>
      <c r="N58" s="54">
        <v>121506232</v>
      </c>
      <c r="O58" s="54">
        <v>94801704</v>
      </c>
      <c r="P58" s="54">
        <v>45746936</v>
      </c>
      <c r="Q58" s="54">
        <v>21111088</v>
      </c>
      <c r="R58" s="54">
        <v>91610237.344418094</v>
      </c>
      <c r="S58" s="54">
        <v>77284076.972676083</v>
      </c>
      <c r="T58" s="54">
        <v>10148393338277</v>
      </c>
      <c r="U58" s="54">
        <v>10897722803896</v>
      </c>
    </row>
    <row r="59" spans="1:21" s="44" customFormat="1" x14ac:dyDescent="0.45">
      <c r="A59" s="50" t="s">
        <v>130</v>
      </c>
      <c r="B59" s="50">
        <v>11087</v>
      </c>
      <c r="C59" s="50" t="s">
        <v>22</v>
      </c>
      <c r="D59" s="17">
        <f t="shared" si="8"/>
        <v>0.51983252230504329</v>
      </c>
      <c r="E59" s="17">
        <f t="shared" si="9"/>
        <v>1.2177394816176357</v>
      </c>
      <c r="F59" s="17">
        <f t="shared" si="10"/>
        <v>0.83563492591764943</v>
      </c>
      <c r="G59" s="52">
        <f t="shared" si="6"/>
        <v>1653687.079135</v>
      </c>
      <c r="H59" s="52">
        <f t="shared" si="7"/>
        <v>1723165.8547439999</v>
      </c>
      <c r="I59" s="17">
        <f t="shared" si="11"/>
        <v>4.3577449473285439E-3</v>
      </c>
      <c r="J59" s="17">
        <f t="shared" si="12"/>
        <v>6.5563110762271268E-2</v>
      </c>
      <c r="K59" s="17">
        <f t="shared" si="13"/>
        <v>7.8787525296429475E-2</v>
      </c>
      <c r="L59" s="53">
        <v>1600199.8360260001</v>
      </c>
      <c r="M59" s="54">
        <v>15358.39458</v>
      </c>
      <c r="N59" s="54">
        <v>1874283</v>
      </c>
      <c r="O59" s="54">
        <v>1286167</v>
      </c>
      <c r="P59" s="54">
        <v>115535</v>
      </c>
      <c r="Q59" s="54">
        <v>138839</v>
      </c>
      <c r="R59" s="54">
        <v>1762195.2139965482</v>
      </c>
      <c r="S59" s="54">
        <v>1539149.4061687291</v>
      </c>
      <c r="T59" s="54">
        <v>1653687079135</v>
      </c>
      <c r="U59" s="54">
        <v>1723165854744</v>
      </c>
    </row>
    <row r="60" spans="1:21" s="44" customFormat="1" x14ac:dyDescent="0.45">
      <c r="A60" s="50" t="s">
        <v>135</v>
      </c>
      <c r="B60" s="50">
        <v>11090</v>
      </c>
      <c r="C60" s="50" t="s">
        <v>19</v>
      </c>
      <c r="D60" s="17">
        <f t="shared" si="8"/>
        <v>3.0516580148886779E-2</v>
      </c>
      <c r="E60" s="17">
        <f t="shared" si="9"/>
        <v>0.62307247603987903</v>
      </c>
      <c r="F60" s="17">
        <f t="shared" si="10"/>
        <v>0.94795125600241081</v>
      </c>
      <c r="G60" s="52">
        <f t="shared" si="6"/>
        <v>7335314.6591849998</v>
      </c>
      <c r="H60" s="52">
        <f t="shared" si="7"/>
        <v>7535275.9530119998</v>
      </c>
      <c r="I60" s="17">
        <f t="shared" si="11"/>
        <v>4.0694230682847424E-3</v>
      </c>
      <c r="J60" s="17">
        <f t="shared" si="12"/>
        <v>0.10301365948068934</v>
      </c>
      <c r="K60" s="17">
        <f t="shared" si="13"/>
        <v>6.4291409805914856E-2</v>
      </c>
      <c r="L60" s="53">
        <v>3116930.9408790004</v>
      </c>
      <c r="M60" s="54">
        <v>345599.42668000003</v>
      </c>
      <c r="N60" s="54">
        <v>31819979</v>
      </c>
      <c r="O60" s="54">
        <v>48411365</v>
      </c>
      <c r="P60" s="54">
        <v>4374264</v>
      </c>
      <c r="Q60" s="54">
        <v>2730003</v>
      </c>
      <c r="R60" s="54">
        <v>42462951.244053103</v>
      </c>
      <c r="S60" s="54">
        <v>51069466.592781097</v>
      </c>
      <c r="T60" s="54">
        <v>7335314659185</v>
      </c>
      <c r="U60" s="54">
        <v>7535275953012</v>
      </c>
    </row>
    <row r="61" spans="1:21" s="44" customFormat="1" x14ac:dyDescent="0.45">
      <c r="A61" s="50" t="s">
        <v>137</v>
      </c>
      <c r="B61" s="50">
        <v>11095</v>
      </c>
      <c r="C61" s="50" t="s">
        <v>22</v>
      </c>
      <c r="D61" s="17">
        <f t="shared" si="8"/>
        <v>1.1125560203019378</v>
      </c>
      <c r="E61" s="17">
        <f t="shared" si="9"/>
        <v>0.60033125619112382</v>
      </c>
      <c r="F61" s="17">
        <f t="shared" si="10"/>
        <v>0.56737323923385408</v>
      </c>
      <c r="G61" s="52">
        <f t="shared" si="6"/>
        <v>2406916.900804</v>
      </c>
      <c r="H61" s="52">
        <f t="shared" si="7"/>
        <v>2362767.45902</v>
      </c>
      <c r="I61" s="17">
        <f t="shared" si="11"/>
        <v>0.21956288085466658</v>
      </c>
      <c r="J61" s="17">
        <f t="shared" si="12"/>
        <v>9.63684272221456E-2</v>
      </c>
      <c r="K61" s="17">
        <f t="shared" si="13"/>
        <v>5.9065326739272679E-2</v>
      </c>
      <c r="L61" s="53">
        <v>5088562.2102140002</v>
      </c>
      <c r="M61" s="54">
        <v>1070965.788524</v>
      </c>
      <c r="N61" s="54">
        <v>1372885</v>
      </c>
      <c r="O61" s="54">
        <v>1297514</v>
      </c>
      <c r="P61" s="54">
        <v>235029</v>
      </c>
      <c r="Q61" s="54">
        <v>144052</v>
      </c>
      <c r="R61" s="54">
        <v>2438858.9372556452</v>
      </c>
      <c r="S61" s="54">
        <v>2286879.0952355862</v>
      </c>
      <c r="T61" s="54">
        <v>2406916900804</v>
      </c>
      <c r="U61" s="54">
        <v>2362767459020</v>
      </c>
    </row>
    <row r="62" spans="1:21" s="44" customFormat="1" x14ac:dyDescent="0.45">
      <c r="A62" s="50" t="s">
        <v>139</v>
      </c>
      <c r="B62" s="50">
        <v>11098</v>
      </c>
      <c r="C62" s="50" t="s">
        <v>19</v>
      </c>
      <c r="D62" s="17">
        <f t="shared" si="8"/>
        <v>4.7219206622434375E-2</v>
      </c>
      <c r="E62" s="17">
        <f t="shared" si="9"/>
        <v>1.7301149465810668</v>
      </c>
      <c r="F62" s="17">
        <f t="shared" si="10"/>
        <v>1.4137341840590254</v>
      </c>
      <c r="G62" s="52">
        <f t="shared" si="6"/>
        <v>89461122.858766004</v>
      </c>
      <c r="H62" s="52">
        <f t="shared" si="7"/>
        <v>93260731.196649</v>
      </c>
      <c r="I62" s="17">
        <f t="shared" si="11"/>
        <v>4.7794966745869083E-3</v>
      </c>
      <c r="J62" s="17">
        <f t="shared" si="12"/>
        <v>0.12077660535631574</v>
      </c>
      <c r="K62" s="17">
        <f t="shared" si="13"/>
        <v>0.1212879786495295</v>
      </c>
      <c r="L62" s="53">
        <v>41339672.502714001</v>
      </c>
      <c r="M62" s="54">
        <v>4671197.2578640003</v>
      </c>
      <c r="N62" s="54">
        <v>757344208</v>
      </c>
      <c r="O62" s="54">
        <v>618851018</v>
      </c>
      <c r="P62" s="54">
        <v>59019954</v>
      </c>
      <c r="Q62" s="54">
        <v>59269847</v>
      </c>
      <c r="R62" s="54">
        <v>488670416.14457572</v>
      </c>
      <c r="S62" s="54">
        <v>437742133.54818481</v>
      </c>
      <c r="T62" s="54">
        <v>89461122858766</v>
      </c>
      <c r="U62" s="54">
        <v>93260731196649</v>
      </c>
    </row>
    <row r="63" spans="1:21" s="44" customFormat="1" x14ac:dyDescent="0.45">
      <c r="A63" s="50" t="s">
        <v>141</v>
      </c>
      <c r="B63" s="50">
        <v>11099</v>
      </c>
      <c r="C63" s="50" t="s">
        <v>22</v>
      </c>
      <c r="D63" s="17">
        <f t="shared" si="8"/>
        <v>0.93450228199146401</v>
      </c>
      <c r="E63" s="17">
        <f t="shared" si="9"/>
        <v>0.31188783483853055</v>
      </c>
      <c r="F63" s="17">
        <f t="shared" si="10"/>
        <v>0.61309090156081525</v>
      </c>
      <c r="G63" s="52">
        <f t="shared" si="6"/>
        <v>7363550.1945749996</v>
      </c>
      <c r="H63" s="52">
        <f t="shared" si="7"/>
        <v>7447046.8767820001</v>
      </c>
      <c r="I63" s="17">
        <f t="shared" si="11"/>
        <v>7.0095380006339386E-2</v>
      </c>
      <c r="J63" s="17">
        <f t="shared" si="12"/>
        <v>2.1582939935171856E-2</v>
      </c>
      <c r="K63" s="17">
        <f t="shared" si="13"/>
        <v>2.5633258611603611E-2</v>
      </c>
      <c r="L63" s="53">
        <v>15732514.609188002</v>
      </c>
      <c r="M63" s="54">
        <v>1108492.8468200001</v>
      </c>
      <c r="N63" s="54">
        <v>2625344</v>
      </c>
      <c r="O63" s="54">
        <v>5160748</v>
      </c>
      <c r="P63" s="54">
        <v>170657</v>
      </c>
      <c r="Q63" s="54">
        <v>202683</v>
      </c>
      <c r="R63" s="54">
        <v>7907032.151903226</v>
      </c>
      <c r="S63" s="54">
        <v>8417590.2575975228</v>
      </c>
      <c r="T63" s="54">
        <v>7363550194575</v>
      </c>
      <c r="U63" s="54">
        <v>7447046876782</v>
      </c>
    </row>
    <row r="64" spans="1:21" s="44" customFormat="1" x14ac:dyDescent="0.45">
      <c r="A64" s="50" t="s">
        <v>143</v>
      </c>
      <c r="B64" s="50">
        <v>11131</v>
      </c>
      <c r="C64" s="50" t="s">
        <v>32</v>
      </c>
      <c r="D64" s="17">
        <f t="shared" si="8"/>
        <v>0.31498772358887123</v>
      </c>
      <c r="E64" s="17">
        <f t="shared" si="9"/>
        <v>7.4978079525836169E-2</v>
      </c>
      <c r="F64" s="17">
        <f t="shared" si="10"/>
        <v>6.8673640292916602E-2</v>
      </c>
      <c r="G64" s="52">
        <f t="shared" si="6"/>
        <v>1016453.0442689999</v>
      </c>
      <c r="H64" s="52">
        <f t="shared" si="7"/>
        <v>1102667.2429829999</v>
      </c>
      <c r="I64" s="17">
        <f t="shared" si="11"/>
        <v>4.7049975842282189E-2</v>
      </c>
      <c r="J64" s="17">
        <f t="shared" si="12"/>
        <v>3.9379125940319998E-4</v>
      </c>
      <c r="K64" s="17">
        <f t="shared" si="13"/>
        <v>1.746336818256926E-3</v>
      </c>
      <c r="L64" s="53">
        <v>1186817.4328749999</v>
      </c>
      <c r="M64" s="54">
        <v>195707.39215100001</v>
      </c>
      <c r="N64" s="54">
        <v>141252</v>
      </c>
      <c r="O64" s="54">
        <v>129375</v>
      </c>
      <c r="P64" s="54">
        <v>819</v>
      </c>
      <c r="Q64" s="54">
        <v>3632</v>
      </c>
      <c r="R64" s="54">
        <v>2079782.0684014519</v>
      </c>
      <c r="S64" s="54">
        <v>1883910.616186521</v>
      </c>
      <c r="T64" s="54">
        <v>1016453044269</v>
      </c>
      <c r="U64" s="54">
        <v>1102667242983</v>
      </c>
    </row>
    <row r="65" spans="1:21" s="44" customFormat="1" x14ac:dyDescent="0.45">
      <c r="A65" s="50" t="s">
        <v>145</v>
      </c>
      <c r="B65" s="50">
        <v>11132</v>
      </c>
      <c r="C65" s="50" t="s">
        <v>22</v>
      </c>
      <c r="D65" s="17">
        <f t="shared" si="8"/>
        <v>0.24956857031416918</v>
      </c>
      <c r="E65" s="17">
        <f t="shared" si="9"/>
        <v>0.21168546097075808</v>
      </c>
      <c r="F65" s="17">
        <f t="shared" si="10"/>
        <v>0.25852116022318883</v>
      </c>
      <c r="G65" s="52">
        <f t="shared" si="6"/>
        <v>16961174.438730001</v>
      </c>
      <c r="H65" s="52">
        <f t="shared" si="7"/>
        <v>18049258.620776001</v>
      </c>
      <c r="I65" s="17">
        <f t="shared" si="11"/>
        <v>2.9221724585072779E-2</v>
      </c>
      <c r="J65" s="17">
        <f t="shared" si="12"/>
        <v>1.4901044380568329E-2</v>
      </c>
      <c r="K65" s="17">
        <f t="shared" si="13"/>
        <v>1.2858808174503295E-2</v>
      </c>
      <c r="L65" s="53">
        <v>9514924.1197939999</v>
      </c>
      <c r="M65" s="54">
        <v>1181726.0818630001</v>
      </c>
      <c r="N65" s="54">
        <v>4035306</v>
      </c>
      <c r="O65" s="54">
        <v>4928123</v>
      </c>
      <c r="P65" s="54">
        <v>301299</v>
      </c>
      <c r="Q65" s="54">
        <v>260005</v>
      </c>
      <c r="R65" s="54">
        <v>20219992.123029191</v>
      </c>
      <c r="S65" s="54">
        <v>19062745.176237829</v>
      </c>
      <c r="T65" s="54">
        <v>16961174438730</v>
      </c>
      <c r="U65" s="54">
        <v>18049258620776</v>
      </c>
    </row>
    <row r="66" spans="1:21" s="44" customFormat="1" x14ac:dyDescent="0.45">
      <c r="A66" s="50" t="s">
        <v>147</v>
      </c>
      <c r="B66" s="50">
        <v>11141</v>
      </c>
      <c r="C66" s="50" t="s">
        <v>22</v>
      </c>
      <c r="D66" s="17">
        <f t="shared" ref="D66:D94" si="14">(L66/2)/S66</f>
        <v>1.0525966396313118</v>
      </c>
      <c r="E66" s="17">
        <f t="shared" ref="E66:E94" si="15">(N66)/S66</f>
        <v>1.4299509138384734E-3</v>
      </c>
      <c r="F66" s="17">
        <f t="shared" ref="F66:F94" si="16">(O66)/S66</f>
        <v>0.17994349860016728</v>
      </c>
      <c r="G66" s="52">
        <f t="shared" si="6"/>
        <v>623229.78123199998</v>
      </c>
      <c r="H66" s="52">
        <f t="shared" si="7"/>
        <v>659598.67388400005</v>
      </c>
      <c r="I66" s="17">
        <f t="shared" ref="I66:I94" si="17">(M66/2)/R66</f>
        <v>7.0912373883664096E-3</v>
      </c>
      <c r="J66" s="17">
        <f t="shared" ref="J66:J94" si="18">(P66)/R66</f>
        <v>0</v>
      </c>
      <c r="K66" s="17">
        <f t="shared" ref="K66:K94" si="19">(Q66)/R66</f>
        <v>6.3505196575533466E-3</v>
      </c>
      <c r="L66" s="53">
        <v>1270520.395086</v>
      </c>
      <c r="M66" s="54">
        <v>9192.1715589999985</v>
      </c>
      <c r="N66" s="54">
        <v>863</v>
      </c>
      <c r="O66" s="54">
        <v>108599</v>
      </c>
      <c r="P66" s="54">
        <v>0</v>
      </c>
      <c r="Q66" s="54">
        <v>4116</v>
      </c>
      <c r="R66" s="54">
        <v>648135.93563235481</v>
      </c>
      <c r="S66" s="54">
        <v>603517.21982079453</v>
      </c>
      <c r="T66" s="54">
        <v>623229781232</v>
      </c>
      <c r="U66" s="54">
        <v>659598673884</v>
      </c>
    </row>
    <row r="67" spans="1:21" s="44" customFormat="1" x14ac:dyDescent="0.45">
      <c r="A67" s="50" t="s">
        <v>149</v>
      </c>
      <c r="B67" s="50">
        <v>11142</v>
      </c>
      <c r="C67" s="50" t="s">
        <v>19</v>
      </c>
      <c r="D67" s="17">
        <f t="shared" si="14"/>
        <v>4.7411724188047961E-2</v>
      </c>
      <c r="E67" s="17">
        <f t="shared" si="15"/>
        <v>0.30764322208890105</v>
      </c>
      <c r="F67" s="17">
        <f t="shared" si="16"/>
        <v>0.40539551397148965</v>
      </c>
      <c r="G67" s="52">
        <f t="shared" ref="G67:G113" si="20">T67/10^6</f>
        <v>25817636.396729</v>
      </c>
      <c r="H67" s="52">
        <f t="shared" ref="H67:H113" si="21">U67/10^6</f>
        <v>26393333.418253999</v>
      </c>
      <c r="I67" s="17">
        <f t="shared" si="17"/>
        <v>3.6325280676260227E-3</v>
      </c>
      <c r="J67" s="17">
        <f t="shared" si="18"/>
        <v>3.6355289500991525E-2</v>
      </c>
      <c r="K67" s="17">
        <f t="shared" si="19"/>
        <v>4.515372173834685E-2</v>
      </c>
      <c r="L67" s="53">
        <v>13846842.939407</v>
      </c>
      <c r="M67" s="54">
        <v>988590.31165399996</v>
      </c>
      <c r="N67" s="54">
        <v>44924409</v>
      </c>
      <c r="O67" s="54">
        <v>59198944</v>
      </c>
      <c r="P67" s="54">
        <v>4947035</v>
      </c>
      <c r="Q67" s="54">
        <v>6144279</v>
      </c>
      <c r="R67" s="54">
        <v>136074696.9121255</v>
      </c>
      <c r="S67" s="54">
        <v>146027624.77574751</v>
      </c>
      <c r="T67" s="54">
        <v>25817636396729</v>
      </c>
      <c r="U67" s="54">
        <v>26393333418254</v>
      </c>
    </row>
    <row r="68" spans="1:21" s="44" customFormat="1" x14ac:dyDescent="0.45">
      <c r="A68" s="50" t="s">
        <v>151</v>
      </c>
      <c r="B68" s="50">
        <v>11145</v>
      </c>
      <c r="C68" s="50" t="s">
        <v>19</v>
      </c>
      <c r="D68" s="17">
        <f t="shared" si="14"/>
        <v>4.249876736432312E-2</v>
      </c>
      <c r="E68" s="17">
        <f t="shared" si="15"/>
        <v>1.2744840972867664</v>
      </c>
      <c r="F68" s="17">
        <f t="shared" si="16"/>
        <v>1.0104153109401863</v>
      </c>
      <c r="G68" s="52">
        <f t="shared" si="20"/>
        <v>23130247.457734</v>
      </c>
      <c r="H68" s="52">
        <f t="shared" si="21"/>
        <v>32718370.160578001</v>
      </c>
      <c r="I68" s="17">
        <f t="shared" si="17"/>
        <v>1.2432426259825735E-2</v>
      </c>
      <c r="J68" s="17">
        <f t="shared" si="18"/>
        <v>9.9968222813181157E-2</v>
      </c>
      <c r="K68" s="17">
        <f t="shared" si="19"/>
        <v>0.10745178592071623</v>
      </c>
      <c r="L68" s="53">
        <v>14868739.519556001</v>
      </c>
      <c r="M68" s="54">
        <v>5000446.3030519998</v>
      </c>
      <c r="N68" s="54">
        <v>222947314</v>
      </c>
      <c r="O68" s="54">
        <v>176753386</v>
      </c>
      <c r="P68" s="54">
        <v>20104110</v>
      </c>
      <c r="Q68" s="54">
        <v>21609092</v>
      </c>
      <c r="R68" s="54">
        <v>201105005.513304</v>
      </c>
      <c r="S68" s="54">
        <v>174931420.85854959</v>
      </c>
      <c r="T68" s="54">
        <v>23130247457734</v>
      </c>
      <c r="U68" s="54">
        <v>32718370160578</v>
      </c>
    </row>
    <row r="69" spans="1:21" s="44" customFormat="1" x14ac:dyDescent="0.45">
      <c r="A69" s="50" t="s">
        <v>153</v>
      </c>
      <c r="B69" s="50">
        <v>11148</v>
      </c>
      <c r="C69" s="50" t="s">
        <v>19</v>
      </c>
      <c r="D69" s="17">
        <f t="shared" si="14"/>
        <v>0.18239718051355785</v>
      </c>
      <c r="E69" s="17">
        <f t="shared" si="15"/>
        <v>0.77588506117319245</v>
      </c>
      <c r="F69" s="17">
        <f t="shared" si="16"/>
        <v>0.77213700507744354</v>
      </c>
      <c r="G69" s="52">
        <f t="shared" si="20"/>
        <v>131950.03074799999</v>
      </c>
      <c r="H69" s="52">
        <f t="shared" si="21"/>
        <v>137857.815615</v>
      </c>
      <c r="I69" s="17">
        <f t="shared" si="17"/>
        <v>1.4978134377608438E-3</v>
      </c>
      <c r="J69" s="17">
        <f t="shared" si="18"/>
        <v>0.19063322936019264</v>
      </c>
      <c r="K69" s="17">
        <f t="shared" si="19"/>
        <v>9.1272195466316815E-3</v>
      </c>
      <c r="L69" s="53">
        <v>350676.20366500004</v>
      </c>
      <c r="M69" s="54">
        <v>2388.6981450000003</v>
      </c>
      <c r="N69" s="54">
        <v>745857</v>
      </c>
      <c r="O69" s="54">
        <v>742254</v>
      </c>
      <c r="P69" s="54">
        <v>152010</v>
      </c>
      <c r="Q69" s="54">
        <v>7278</v>
      </c>
      <c r="R69" s="54">
        <v>797395.08432070969</v>
      </c>
      <c r="S69" s="54">
        <v>961298.31250032329</v>
      </c>
      <c r="T69" s="54">
        <v>131950030748</v>
      </c>
      <c r="U69" s="54">
        <v>137857815615</v>
      </c>
    </row>
    <row r="70" spans="1:21" s="44" customFormat="1" x14ac:dyDescent="0.45">
      <c r="A70" s="50" t="s">
        <v>155</v>
      </c>
      <c r="B70" s="50">
        <v>11149</v>
      </c>
      <c r="C70" s="50" t="s">
        <v>22</v>
      </c>
      <c r="D70" s="17">
        <f t="shared" si="14"/>
        <v>1.0945124180755776</v>
      </c>
      <c r="E70" s="17">
        <f t="shared" si="15"/>
        <v>0.35028379091380518</v>
      </c>
      <c r="F70" s="17">
        <f t="shared" si="16"/>
        <v>0.30865430184371462</v>
      </c>
      <c r="G70" s="52">
        <f t="shared" si="20"/>
        <v>1429232.4309119999</v>
      </c>
      <c r="H70" s="52">
        <f t="shared" si="21"/>
        <v>1523888.1621109999</v>
      </c>
      <c r="I70" s="17">
        <f t="shared" si="17"/>
        <v>5.0632619315183348E-2</v>
      </c>
      <c r="J70" s="17">
        <f t="shared" si="18"/>
        <v>3.1505826909896373E-3</v>
      </c>
      <c r="K70" s="17">
        <f t="shared" si="19"/>
        <v>6.7482547217205978E-3</v>
      </c>
      <c r="L70" s="53">
        <v>3546021.874113</v>
      </c>
      <c r="M70" s="54">
        <v>159455.217691</v>
      </c>
      <c r="N70" s="54">
        <v>567428</v>
      </c>
      <c r="O70" s="54">
        <v>499992</v>
      </c>
      <c r="P70" s="54">
        <v>4961</v>
      </c>
      <c r="Q70" s="54">
        <v>10626</v>
      </c>
      <c r="R70" s="54">
        <v>1574629.3579876451</v>
      </c>
      <c r="S70" s="54">
        <v>1619909.3841017261</v>
      </c>
      <c r="T70" s="54">
        <v>1429232430912</v>
      </c>
      <c r="U70" s="54">
        <v>1523888162111</v>
      </c>
    </row>
    <row r="71" spans="1:21" s="44" customFormat="1" x14ac:dyDescent="0.45">
      <c r="A71" s="50" t="s">
        <v>157</v>
      </c>
      <c r="B71" s="50">
        <v>11157</v>
      </c>
      <c r="C71" s="50" t="s">
        <v>32</v>
      </c>
      <c r="D71" s="17">
        <f t="shared" si="14"/>
        <v>0.18273753149556501</v>
      </c>
      <c r="E71" s="17">
        <f t="shared" si="15"/>
        <v>0.31346665734214363</v>
      </c>
      <c r="F71" s="17">
        <f t="shared" si="16"/>
        <v>0.36487182512396443</v>
      </c>
      <c r="G71" s="52">
        <f t="shared" si="20"/>
        <v>428720.94192499999</v>
      </c>
      <c r="H71" s="52">
        <f t="shared" si="21"/>
        <v>462664.307249</v>
      </c>
      <c r="I71" s="17">
        <f t="shared" si="17"/>
        <v>7.3610947893047477E-3</v>
      </c>
      <c r="J71" s="17">
        <f t="shared" si="18"/>
        <v>1.3628110586521382E-2</v>
      </c>
      <c r="K71" s="17">
        <f t="shared" si="19"/>
        <v>1.2962366022493028E-2</v>
      </c>
      <c r="L71" s="53">
        <v>281600.798511</v>
      </c>
      <c r="M71" s="54">
        <v>11985.718221000001</v>
      </c>
      <c r="N71" s="54">
        <v>241528</v>
      </c>
      <c r="O71" s="54">
        <v>281136</v>
      </c>
      <c r="P71" s="54">
        <v>11095</v>
      </c>
      <c r="Q71" s="54">
        <v>10553</v>
      </c>
      <c r="R71" s="54">
        <v>814126.06168409681</v>
      </c>
      <c r="S71" s="54">
        <v>770506.19050809043</v>
      </c>
      <c r="T71" s="54">
        <v>428720941925</v>
      </c>
      <c r="U71" s="54">
        <v>462664307249</v>
      </c>
    </row>
    <row r="72" spans="1:21" s="44" customFormat="1" x14ac:dyDescent="0.45">
      <c r="A72" s="50" t="s">
        <v>159</v>
      </c>
      <c r="B72" s="50">
        <v>11158</v>
      </c>
      <c r="C72" s="50" t="s">
        <v>19</v>
      </c>
      <c r="D72" s="17">
        <f t="shared" si="14"/>
        <v>8.0645508577318378E-2</v>
      </c>
      <c r="E72" s="17">
        <f t="shared" si="15"/>
        <v>1.0982129245113075</v>
      </c>
      <c r="F72" s="17">
        <f t="shared" si="16"/>
        <v>0.6286773605871272</v>
      </c>
      <c r="G72" s="52">
        <f t="shared" si="20"/>
        <v>3185262.8247730001</v>
      </c>
      <c r="H72" s="52">
        <f t="shared" si="21"/>
        <v>3525029.3340159999</v>
      </c>
      <c r="I72" s="17">
        <f t="shared" si="17"/>
        <v>9.238088931110059E-3</v>
      </c>
      <c r="J72" s="17">
        <f t="shared" si="18"/>
        <v>5.8091750901793908E-2</v>
      </c>
      <c r="K72" s="17">
        <f t="shared" si="19"/>
        <v>7.8306672224744717E-2</v>
      </c>
      <c r="L72" s="53">
        <v>2167091.7350249998</v>
      </c>
      <c r="M72" s="54">
        <v>279638.01744999998</v>
      </c>
      <c r="N72" s="54">
        <v>14755491</v>
      </c>
      <c r="O72" s="54">
        <v>8446853</v>
      </c>
      <c r="P72" s="54">
        <v>879222</v>
      </c>
      <c r="Q72" s="54">
        <v>1185176</v>
      </c>
      <c r="R72" s="54">
        <v>15135057.669140579</v>
      </c>
      <c r="S72" s="54">
        <v>13435910.89730257</v>
      </c>
      <c r="T72" s="54">
        <v>3185262824773</v>
      </c>
      <c r="U72" s="54">
        <v>3525029334016</v>
      </c>
    </row>
    <row r="73" spans="1:21" s="44" customFormat="1" x14ac:dyDescent="0.45">
      <c r="A73" s="50" t="s">
        <v>161</v>
      </c>
      <c r="B73" s="50">
        <v>11173</v>
      </c>
      <c r="C73" s="50" t="s">
        <v>22</v>
      </c>
      <c r="D73" s="17">
        <f t="shared" si="14"/>
        <v>0.42912980522926186</v>
      </c>
      <c r="E73" s="17">
        <f t="shared" si="15"/>
        <v>0.34608916459029321</v>
      </c>
      <c r="F73" s="17">
        <f t="shared" si="16"/>
        <v>0.31253173696948533</v>
      </c>
      <c r="G73" s="52">
        <f t="shared" si="20"/>
        <v>1144449.993911</v>
      </c>
      <c r="H73" s="52">
        <f t="shared" si="21"/>
        <v>1175958.306227</v>
      </c>
      <c r="I73" s="17">
        <f t="shared" si="17"/>
        <v>4.1276334043811286E-2</v>
      </c>
      <c r="J73" s="17">
        <f t="shared" si="18"/>
        <v>0</v>
      </c>
      <c r="K73" s="17">
        <f t="shared" si="19"/>
        <v>1.8503225690632148E-4</v>
      </c>
      <c r="L73" s="53">
        <v>979887.39861299994</v>
      </c>
      <c r="M73" s="54">
        <v>102169.001817</v>
      </c>
      <c r="N73" s="54">
        <v>395135</v>
      </c>
      <c r="O73" s="54">
        <v>356822</v>
      </c>
      <c r="P73" s="54">
        <v>0</v>
      </c>
      <c r="Q73" s="54">
        <v>229</v>
      </c>
      <c r="R73" s="54">
        <v>1237622.0440090001</v>
      </c>
      <c r="S73" s="54">
        <v>1141714.449418745</v>
      </c>
      <c r="T73" s="54">
        <v>1144449993911</v>
      </c>
      <c r="U73" s="54">
        <v>1175958306227</v>
      </c>
    </row>
    <row r="74" spans="1:21" s="44" customFormat="1" x14ac:dyDescent="0.45">
      <c r="A74" s="50" t="s">
        <v>163</v>
      </c>
      <c r="B74" s="50">
        <v>11161</v>
      </c>
      <c r="C74" s="50" t="s">
        <v>19</v>
      </c>
      <c r="D74" s="17">
        <f t="shared" si="14"/>
        <v>0.10795719760775707</v>
      </c>
      <c r="E74" s="17">
        <f t="shared" si="15"/>
        <v>0.69250600918273764</v>
      </c>
      <c r="F74" s="17">
        <f t="shared" si="16"/>
        <v>0.51680569820570776</v>
      </c>
      <c r="G74" s="52">
        <f t="shared" si="20"/>
        <v>4274015.5124460002</v>
      </c>
      <c r="H74" s="52">
        <f t="shared" si="21"/>
        <v>4624906.4064619998</v>
      </c>
      <c r="I74" s="17">
        <f t="shared" si="17"/>
        <v>7.3038016274531914E-3</v>
      </c>
      <c r="J74" s="17">
        <f t="shared" si="18"/>
        <v>9.9257030160673318E-2</v>
      </c>
      <c r="K74" s="17">
        <f t="shared" si="19"/>
        <v>0.1302276593707638</v>
      </c>
      <c r="L74" s="53">
        <v>3807305.0642339997</v>
      </c>
      <c r="M74" s="54">
        <v>281189.47062400001</v>
      </c>
      <c r="N74" s="54">
        <v>12211236</v>
      </c>
      <c r="O74" s="54">
        <v>9113042</v>
      </c>
      <c r="P74" s="54">
        <v>1910651</v>
      </c>
      <c r="Q74" s="54">
        <v>2506821</v>
      </c>
      <c r="R74" s="54">
        <v>19249528.188654389</v>
      </c>
      <c r="S74" s="54">
        <v>17633400.776422307</v>
      </c>
      <c r="T74" s="54">
        <v>4274015512446</v>
      </c>
      <c r="U74" s="54">
        <v>4624906406462</v>
      </c>
    </row>
    <row r="75" spans="1:21" s="44" customFormat="1" x14ac:dyDescent="0.45">
      <c r="A75" s="50" t="s">
        <v>165</v>
      </c>
      <c r="B75" s="50">
        <v>11168</v>
      </c>
      <c r="C75" s="50" t="s">
        <v>19</v>
      </c>
      <c r="D75" s="17">
        <f t="shared" si="14"/>
        <v>0.60936987443947743</v>
      </c>
      <c r="E75" s="17">
        <f t="shared" si="15"/>
        <v>8.9315761253371271</v>
      </c>
      <c r="F75" s="17">
        <f t="shared" si="16"/>
        <v>3.6252932461540621</v>
      </c>
      <c r="G75" s="52">
        <f t="shared" si="20"/>
        <v>172951.87208</v>
      </c>
      <c r="H75" s="52">
        <f t="shared" si="21"/>
        <v>3209599.667804</v>
      </c>
      <c r="I75" s="17">
        <f t="shared" si="17"/>
        <v>7.9934785063220021E-2</v>
      </c>
      <c r="J75" s="17">
        <f t="shared" si="18"/>
        <v>1.3236574426209005</v>
      </c>
      <c r="K75" s="17">
        <f t="shared" si="19"/>
        <v>0.21015665234158201</v>
      </c>
      <c r="L75" s="53">
        <v>4096854.0946760001</v>
      </c>
      <c r="M75" s="54">
        <v>2986777.9581380002</v>
      </c>
      <c r="N75" s="54">
        <v>30023936</v>
      </c>
      <c r="O75" s="54">
        <v>12186603</v>
      </c>
      <c r="P75" s="54">
        <v>24729352</v>
      </c>
      <c r="Q75" s="54">
        <v>3926271</v>
      </c>
      <c r="R75" s="54">
        <v>18682592.039096449</v>
      </c>
      <c r="S75" s="54">
        <v>3361549.5830380926</v>
      </c>
      <c r="T75" s="54">
        <v>172951872080</v>
      </c>
      <c r="U75" s="54">
        <v>3209599667804</v>
      </c>
    </row>
    <row r="76" spans="1:21" s="44" customFormat="1" x14ac:dyDescent="0.45">
      <c r="A76" s="50" t="s">
        <v>169</v>
      </c>
      <c r="B76" s="50">
        <v>11182</v>
      </c>
      <c r="C76" s="50" t="s">
        <v>22</v>
      </c>
      <c r="D76" s="17">
        <f t="shared" si="14"/>
        <v>0.51286726396645099</v>
      </c>
      <c r="E76" s="17">
        <f t="shared" si="15"/>
        <v>7.8466215720440602E-2</v>
      </c>
      <c r="F76" s="17">
        <f t="shared" si="16"/>
        <v>0.28905042246333051</v>
      </c>
      <c r="G76" s="52">
        <f t="shared" si="20"/>
        <v>4839330.3877090001</v>
      </c>
      <c r="H76" s="52">
        <f t="shared" si="21"/>
        <v>4975891.4482559999</v>
      </c>
      <c r="I76" s="17">
        <f t="shared" si="17"/>
        <v>8.6407164150229337E-2</v>
      </c>
      <c r="J76" s="17">
        <f t="shared" si="18"/>
        <v>1.8123242477568057E-3</v>
      </c>
      <c r="K76" s="17">
        <f t="shared" si="19"/>
        <v>1.7468236622728502E-2</v>
      </c>
      <c r="L76" s="53">
        <v>5161443.8879389996</v>
      </c>
      <c r="M76" s="54">
        <v>855621.15596</v>
      </c>
      <c r="N76" s="54">
        <v>394838</v>
      </c>
      <c r="O76" s="54">
        <v>1454487</v>
      </c>
      <c r="P76" s="54">
        <v>8973</v>
      </c>
      <c r="Q76" s="54">
        <v>86487</v>
      </c>
      <c r="R76" s="54">
        <v>4951100.781831</v>
      </c>
      <c r="S76" s="54">
        <v>5031949.0544405589</v>
      </c>
      <c r="T76" s="54">
        <v>4839330387709</v>
      </c>
      <c r="U76" s="54">
        <v>4975891448256</v>
      </c>
    </row>
    <row r="77" spans="1:21" s="44" customFormat="1" x14ac:dyDescent="0.45">
      <c r="A77" s="50" t="s">
        <v>172</v>
      </c>
      <c r="B77" s="50">
        <v>11186</v>
      </c>
      <c r="C77" s="50" t="s">
        <v>22</v>
      </c>
      <c r="D77" s="17">
        <f t="shared" si="14"/>
        <v>0.33863941091797223</v>
      </c>
      <c r="E77" s="17">
        <f t="shared" si="15"/>
        <v>1.0321911718971333E-3</v>
      </c>
      <c r="F77" s="17">
        <f t="shared" si="16"/>
        <v>1.2382106674644311E-2</v>
      </c>
      <c r="G77" s="52">
        <f t="shared" si="20"/>
        <v>1074362.1337009999</v>
      </c>
      <c r="H77" s="52">
        <f t="shared" si="21"/>
        <v>1074362.1337009999</v>
      </c>
      <c r="I77" s="17">
        <f t="shared" si="17"/>
        <v>0</v>
      </c>
      <c r="J77" s="17">
        <f t="shared" si="18"/>
        <v>0</v>
      </c>
      <c r="K77" s="17">
        <f t="shared" si="19"/>
        <v>0</v>
      </c>
      <c r="L77" s="53">
        <v>646970.18974000006</v>
      </c>
      <c r="M77" s="54">
        <v>0</v>
      </c>
      <c r="N77" s="54">
        <v>986</v>
      </c>
      <c r="O77" s="54">
        <v>11828</v>
      </c>
      <c r="P77" s="54">
        <v>0</v>
      </c>
      <c r="Q77" s="54">
        <v>0</v>
      </c>
      <c r="R77" s="54">
        <v>1029587.560744</v>
      </c>
      <c r="S77" s="54">
        <v>955249.40228636586</v>
      </c>
      <c r="T77" s="54">
        <v>1074362133701</v>
      </c>
      <c r="U77" s="54">
        <v>1074362133701</v>
      </c>
    </row>
    <row r="78" spans="1:21" s="44" customFormat="1" x14ac:dyDescent="0.45">
      <c r="A78" s="50" t="s">
        <v>174</v>
      </c>
      <c r="B78" s="50">
        <v>11188</v>
      </c>
      <c r="C78" s="50" t="s">
        <v>32</v>
      </c>
      <c r="D78" s="17">
        <f t="shared" si="14"/>
        <v>0.45566387507744233</v>
      </c>
      <c r="E78" s="17">
        <f t="shared" si="15"/>
        <v>0.11544955303302094</v>
      </c>
      <c r="F78" s="17">
        <f t="shared" si="16"/>
        <v>0.38177726277966273</v>
      </c>
      <c r="G78" s="52">
        <f t="shared" si="20"/>
        <v>1318274.9453380001</v>
      </c>
      <c r="H78" s="52">
        <f t="shared" si="21"/>
        <v>1396064.7965569999</v>
      </c>
      <c r="I78" s="17">
        <f t="shared" si="17"/>
        <v>0.10254029039270147</v>
      </c>
      <c r="J78" s="17">
        <f t="shared" si="18"/>
        <v>7.6273465915709347E-3</v>
      </c>
      <c r="K78" s="17">
        <f t="shared" si="19"/>
        <v>2.3940323545547225E-2</v>
      </c>
      <c r="L78" s="53">
        <v>2010864.8983990001</v>
      </c>
      <c r="M78" s="54">
        <v>436599.86219499999</v>
      </c>
      <c r="N78" s="54">
        <v>254742</v>
      </c>
      <c r="O78" s="54">
        <v>842400</v>
      </c>
      <c r="P78" s="54">
        <v>16238</v>
      </c>
      <c r="Q78" s="54">
        <v>50967</v>
      </c>
      <c r="R78" s="54">
        <v>2128918.5964021608</v>
      </c>
      <c r="S78" s="54">
        <v>2206522.1848640554</v>
      </c>
      <c r="T78" s="54">
        <v>1318274945338</v>
      </c>
      <c r="U78" s="54">
        <v>1396064796557</v>
      </c>
    </row>
    <row r="79" spans="1:21" s="44" customFormat="1" x14ac:dyDescent="0.45">
      <c r="A79" s="50" t="s">
        <v>182</v>
      </c>
      <c r="B79" s="50">
        <v>11198</v>
      </c>
      <c r="C79" s="50" t="s">
        <v>19</v>
      </c>
      <c r="D79" s="17">
        <f t="shared" si="14"/>
        <v>0.68347068980393899</v>
      </c>
      <c r="E79" s="17">
        <f t="shared" si="15"/>
        <v>1.7645332345358378E-5</v>
      </c>
      <c r="F79" s="17">
        <f t="shared" si="16"/>
        <v>7.0581329381433513E-5</v>
      </c>
      <c r="G79" s="52">
        <f t="shared" si="20"/>
        <v>11691.854509000001</v>
      </c>
      <c r="H79" s="52">
        <f t="shared" si="21"/>
        <v>3759.2701240000001</v>
      </c>
      <c r="I79" s="17">
        <f t="shared" si="17"/>
        <v>0.12531015043431262</v>
      </c>
      <c r="J79" s="17">
        <f t="shared" si="18"/>
        <v>0</v>
      </c>
      <c r="K79" s="17">
        <f t="shared" si="19"/>
        <v>0</v>
      </c>
      <c r="L79" s="53">
        <v>77467.590456999998</v>
      </c>
      <c r="M79" s="54">
        <v>15226.330149000001</v>
      </c>
      <c r="N79" s="54">
        <v>1</v>
      </c>
      <c r="O79" s="54">
        <v>4</v>
      </c>
      <c r="P79" s="54">
        <v>0</v>
      </c>
      <c r="Q79" s="54">
        <v>0</v>
      </c>
      <c r="R79" s="54">
        <v>60754.576130612899</v>
      </c>
      <c r="S79" s="54">
        <v>56672.21112233973</v>
      </c>
      <c r="T79" s="54">
        <v>11691854509</v>
      </c>
      <c r="U79" s="54">
        <v>3759270124</v>
      </c>
    </row>
    <row r="80" spans="1:21" s="44" customFormat="1" x14ac:dyDescent="0.45">
      <c r="A80" s="50" t="s">
        <v>185</v>
      </c>
      <c r="B80" s="50">
        <v>11220</v>
      </c>
      <c r="C80" s="50" t="s">
        <v>22</v>
      </c>
      <c r="D80" s="17">
        <f t="shared" si="14"/>
        <v>0.80930001857014588</v>
      </c>
      <c r="E80" s="17">
        <f t="shared" si="15"/>
        <v>0.11407473697087167</v>
      </c>
      <c r="F80" s="17">
        <f t="shared" si="16"/>
        <v>0.30984602521677346</v>
      </c>
      <c r="G80" s="52">
        <f t="shared" si="20"/>
        <v>658604.729269</v>
      </c>
      <c r="H80" s="52">
        <f t="shared" si="21"/>
        <v>696560.845294</v>
      </c>
      <c r="I80" s="17">
        <f t="shared" si="17"/>
        <v>5.8880781647666726E-2</v>
      </c>
      <c r="J80" s="17">
        <f t="shared" si="18"/>
        <v>1.0333513219539885E-2</v>
      </c>
      <c r="K80" s="17">
        <f t="shared" si="19"/>
        <v>9.9577229241100528E-3</v>
      </c>
      <c r="L80" s="53">
        <v>1162627.869807</v>
      </c>
      <c r="M80" s="54">
        <v>81789.680025999987</v>
      </c>
      <c r="N80" s="54">
        <v>81939</v>
      </c>
      <c r="O80" s="54">
        <v>222560</v>
      </c>
      <c r="P80" s="54">
        <v>7177</v>
      </c>
      <c r="Q80" s="54">
        <v>6916</v>
      </c>
      <c r="R80" s="54">
        <v>694536.296371</v>
      </c>
      <c r="S80" s="54">
        <v>718292.25449735334</v>
      </c>
      <c r="T80" s="54">
        <v>658604729269</v>
      </c>
      <c r="U80" s="54">
        <v>696560845294</v>
      </c>
    </row>
    <row r="81" spans="1:21" s="44" customFormat="1" x14ac:dyDescent="0.45">
      <c r="A81" s="50" t="s">
        <v>187</v>
      </c>
      <c r="B81" s="50">
        <v>11222</v>
      </c>
      <c r="C81" s="50" t="s">
        <v>32</v>
      </c>
      <c r="D81" s="17">
        <f t="shared" si="14"/>
        <v>0.66972162988091466</v>
      </c>
      <c r="E81" s="17">
        <f t="shared" si="15"/>
        <v>2.7449043138423952E-2</v>
      </c>
      <c r="F81" s="17">
        <f t="shared" si="16"/>
        <v>1.871820525964648E-2</v>
      </c>
      <c r="G81" s="52">
        <f t="shared" si="20"/>
        <v>282029.37141600001</v>
      </c>
      <c r="H81" s="52">
        <f t="shared" si="21"/>
        <v>274064.80470099999</v>
      </c>
      <c r="I81" s="17">
        <f t="shared" si="17"/>
        <v>4.6508720589423229E-2</v>
      </c>
      <c r="J81" s="17">
        <f t="shared" si="18"/>
        <v>6.2721275387654513E-3</v>
      </c>
      <c r="K81" s="17">
        <f t="shared" si="19"/>
        <v>0</v>
      </c>
      <c r="L81" s="53">
        <v>557510.84529999993</v>
      </c>
      <c r="M81" s="54">
        <v>44194.250355999997</v>
      </c>
      <c r="N81" s="54">
        <v>11425</v>
      </c>
      <c r="O81" s="54">
        <v>7791</v>
      </c>
      <c r="P81" s="54">
        <v>2980</v>
      </c>
      <c r="Q81" s="54">
        <v>0</v>
      </c>
      <c r="R81" s="54">
        <v>475117.88967648387</v>
      </c>
      <c r="S81" s="54">
        <v>416225.80220317258</v>
      </c>
      <c r="T81" s="54">
        <v>282029371416</v>
      </c>
      <c r="U81" s="54">
        <v>274064804701</v>
      </c>
    </row>
    <row r="82" spans="1:21" s="44" customFormat="1" x14ac:dyDescent="0.45">
      <c r="A82" s="50" t="s">
        <v>188</v>
      </c>
      <c r="B82" s="50">
        <v>11217</v>
      </c>
      <c r="C82" s="50" t="s">
        <v>19</v>
      </c>
      <c r="D82" s="17">
        <f t="shared" si="14"/>
        <v>6.2110433245353286E-2</v>
      </c>
      <c r="E82" s="17">
        <f t="shared" si="15"/>
        <v>2.0980870457986391</v>
      </c>
      <c r="F82" s="17">
        <f t="shared" si="16"/>
        <v>1.9751549070239756</v>
      </c>
      <c r="G82" s="52">
        <f t="shared" si="20"/>
        <v>3488464.2132600001</v>
      </c>
      <c r="H82" s="52">
        <f t="shared" si="21"/>
        <v>3592206.387321</v>
      </c>
      <c r="I82" s="17">
        <f t="shared" si="17"/>
        <v>1.6677518291653554E-3</v>
      </c>
      <c r="J82" s="17">
        <f t="shared" si="18"/>
        <v>0.14681949215134157</v>
      </c>
      <c r="K82" s="17">
        <f t="shared" si="19"/>
        <v>0.1116702736275736</v>
      </c>
      <c r="L82" s="53">
        <v>2143309.7381790001</v>
      </c>
      <c r="M82" s="54">
        <v>56976.129202999997</v>
      </c>
      <c r="N82" s="54">
        <v>36200443</v>
      </c>
      <c r="O82" s="54">
        <v>34079369</v>
      </c>
      <c r="P82" s="54">
        <v>2507929</v>
      </c>
      <c r="Q82" s="54">
        <v>1907520</v>
      </c>
      <c r="R82" s="54">
        <v>17081716.897745609</v>
      </c>
      <c r="S82" s="54">
        <v>17254023.407889761</v>
      </c>
      <c r="T82" s="54">
        <v>3488464213260</v>
      </c>
      <c r="U82" s="54">
        <v>3592206387321</v>
      </c>
    </row>
    <row r="83" spans="1:21" s="44" customFormat="1" x14ac:dyDescent="0.45">
      <c r="A83" s="50" t="s">
        <v>190</v>
      </c>
      <c r="B83" s="50">
        <v>11235</v>
      </c>
      <c r="C83" s="50" t="s">
        <v>22</v>
      </c>
      <c r="D83" s="17">
        <f t="shared" si="14"/>
        <v>1.1450729428818998</v>
      </c>
      <c r="E83" s="17">
        <f t="shared" si="15"/>
        <v>7.2128068827894048E-2</v>
      </c>
      <c r="F83" s="17">
        <f t="shared" si="16"/>
        <v>0.30473988610190794</v>
      </c>
      <c r="G83" s="52">
        <f t="shared" si="20"/>
        <v>3273167.3550760001</v>
      </c>
      <c r="H83" s="52">
        <f t="shared" si="21"/>
        <v>3486089.1964599998</v>
      </c>
      <c r="I83" s="17">
        <f t="shared" si="17"/>
        <v>7.5779343087931245E-2</v>
      </c>
      <c r="J83" s="17">
        <f t="shared" si="18"/>
        <v>4.0221807628736837E-3</v>
      </c>
      <c r="K83" s="17">
        <f t="shared" si="19"/>
        <v>1.6468821134102522E-2</v>
      </c>
      <c r="L83" s="53">
        <v>8031791.2682650005</v>
      </c>
      <c r="M83" s="54">
        <v>530318.51997500006</v>
      </c>
      <c r="N83" s="54">
        <v>252961</v>
      </c>
      <c r="O83" s="54">
        <v>1068756</v>
      </c>
      <c r="P83" s="54">
        <v>14074</v>
      </c>
      <c r="Q83" s="54">
        <v>57626</v>
      </c>
      <c r="R83" s="54">
        <v>3499096.8406762262</v>
      </c>
      <c r="S83" s="54">
        <v>3507109.0091652712</v>
      </c>
      <c r="T83" s="54">
        <v>3273167355076</v>
      </c>
      <c r="U83" s="54">
        <v>3486089196460</v>
      </c>
    </row>
    <row r="84" spans="1:21" s="44" customFormat="1" x14ac:dyDescent="0.45">
      <c r="A84" s="50" t="s">
        <v>192</v>
      </c>
      <c r="B84" s="50">
        <v>11234</v>
      </c>
      <c r="C84" s="50" t="s">
        <v>22</v>
      </c>
      <c r="D84" s="17">
        <f t="shared" si="14"/>
        <v>0.13557807723335411</v>
      </c>
      <c r="E84" s="17">
        <f t="shared" si="15"/>
        <v>0.15509355318959203</v>
      </c>
      <c r="F84" s="17">
        <f t="shared" si="16"/>
        <v>0.20206669208655895</v>
      </c>
      <c r="G84" s="52">
        <f t="shared" si="20"/>
        <v>17235040.591526002</v>
      </c>
      <c r="H84" s="52">
        <f t="shared" si="21"/>
        <v>17607803.537868999</v>
      </c>
      <c r="I84" s="17">
        <f t="shared" si="17"/>
        <v>2.6884251432261069E-2</v>
      </c>
      <c r="J84" s="17">
        <f t="shared" si="18"/>
        <v>1.8188183587518284E-2</v>
      </c>
      <c r="K84" s="17">
        <f t="shared" si="19"/>
        <v>2.6562257751084006E-2</v>
      </c>
      <c r="L84" s="53">
        <v>4259926.6153579997</v>
      </c>
      <c r="M84" s="54">
        <v>918037.36776200007</v>
      </c>
      <c r="N84" s="54">
        <v>2436556</v>
      </c>
      <c r="O84" s="54">
        <v>3174515</v>
      </c>
      <c r="P84" s="54">
        <v>310543</v>
      </c>
      <c r="Q84" s="54">
        <v>453521</v>
      </c>
      <c r="R84" s="54">
        <v>17073887.477862902</v>
      </c>
      <c r="S84" s="54">
        <v>15710233.91940389</v>
      </c>
      <c r="T84" s="54">
        <v>17235040591526</v>
      </c>
      <c r="U84" s="54">
        <v>17607803537869</v>
      </c>
    </row>
    <row r="85" spans="1:21" s="44" customFormat="1" x14ac:dyDescent="0.45">
      <c r="A85" s="50" t="s">
        <v>194</v>
      </c>
      <c r="B85" s="50">
        <v>11223</v>
      </c>
      <c r="C85" s="50" t="s">
        <v>22</v>
      </c>
      <c r="D85" s="17">
        <f t="shared" si="14"/>
        <v>0.72469963476403498</v>
      </c>
      <c r="E85" s="17">
        <f t="shared" si="15"/>
        <v>0.19455642866395395</v>
      </c>
      <c r="F85" s="17">
        <f t="shared" si="16"/>
        <v>0.59594412905054983</v>
      </c>
      <c r="G85" s="52">
        <f t="shared" si="20"/>
        <v>3137792.6436620001</v>
      </c>
      <c r="H85" s="52">
        <f t="shared" si="21"/>
        <v>3248398.2378449999</v>
      </c>
      <c r="I85" s="17">
        <f t="shared" si="17"/>
        <v>4.6541585613477203E-2</v>
      </c>
      <c r="J85" s="17">
        <f t="shared" si="18"/>
        <v>1.6912760335557837E-2</v>
      </c>
      <c r="K85" s="17">
        <f t="shared" si="19"/>
        <v>3.6518916396512974E-2</v>
      </c>
      <c r="L85" s="53">
        <v>5669083.3436000003</v>
      </c>
      <c r="M85" s="54">
        <v>318572.07772299997</v>
      </c>
      <c r="N85" s="54">
        <v>760975</v>
      </c>
      <c r="O85" s="54">
        <v>2330936</v>
      </c>
      <c r="P85" s="54">
        <v>57883</v>
      </c>
      <c r="Q85" s="54">
        <v>124984</v>
      </c>
      <c r="R85" s="54">
        <v>3422445.4702586452</v>
      </c>
      <c r="S85" s="54">
        <v>3911333.103849208</v>
      </c>
      <c r="T85" s="54">
        <v>3137792643662</v>
      </c>
      <c r="U85" s="54">
        <v>3248398237845</v>
      </c>
    </row>
    <row r="86" spans="1:21" s="44" customFormat="1" x14ac:dyDescent="0.45">
      <c r="A86" s="50" t="s">
        <v>196</v>
      </c>
      <c r="B86" s="50">
        <v>11239</v>
      </c>
      <c r="C86" s="50" t="s">
        <v>32</v>
      </c>
      <c r="D86" s="17">
        <f t="shared" si="14"/>
        <v>0.26687417204247915</v>
      </c>
      <c r="E86" s="17">
        <f t="shared" si="15"/>
        <v>0.34792873100782906</v>
      </c>
      <c r="F86" s="17">
        <f t="shared" si="16"/>
        <v>0.23769012699873635</v>
      </c>
      <c r="G86" s="52">
        <f t="shared" si="20"/>
        <v>286011.08752499998</v>
      </c>
      <c r="H86" s="52">
        <f t="shared" si="21"/>
        <v>314389.201994</v>
      </c>
      <c r="I86" s="17">
        <f t="shared" si="17"/>
        <v>0</v>
      </c>
      <c r="J86" s="17">
        <f t="shared" si="18"/>
        <v>1.1186605776770666E-2</v>
      </c>
      <c r="K86" s="17">
        <f t="shared" si="19"/>
        <v>7.4636032599079928E-3</v>
      </c>
      <c r="L86" s="53">
        <v>233401.655493</v>
      </c>
      <c r="M86" s="54">
        <v>0</v>
      </c>
      <c r="N86" s="54">
        <v>152145</v>
      </c>
      <c r="O86" s="54">
        <v>103939</v>
      </c>
      <c r="P86" s="54">
        <v>5721</v>
      </c>
      <c r="Q86" s="54">
        <v>3817</v>
      </c>
      <c r="R86" s="54">
        <v>511415.17938174191</v>
      </c>
      <c r="S86" s="54">
        <v>437287.8306407425</v>
      </c>
      <c r="T86" s="54">
        <v>286011087525</v>
      </c>
      <c r="U86" s="54">
        <v>314389201994</v>
      </c>
    </row>
    <row r="87" spans="1:21" s="44" customFormat="1" x14ac:dyDescent="0.45">
      <c r="A87" s="50" t="s">
        <v>198</v>
      </c>
      <c r="B87" s="50">
        <v>11256</v>
      </c>
      <c r="C87" s="50" t="s">
        <v>19</v>
      </c>
      <c r="D87" s="17">
        <f t="shared" si="14"/>
        <v>0.64776700084099581</v>
      </c>
      <c r="E87" s="17">
        <f t="shared" si="15"/>
        <v>0.36997163241916659</v>
      </c>
      <c r="F87" s="17">
        <f t="shared" si="16"/>
        <v>3.8945693795201873E-2</v>
      </c>
      <c r="G87" s="52">
        <f t="shared" si="20"/>
        <v>20147.246712</v>
      </c>
      <c r="H87" s="52">
        <f t="shared" si="21"/>
        <v>19318.289260000001</v>
      </c>
      <c r="I87" s="17">
        <f t="shared" si="17"/>
        <v>1.0679833748156044E-2</v>
      </c>
      <c r="J87" s="17">
        <f t="shared" si="18"/>
        <v>5.3335846743447221E-3</v>
      </c>
      <c r="K87" s="17">
        <f t="shared" si="19"/>
        <v>1.0667169348689444E-5</v>
      </c>
      <c r="L87" s="53">
        <v>103986.831267</v>
      </c>
      <c r="M87" s="54">
        <v>2002.3744630000001</v>
      </c>
      <c r="N87" s="54">
        <v>29696</v>
      </c>
      <c r="O87" s="54">
        <v>3126</v>
      </c>
      <c r="P87" s="54">
        <v>500</v>
      </c>
      <c r="Q87" s="54">
        <v>1</v>
      </c>
      <c r="R87" s="54">
        <v>93745.582104483867</v>
      </c>
      <c r="S87" s="54">
        <v>80265.613354797257</v>
      </c>
      <c r="T87" s="54">
        <v>20147246712</v>
      </c>
      <c r="U87" s="54">
        <v>19318289260</v>
      </c>
    </row>
    <row r="88" spans="1:21" s="44" customFormat="1" x14ac:dyDescent="0.45">
      <c r="A88" s="50" t="s">
        <v>199</v>
      </c>
      <c r="B88" s="50">
        <v>11258</v>
      </c>
      <c r="C88" s="50" t="s">
        <v>32</v>
      </c>
      <c r="D88" s="17">
        <f t="shared" si="14"/>
        <v>0.54439315081463757</v>
      </c>
      <c r="E88" s="17">
        <f t="shared" si="15"/>
        <v>0.27827496580717348</v>
      </c>
      <c r="F88" s="17">
        <f t="shared" si="16"/>
        <v>0.1265339133693027</v>
      </c>
      <c r="G88" s="52">
        <f t="shared" si="20"/>
        <v>150532.73468200001</v>
      </c>
      <c r="H88" s="52">
        <f t="shared" si="21"/>
        <v>158258.26341300001</v>
      </c>
      <c r="I88" s="17">
        <f t="shared" si="17"/>
        <v>1.6607616093003933E-2</v>
      </c>
      <c r="J88" s="17">
        <f t="shared" si="18"/>
        <v>0</v>
      </c>
      <c r="K88" s="17">
        <f t="shared" si="19"/>
        <v>5.6407549189123286E-3</v>
      </c>
      <c r="L88" s="53">
        <v>242575.08372200001</v>
      </c>
      <c r="M88" s="54">
        <v>9168.29702</v>
      </c>
      <c r="N88" s="54">
        <v>61998</v>
      </c>
      <c r="O88" s="54">
        <v>28191</v>
      </c>
      <c r="P88" s="54">
        <v>0</v>
      </c>
      <c r="Q88" s="54">
        <v>1557</v>
      </c>
      <c r="R88" s="54">
        <v>276026.88334848388</v>
      </c>
      <c r="S88" s="54">
        <v>222794.0261178959</v>
      </c>
      <c r="T88" s="54">
        <v>150532734682</v>
      </c>
      <c r="U88" s="54">
        <v>158258263413</v>
      </c>
    </row>
    <row r="89" spans="1:21" s="44" customFormat="1" x14ac:dyDescent="0.45">
      <c r="A89" s="50" t="s">
        <v>201</v>
      </c>
      <c r="B89" s="50">
        <v>11268</v>
      </c>
      <c r="C89" s="50" t="s">
        <v>22</v>
      </c>
      <c r="D89" s="17">
        <f t="shared" si="14"/>
        <v>1.2036852811445866</v>
      </c>
      <c r="E89" s="17">
        <f t="shared" si="15"/>
        <v>5.6758698455268673E-2</v>
      </c>
      <c r="F89" s="17">
        <f t="shared" si="16"/>
        <v>0.23287286865069454</v>
      </c>
      <c r="G89" s="52">
        <f t="shared" si="20"/>
        <v>1574918.147143</v>
      </c>
      <c r="H89" s="52">
        <f t="shared" si="21"/>
        <v>1718883.1740250001</v>
      </c>
      <c r="I89" s="17">
        <f t="shared" si="17"/>
        <v>0.15248765187449764</v>
      </c>
      <c r="J89" s="17">
        <f t="shared" si="18"/>
        <v>5.7152602291613926E-5</v>
      </c>
      <c r="K89" s="17">
        <f t="shared" si="19"/>
        <v>3.1601075663315963E-3</v>
      </c>
      <c r="L89" s="53">
        <v>4428713.3333419999</v>
      </c>
      <c r="M89" s="54">
        <v>565632.72539100004</v>
      </c>
      <c r="N89" s="54">
        <v>104416</v>
      </c>
      <c r="O89" s="54">
        <v>428404</v>
      </c>
      <c r="P89" s="54">
        <v>106</v>
      </c>
      <c r="Q89" s="54">
        <v>5861</v>
      </c>
      <c r="R89" s="54">
        <v>1854683.7020499681</v>
      </c>
      <c r="S89" s="54">
        <v>1839647.540231915</v>
      </c>
      <c r="T89" s="54">
        <v>1574918147143</v>
      </c>
      <c r="U89" s="54">
        <v>1718883174025</v>
      </c>
    </row>
    <row r="90" spans="1:21" s="44" customFormat="1" x14ac:dyDescent="0.45">
      <c r="A90" s="50" t="s">
        <v>203</v>
      </c>
      <c r="B90" s="50">
        <v>11273</v>
      </c>
      <c r="C90" s="50" t="s">
        <v>22</v>
      </c>
      <c r="D90" s="17">
        <f t="shared" si="14"/>
        <v>0.45519410357875734</v>
      </c>
      <c r="E90" s="17">
        <f t="shared" si="15"/>
        <v>0.281949264304864</v>
      </c>
      <c r="F90" s="17">
        <f t="shared" si="16"/>
        <v>0.26498600261798522</v>
      </c>
      <c r="G90" s="52">
        <f t="shared" si="20"/>
        <v>6256549.0064589996</v>
      </c>
      <c r="H90" s="52">
        <f t="shared" si="21"/>
        <v>6552139.518805</v>
      </c>
      <c r="I90" s="17">
        <f t="shared" si="17"/>
        <v>5.5441724634279089E-3</v>
      </c>
      <c r="J90" s="17">
        <f t="shared" si="18"/>
        <v>5.1508632512735205E-3</v>
      </c>
      <c r="K90" s="17">
        <f t="shared" si="19"/>
        <v>1.5539551799981231E-2</v>
      </c>
      <c r="L90" s="53">
        <v>5623249.6633199994</v>
      </c>
      <c r="M90" s="54">
        <v>74464.593729999993</v>
      </c>
      <c r="N90" s="54">
        <v>1741533</v>
      </c>
      <c r="O90" s="54">
        <v>1636755</v>
      </c>
      <c r="P90" s="54">
        <v>34591</v>
      </c>
      <c r="Q90" s="54">
        <v>104357</v>
      </c>
      <c r="R90" s="54">
        <v>6715573.3539319998</v>
      </c>
      <c r="S90" s="54">
        <v>6176760.2206506496</v>
      </c>
      <c r="T90" s="54">
        <v>6256549006459</v>
      </c>
      <c r="U90" s="54">
        <v>6552139518805</v>
      </c>
    </row>
    <row r="91" spans="1:21" s="44" customFormat="1" x14ac:dyDescent="0.45">
      <c r="A91" s="50" t="s">
        <v>207</v>
      </c>
      <c r="B91" s="50">
        <v>11277</v>
      </c>
      <c r="C91" s="50" t="s">
        <v>19</v>
      </c>
      <c r="D91" s="17">
        <f t="shared" si="14"/>
        <v>3.1353038692008131E-2</v>
      </c>
      <c r="E91" s="17">
        <f t="shared" si="15"/>
        <v>3.0624096396427358</v>
      </c>
      <c r="F91" s="17">
        <f t="shared" si="16"/>
        <v>2.002812223340765</v>
      </c>
      <c r="G91" s="52">
        <f t="shared" si="20"/>
        <v>23772135.711596999</v>
      </c>
      <c r="H91" s="52">
        <f t="shared" si="21"/>
        <v>24914382.244929999</v>
      </c>
      <c r="I91" s="17">
        <f t="shared" si="17"/>
        <v>9.6981596314409764E-4</v>
      </c>
      <c r="J91" s="17">
        <f t="shared" si="18"/>
        <v>0.57728143139358368</v>
      </c>
      <c r="K91" s="17">
        <f t="shared" si="19"/>
        <v>0.62864440662576815</v>
      </c>
      <c r="L91" s="53">
        <v>9348880.7500749994</v>
      </c>
      <c r="M91" s="54">
        <v>333437.06145000004</v>
      </c>
      <c r="N91" s="54">
        <v>456576200</v>
      </c>
      <c r="O91" s="54">
        <v>298600286</v>
      </c>
      <c r="P91" s="54">
        <v>99238944</v>
      </c>
      <c r="Q91" s="54">
        <v>108068619</v>
      </c>
      <c r="R91" s="54">
        <v>171907389.71186492</v>
      </c>
      <c r="S91" s="54">
        <v>149090505.10083449</v>
      </c>
      <c r="T91" s="54">
        <v>23772135711597</v>
      </c>
      <c r="U91" s="54">
        <v>24914382244930</v>
      </c>
    </row>
    <row r="92" spans="1:21" s="44" customFormat="1" x14ac:dyDescent="0.45">
      <c r="A92" s="50" t="s">
        <v>209</v>
      </c>
      <c r="B92" s="50">
        <v>11280</v>
      </c>
      <c r="C92" s="50" t="s">
        <v>22</v>
      </c>
      <c r="D92" s="17">
        <f t="shared" si="14"/>
        <v>0.16885167397529458</v>
      </c>
      <c r="E92" s="17">
        <f t="shared" si="15"/>
        <v>9.0632418395665604E-2</v>
      </c>
      <c r="F92" s="17">
        <f t="shared" si="16"/>
        <v>0.28954236154552454</v>
      </c>
      <c r="G92" s="52">
        <f t="shared" si="20"/>
        <v>1559784.271032</v>
      </c>
      <c r="H92" s="52">
        <f t="shared" si="21"/>
        <v>1646550.1988510001</v>
      </c>
      <c r="I92" s="17">
        <f t="shared" si="17"/>
        <v>2.9117106479464142E-2</v>
      </c>
      <c r="J92" s="17">
        <f t="shared" si="18"/>
        <v>4.4453031899186098E-3</v>
      </c>
      <c r="K92" s="17">
        <f t="shared" si="19"/>
        <v>1.0464793920992846E-2</v>
      </c>
      <c r="L92" s="53">
        <v>625910.10034</v>
      </c>
      <c r="M92" s="54">
        <v>108168.07670000001</v>
      </c>
      <c r="N92" s="54">
        <v>167981</v>
      </c>
      <c r="O92" s="54">
        <v>536647</v>
      </c>
      <c r="P92" s="54">
        <v>8257</v>
      </c>
      <c r="Q92" s="54">
        <v>19438</v>
      </c>
      <c r="R92" s="54">
        <v>1857466.104612581</v>
      </c>
      <c r="S92" s="54">
        <v>1853431.7297665039</v>
      </c>
      <c r="T92" s="54">
        <v>1559784271032</v>
      </c>
      <c r="U92" s="54">
        <v>1646550198851</v>
      </c>
    </row>
    <row r="93" spans="1:21" s="44" customFormat="1" x14ac:dyDescent="0.45">
      <c r="A93" s="50" t="s">
        <v>217</v>
      </c>
      <c r="B93" s="50">
        <v>11290</v>
      </c>
      <c r="C93" s="50" t="s">
        <v>19</v>
      </c>
      <c r="D93" s="17">
        <f t="shared" si="14"/>
        <v>0.21689831016174135</v>
      </c>
      <c r="E93" s="17">
        <f t="shared" si="15"/>
        <v>0</v>
      </c>
      <c r="F93" s="17">
        <f t="shared" si="16"/>
        <v>0</v>
      </c>
      <c r="G93" s="52">
        <f t="shared" si="20"/>
        <v>7741.0602799999997</v>
      </c>
      <c r="H93" s="52">
        <f t="shared" si="21"/>
        <v>9686.7666630000003</v>
      </c>
      <c r="I93" s="17">
        <f t="shared" si="17"/>
        <v>2.2522598934922589E-2</v>
      </c>
      <c r="J93" s="17">
        <f t="shared" si="18"/>
        <v>0</v>
      </c>
      <c r="K93" s="17">
        <f t="shared" si="19"/>
        <v>0</v>
      </c>
      <c r="L93" s="53">
        <v>23265.756766999999</v>
      </c>
      <c r="M93" s="54">
        <v>2413.6380300000001</v>
      </c>
      <c r="N93" s="54">
        <v>0</v>
      </c>
      <c r="O93" s="54">
        <v>0</v>
      </c>
      <c r="P93" s="54">
        <v>0</v>
      </c>
      <c r="Q93" s="54">
        <v>0</v>
      </c>
      <c r="R93" s="54">
        <v>53582.582475806448</v>
      </c>
      <c r="S93" s="54">
        <v>53632.867747219178</v>
      </c>
      <c r="T93" s="54">
        <v>7741060280</v>
      </c>
      <c r="U93" s="54">
        <v>9686766663</v>
      </c>
    </row>
    <row r="94" spans="1:21" s="44" customFormat="1" x14ac:dyDescent="0.45">
      <c r="A94" s="50" t="s">
        <v>219</v>
      </c>
      <c r="B94" s="50">
        <v>11285</v>
      </c>
      <c r="C94" s="50" t="s">
        <v>22</v>
      </c>
      <c r="D94" s="17">
        <f t="shared" si="14"/>
        <v>0.25128227925462177</v>
      </c>
      <c r="E94" s="17">
        <f t="shared" si="15"/>
        <v>0.32708489250534944</v>
      </c>
      <c r="F94" s="17">
        <f t="shared" si="16"/>
        <v>0.43794443635476354</v>
      </c>
      <c r="G94" s="52">
        <f t="shared" si="20"/>
        <v>15231227.179157</v>
      </c>
      <c r="H94" s="52">
        <f t="shared" si="21"/>
        <v>15569140.649026999</v>
      </c>
      <c r="I94" s="17">
        <f t="shared" si="17"/>
        <v>1.0857700662609748E-2</v>
      </c>
      <c r="J94" s="17">
        <f t="shared" si="18"/>
        <v>2.1995778665512566E-2</v>
      </c>
      <c r="K94" s="17">
        <f t="shared" si="19"/>
        <v>4.7003975235798308E-2</v>
      </c>
      <c r="L94" s="53">
        <v>7207030.2764480002</v>
      </c>
      <c r="M94" s="54">
        <v>335388.64593</v>
      </c>
      <c r="N94" s="54">
        <v>4690563</v>
      </c>
      <c r="O94" s="54">
        <v>6280345</v>
      </c>
      <c r="P94" s="54">
        <v>339719</v>
      </c>
      <c r="Q94" s="54">
        <v>725964</v>
      </c>
      <c r="R94" s="54">
        <v>15444736.24535281</v>
      </c>
      <c r="S94" s="54">
        <v>14340506.417376909</v>
      </c>
      <c r="T94" s="54">
        <v>15231227179157</v>
      </c>
      <c r="U94" s="54">
        <v>15569140649027</v>
      </c>
    </row>
    <row r="95" spans="1:21" s="44" customFormat="1" x14ac:dyDescent="0.45">
      <c r="A95" s="50" t="s">
        <v>223</v>
      </c>
      <c r="B95" s="50">
        <v>11297</v>
      </c>
      <c r="C95" s="50" t="s">
        <v>22</v>
      </c>
      <c r="D95" s="17">
        <f t="shared" ref="D95:D113" si="22">(L95/2)/S95</f>
        <v>0.88158764528632882</v>
      </c>
      <c r="E95" s="17">
        <f t="shared" ref="E95:E113" si="23">(N95)/S95</f>
        <v>0.40495869442121135</v>
      </c>
      <c r="F95" s="17">
        <f t="shared" ref="F95:F113" si="24">(O95)/S95</f>
        <v>0.60195348182500441</v>
      </c>
      <c r="G95" s="52">
        <f t="shared" si="20"/>
        <v>4570629.2991129998</v>
      </c>
      <c r="H95" s="52">
        <f t="shared" si="21"/>
        <v>4681003.8410679996</v>
      </c>
      <c r="I95" s="17">
        <f t="shared" ref="I95:I113" si="25">(M95/2)/R95</f>
        <v>3.4373199467016176E-2</v>
      </c>
      <c r="J95" s="17">
        <f t="shared" ref="J95:J113" si="26">(P95)/R95</f>
        <v>7.4089292863964923E-3</v>
      </c>
      <c r="K95" s="17">
        <f t="shared" ref="K95:K113" si="27">(Q95)/R95</f>
        <v>1.5667268503709066E-2</v>
      </c>
      <c r="L95" s="53">
        <v>8282927.5204870002</v>
      </c>
      <c r="M95" s="54">
        <v>306174.460295</v>
      </c>
      <c r="N95" s="54">
        <v>1902388</v>
      </c>
      <c r="O95" s="54">
        <v>2827817</v>
      </c>
      <c r="P95" s="54">
        <v>32997</v>
      </c>
      <c r="Q95" s="54">
        <v>69777</v>
      </c>
      <c r="R95" s="54">
        <v>4453679.9751329347</v>
      </c>
      <c r="S95" s="54">
        <v>4697733.4385152413</v>
      </c>
      <c r="T95" s="54">
        <v>4570629299113</v>
      </c>
      <c r="U95" s="54">
        <v>4681003841068</v>
      </c>
    </row>
    <row r="96" spans="1:21" s="44" customFormat="1" x14ac:dyDescent="0.45">
      <c r="A96" s="50" t="s">
        <v>225</v>
      </c>
      <c r="B96" s="50">
        <v>11302</v>
      </c>
      <c r="C96" s="50" t="s">
        <v>19</v>
      </c>
      <c r="D96" s="17">
        <f t="shared" si="22"/>
        <v>0.11072858433088864</v>
      </c>
      <c r="E96" s="17">
        <f t="shared" si="23"/>
        <v>2.6811857143144713</v>
      </c>
      <c r="F96" s="17">
        <f t="shared" si="24"/>
        <v>1.5298971054439867</v>
      </c>
      <c r="G96" s="52">
        <f t="shared" si="20"/>
        <v>3274000.7037240001</v>
      </c>
      <c r="H96" s="52">
        <f t="shared" si="21"/>
        <v>3873316.9081589999</v>
      </c>
      <c r="I96" s="17">
        <f t="shared" si="25"/>
        <v>3.29370992847027E-3</v>
      </c>
      <c r="J96" s="17">
        <f t="shared" si="26"/>
        <v>0.494293572892052</v>
      </c>
      <c r="K96" s="17">
        <f t="shared" si="27"/>
        <v>0.12416913374531902</v>
      </c>
      <c r="L96" s="53">
        <v>3711079.6868170002</v>
      </c>
      <c r="M96" s="54">
        <v>172906.62703999999</v>
      </c>
      <c r="N96" s="54">
        <v>44930105</v>
      </c>
      <c r="O96" s="54">
        <v>25637328</v>
      </c>
      <c r="P96" s="54">
        <v>12974220</v>
      </c>
      <c r="Q96" s="54">
        <v>3259192</v>
      </c>
      <c r="R96" s="54">
        <v>26248004.650534712</v>
      </c>
      <c r="S96" s="54">
        <v>16757550.497201491</v>
      </c>
      <c r="T96" s="54">
        <v>3274000703724</v>
      </c>
      <c r="U96" s="54">
        <v>3873316908159</v>
      </c>
    </row>
    <row r="97" spans="1:21" s="44" customFormat="1" x14ac:dyDescent="0.45">
      <c r="A97" s="50" t="s">
        <v>227</v>
      </c>
      <c r="B97" s="50">
        <v>11304</v>
      </c>
      <c r="C97" s="50" t="s">
        <v>32</v>
      </c>
      <c r="D97" s="17">
        <f t="shared" si="22"/>
        <v>0.18326251053016412</v>
      </c>
      <c r="E97" s="17">
        <f t="shared" si="23"/>
        <v>1.3061057793721904E-3</v>
      </c>
      <c r="F97" s="17">
        <f t="shared" si="24"/>
        <v>2.9173854293104034E-4</v>
      </c>
      <c r="G97" s="52">
        <f t="shared" si="20"/>
        <v>717567.87335400004</v>
      </c>
      <c r="H97" s="52">
        <f t="shared" si="21"/>
        <v>733352.23125700001</v>
      </c>
      <c r="I97" s="17">
        <f t="shared" si="25"/>
        <v>7.5212484782946334E-3</v>
      </c>
      <c r="J97" s="17">
        <f t="shared" si="26"/>
        <v>0</v>
      </c>
      <c r="K97" s="17">
        <f t="shared" si="27"/>
        <v>0</v>
      </c>
      <c r="L97" s="53">
        <v>381929.67333999998</v>
      </c>
      <c r="M97" s="54">
        <v>16722.750389000001</v>
      </c>
      <c r="N97" s="54">
        <v>1361</v>
      </c>
      <c r="O97" s="54">
        <v>304</v>
      </c>
      <c r="P97" s="54">
        <v>0</v>
      </c>
      <c r="Q97" s="54">
        <v>0</v>
      </c>
      <c r="R97" s="54">
        <v>1111700.4335955482</v>
      </c>
      <c r="S97" s="54">
        <v>1042028.9240693781</v>
      </c>
      <c r="T97" s="54">
        <v>717567873354</v>
      </c>
      <c r="U97" s="54">
        <v>733352231257</v>
      </c>
    </row>
    <row r="98" spans="1:21" s="44" customFormat="1" x14ac:dyDescent="0.45">
      <c r="A98" s="50" t="s">
        <v>231</v>
      </c>
      <c r="B98" s="50">
        <v>11305</v>
      </c>
      <c r="C98" s="50" t="s">
        <v>32</v>
      </c>
      <c r="D98" s="17">
        <f t="shared" si="22"/>
        <v>1.5621448109254548</v>
      </c>
      <c r="E98" s="17">
        <f t="shared" si="23"/>
        <v>0.4355667369039346</v>
      </c>
      <c r="F98" s="17">
        <f t="shared" si="24"/>
        <v>0.39753718113454545</v>
      </c>
      <c r="G98" s="52">
        <f t="shared" si="20"/>
        <v>127532.322786</v>
      </c>
      <c r="H98" s="52">
        <f t="shared" si="21"/>
        <v>159736.08687900001</v>
      </c>
      <c r="I98" s="17">
        <f t="shared" si="25"/>
        <v>0.21858503992546904</v>
      </c>
      <c r="J98" s="17">
        <f t="shared" si="26"/>
        <v>0.26022957578928496</v>
      </c>
      <c r="K98" s="17">
        <f t="shared" si="27"/>
        <v>2.0678037809371351E-2</v>
      </c>
      <c r="L98" s="53">
        <v>695107.10697700002</v>
      </c>
      <c r="M98" s="54">
        <v>120127.471311</v>
      </c>
      <c r="N98" s="54">
        <v>96907</v>
      </c>
      <c r="O98" s="54">
        <v>88446</v>
      </c>
      <c r="P98" s="54">
        <v>71507</v>
      </c>
      <c r="Q98" s="54">
        <v>5682</v>
      </c>
      <c r="R98" s="54">
        <v>274784.29299635481</v>
      </c>
      <c r="S98" s="54">
        <v>222484.84971287672</v>
      </c>
      <c r="T98" s="54">
        <v>127532322786</v>
      </c>
      <c r="U98" s="54">
        <v>159736086879</v>
      </c>
    </row>
    <row r="99" spans="1:21" s="44" customFormat="1" x14ac:dyDescent="0.45">
      <c r="A99" s="50" t="s">
        <v>237</v>
      </c>
      <c r="B99" s="50">
        <v>11314</v>
      </c>
      <c r="C99" s="50" t="s">
        <v>22</v>
      </c>
      <c r="D99" s="17">
        <f t="shared" si="22"/>
        <v>2.8819040640270948</v>
      </c>
      <c r="E99" s="17">
        <f t="shared" si="23"/>
        <v>1.6011012034922834E-2</v>
      </c>
      <c r="F99" s="17">
        <f t="shared" si="24"/>
        <v>0.14483079434815949</v>
      </c>
      <c r="G99" s="52">
        <f t="shared" si="20"/>
        <v>135528.51915400001</v>
      </c>
      <c r="H99" s="52">
        <f t="shared" si="21"/>
        <v>138646.757385</v>
      </c>
      <c r="I99" s="17">
        <f t="shared" si="25"/>
        <v>0.16911739480755864</v>
      </c>
      <c r="J99" s="17">
        <f t="shared" si="26"/>
        <v>0</v>
      </c>
      <c r="K99" s="17">
        <f t="shared" si="27"/>
        <v>0</v>
      </c>
      <c r="L99" s="53">
        <v>669581.85371399997</v>
      </c>
      <c r="M99" s="54">
        <v>46057.271070000003</v>
      </c>
      <c r="N99" s="54">
        <v>1860</v>
      </c>
      <c r="O99" s="54">
        <v>16825</v>
      </c>
      <c r="P99" s="54">
        <v>0</v>
      </c>
      <c r="Q99" s="54">
        <v>0</v>
      </c>
      <c r="R99" s="54">
        <v>136169.52627022579</v>
      </c>
      <c r="S99" s="54">
        <v>116170.0457124767</v>
      </c>
      <c r="T99" s="54">
        <v>135528519154</v>
      </c>
      <c r="U99" s="54">
        <v>138646757385</v>
      </c>
    </row>
    <row r="100" spans="1:21" s="44" customFormat="1" x14ac:dyDescent="0.45">
      <c r="A100" s="50" t="s">
        <v>243</v>
      </c>
      <c r="B100" s="50">
        <v>11310</v>
      </c>
      <c r="C100" s="50" t="s">
        <v>19</v>
      </c>
      <c r="D100" s="17">
        <f t="shared" si="22"/>
        <v>5.3451961467692218E-2</v>
      </c>
      <c r="E100" s="17">
        <f t="shared" si="23"/>
        <v>1.463422711043963</v>
      </c>
      <c r="F100" s="17">
        <f t="shared" si="24"/>
        <v>0.94412555576022239</v>
      </c>
      <c r="G100" s="52">
        <f t="shared" si="20"/>
        <v>47862793.490878001</v>
      </c>
      <c r="H100" s="52">
        <f t="shared" si="21"/>
        <v>51610594.363573998</v>
      </c>
      <c r="I100" s="17">
        <f t="shared" si="25"/>
        <v>1.8786023741820983E-3</v>
      </c>
      <c r="J100" s="17">
        <f t="shared" si="26"/>
        <v>0.21528746802237447</v>
      </c>
      <c r="K100" s="17">
        <f t="shared" si="27"/>
        <v>0.13896570802880681</v>
      </c>
      <c r="L100" s="53">
        <v>31764785.721249998</v>
      </c>
      <c r="M100" s="54">
        <v>1364245.57051</v>
      </c>
      <c r="N100" s="54">
        <v>434832582</v>
      </c>
      <c r="O100" s="54">
        <v>280531763</v>
      </c>
      <c r="P100" s="54">
        <v>78171139</v>
      </c>
      <c r="Q100" s="54">
        <v>50458616</v>
      </c>
      <c r="R100" s="54">
        <v>363101204.7198019</v>
      </c>
      <c r="S100" s="54">
        <v>297133957.75428629</v>
      </c>
      <c r="T100" s="54">
        <v>47862793490878</v>
      </c>
      <c r="U100" s="54">
        <v>51610594363574</v>
      </c>
    </row>
    <row r="101" spans="1:21" s="44" customFormat="1" x14ac:dyDescent="0.45">
      <c r="A101" s="50" t="s">
        <v>241</v>
      </c>
      <c r="B101" s="50">
        <v>11309</v>
      </c>
      <c r="C101" s="50" t="s">
        <v>22</v>
      </c>
      <c r="D101" s="17">
        <f t="shared" si="22"/>
        <v>1.0863593989996776</v>
      </c>
      <c r="E101" s="17">
        <f t="shared" si="23"/>
        <v>0.51223937880293424</v>
      </c>
      <c r="F101" s="17">
        <f t="shared" si="24"/>
        <v>0.70385393869060997</v>
      </c>
      <c r="G101" s="52">
        <f t="shared" si="20"/>
        <v>2203858.5840380001</v>
      </c>
      <c r="H101" s="52">
        <f t="shared" si="21"/>
        <v>2208105.0096689998</v>
      </c>
      <c r="I101" s="17">
        <f t="shared" si="25"/>
        <v>0.1194885383151366</v>
      </c>
      <c r="J101" s="17">
        <f t="shared" si="26"/>
        <v>1.140285409584659E-2</v>
      </c>
      <c r="K101" s="17">
        <f t="shared" si="27"/>
        <v>5.0302692742649764E-2</v>
      </c>
      <c r="L101" s="53">
        <v>5120808.8620180003</v>
      </c>
      <c r="M101" s="54">
        <v>535489.03052300005</v>
      </c>
      <c r="N101" s="54">
        <v>1207280</v>
      </c>
      <c r="O101" s="54">
        <v>1658890</v>
      </c>
      <c r="P101" s="54">
        <v>25551</v>
      </c>
      <c r="Q101" s="54">
        <v>112716</v>
      </c>
      <c r="R101" s="54">
        <v>2240754.7957056449</v>
      </c>
      <c r="S101" s="54">
        <v>2356866.828203104</v>
      </c>
      <c r="T101" s="54">
        <v>2203858584038</v>
      </c>
      <c r="U101" s="54">
        <v>2208105009669</v>
      </c>
    </row>
    <row r="102" spans="1:21" s="44" customFormat="1" x14ac:dyDescent="0.45">
      <c r="A102" s="50" t="s">
        <v>251</v>
      </c>
      <c r="B102" s="50">
        <v>11334</v>
      </c>
      <c r="C102" s="50" t="s">
        <v>22</v>
      </c>
      <c r="D102" s="17">
        <f t="shared" si="22"/>
        <v>1.0671433326939923</v>
      </c>
      <c r="E102" s="17">
        <f t="shared" si="23"/>
        <v>0.21984861257989197</v>
      </c>
      <c r="F102" s="17">
        <f t="shared" si="24"/>
        <v>0.32431956524459904</v>
      </c>
      <c r="G102" s="52">
        <f t="shared" si="20"/>
        <v>1500162.0574990001</v>
      </c>
      <c r="H102" s="52">
        <f t="shared" si="21"/>
        <v>1523389.487033</v>
      </c>
      <c r="I102" s="17">
        <f t="shared" si="25"/>
        <v>1.2847008051388078E-2</v>
      </c>
      <c r="J102" s="17">
        <f t="shared" si="26"/>
        <v>1.7944650965640966E-3</v>
      </c>
      <c r="K102" s="17">
        <f t="shared" si="27"/>
        <v>4.6688653369273527E-3</v>
      </c>
      <c r="L102" s="53">
        <v>3232923.4836050002</v>
      </c>
      <c r="M102" s="54">
        <v>42611.802296000002</v>
      </c>
      <c r="N102" s="54">
        <v>333017</v>
      </c>
      <c r="O102" s="54">
        <v>491265</v>
      </c>
      <c r="P102" s="54">
        <v>2976</v>
      </c>
      <c r="Q102" s="54">
        <v>7743</v>
      </c>
      <c r="R102" s="54">
        <v>1658432.9256100969</v>
      </c>
      <c r="S102" s="54">
        <v>1514755.977270419</v>
      </c>
      <c r="T102" s="54">
        <v>1500162057499</v>
      </c>
      <c r="U102" s="54">
        <v>1523389487033</v>
      </c>
    </row>
    <row r="103" spans="1:21" s="44" customFormat="1" x14ac:dyDescent="0.45">
      <c r="A103" s="50" t="s">
        <v>253</v>
      </c>
      <c r="B103" s="50">
        <v>11338</v>
      </c>
      <c r="C103" s="50" t="s">
        <v>19</v>
      </c>
      <c r="D103" s="17">
        <f t="shared" si="22"/>
        <v>4.8794773634528693E-2</v>
      </c>
      <c r="E103" s="17">
        <f t="shared" si="23"/>
        <v>0.67705732755405068</v>
      </c>
      <c r="F103" s="17">
        <f t="shared" si="24"/>
        <v>0.51819192000889713</v>
      </c>
      <c r="G103" s="52">
        <f t="shared" si="20"/>
        <v>8616185.8028020002</v>
      </c>
      <c r="H103" s="52">
        <f t="shared" si="21"/>
        <v>8714983.5287549999</v>
      </c>
      <c r="I103" s="17">
        <f t="shared" si="25"/>
        <v>2.1257636656875395E-3</v>
      </c>
      <c r="J103" s="17">
        <f t="shared" si="26"/>
        <v>6.171018649815601E-2</v>
      </c>
      <c r="K103" s="17">
        <f t="shared" si="27"/>
        <v>4.5540665004563836E-2</v>
      </c>
      <c r="L103" s="53">
        <v>4218336.2899489999</v>
      </c>
      <c r="M103" s="54">
        <v>199214.00847</v>
      </c>
      <c r="N103" s="54">
        <v>29265998</v>
      </c>
      <c r="O103" s="54">
        <v>22398995</v>
      </c>
      <c r="P103" s="54">
        <v>2891557</v>
      </c>
      <c r="Q103" s="54">
        <v>2133901</v>
      </c>
      <c r="R103" s="54">
        <v>46857045.23168803</v>
      </c>
      <c r="S103" s="54">
        <v>43225288.035397038</v>
      </c>
      <c r="T103" s="54">
        <v>8616185802802</v>
      </c>
      <c r="U103" s="54">
        <v>8714983528755</v>
      </c>
    </row>
    <row r="104" spans="1:21" s="44" customFormat="1" x14ac:dyDescent="0.45">
      <c r="A104" s="50" t="s">
        <v>255</v>
      </c>
      <c r="B104" s="50">
        <v>11343</v>
      </c>
      <c r="C104" s="50" t="s">
        <v>19</v>
      </c>
      <c r="D104" s="17">
        <f t="shared" si="22"/>
        <v>0.10413862036754765</v>
      </c>
      <c r="E104" s="17">
        <f t="shared" si="23"/>
        <v>2.2415371816396656</v>
      </c>
      <c r="F104" s="17">
        <f t="shared" si="24"/>
        <v>1.1695662656683714</v>
      </c>
      <c r="G104" s="52">
        <f t="shared" si="20"/>
        <v>16796310.627069999</v>
      </c>
      <c r="H104" s="52">
        <f t="shared" si="21"/>
        <v>17528473.704271998</v>
      </c>
      <c r="I104" s="17">
        <f t="shared" si="25"/>
        <v>1.1964431373413904E-3</v>
      </c>
      <c r="J104" s="17">
        <f t="shared" si="26"/>
        <v>0.14732123387475679</v>
      </c>
      <c r="K104" s="17">
        <f t="shared" si="27"/>
        <v>0.20143297946049757</v>
      </c>
      <c r="L104" s="53">
        <v>12424190.670397</v>
      </c>
      <c r="M104" s="54">
        <v>229382.346632</v>
      </c>
      <c r="N104" s="54">
        <v>133712571</v>
      </c>
      <c r="O104" s="54">
        <v>69767173</v>
      </c>
      <c r="P104" s="54">
        <v>14122230</v>
      </c>
      <c r="Q104" s="54">
        <v>19309388</v>
      </c>
      <c r="R104" s="54">
        <v>95860112.141104028</v>
      </c>
      <c r="S104" s="54">
        <v>59652176.236572787</v>
      </c>
      <c r="T104" s="54">
        <v>16796310627070</v>
      </c>
      <c r="U104" s="54">
        <v>17528473704272</v>
      </c>
    </row>
    <row r="105" spans="1:21" s="44" customFormat="1" x14ac:dyDescent="0.45">
      <c r="A105" s="50" t="s">
        <v>273</v>
      </c>
      <c r="B105" s="50">
        <v>11379</v>
      </c>
      <c r="C105" s="50" t="s">
        <v>19</v>
      </c>
      <c r="D105" s="17">
        <f t="shared" si="22"/>
        <v>2.0425954721861252E-3</v>
      </c>
      <c r="E105" s="17">
        <f t="shared" si="23"/>
        <v>0</v>
      </c>
      <c r="F105" s="17">
        <f t="shared" si="24"/>
        <v>0.1098515479534363</v>
      </c>
      <c r="G105" s="52">
        <f t="shared" si="20"/>
        <v>4854709.4237360004</v>
      </c>
      <c r="H105" s="52">
        <f t="shared" si="21"/>
        <v>5036234.7740430003</v>
      </c>
      <c r="I105" s="17">
        <f t="shared" si="25"/>
        <v>0</v>
      </c>
      <c r="J105" s="17">
        <f t="shared" si="26"/>
        <v>0</v>
      </c>
      <c r="K105" s="17">
        <f t="shared" si="27"/>
        <v>8.5511631227157669E-3</v>
      </c>
      <c r="L105" s="53">
        <v>84268.250337000005</v>
      </c>
      <c r="M105" s="54">
        <v>0</v>
      </c>
      <c r="N105" s="54">
        <v>0</v>
      </c>
      <c r="O105" s="54">
        <v>2265989</v>
      </c>
      <c r="P105" s="54">
        <v>0</v>
      </c>
      <c r="Q105" s="54">
        <v>174126</v>
      </c>
      <c r="R105" s="54">
        <v>20362843.919728577</v>
      </c>
      <c r="S105" s="54">
        <v>20627738.454450399</v>
      </c>
      <c r="T105" s="54">
        <v>4854709423736</v>
      </c>
      <c r="U105" s="54">
        <v>5036234774043</v>
      </c>
    </row>
    <row r="106" spans="1:21" s="44" customFormat="1" x14ac:dyDescent="0.45">
      <c r="A106" s="50" t="s">
        <v>275</v>
      </c>
      <c r="B106" s="50">
        <v>11385</v>
      </c>
      <c r="C106" s="50" t="s">
        <v>19</v>
      </c>
      <c r="D106" s="17">
        <f t="shared" si="22"/>
        <v>7.7284220600331799E-2</v>
      </c>
      <c r="E106" s="17">
        <f t="shared" si="23"/>
        <v>1.0536198922544613</v>
      </c>
      <c r="F106" s="17">
        <f t="shared" si="24"/>
        <v>1.2410319273397499</v>
      </c>
      <c r="G106" s="52">
        <f t="shared" si="20"/>
        <v>17529870.120556001</v>
      </c>
      <c r="H106" s="52">
        <f t="shared" si="21"/>
        <v>17998516.601034999</v>
      </c>
      <c r="I106" s="17">
        <f t="shared" si="25"/>
        <v>5.1044949808754575E-3</v>
      </c>
      <c r="J106" s="17">
        <f t="shared" si="26"/>
        <v>8.7965165441783955E-2</v>
      </c>
      <c r="K106" s="17">
        <f t="shared" si="27"/>
        <v>9.5853057906105404E-2</v>
      </c>
      <c r="L106" s="53">
        <v>14458247.236850999</v>
      </c>
      <c r="M106" s="54">
        <v>839671.10384600004</v>
      </c>
      <c r="N106" s="54">
        <v>98555027</v>
      </c>
      <c r="O106" s="54">
        <v>116085446</v>
      </c>
      <c r="P106" s="54">
        <v>7234977</v>
      </c>
      <c r="Q106" s="54">
        <v>7883742</v>
      </c>
      <c r="R106" s="54">
        <v>82248205.453420818</v>
      </c>
      <c r="S106" s="54">
        <v>93539451.679408714</v>
      </c>
      <c r="T106" s="54">
        <v>17529870120556</v>
      </c>
      <c r="U106" s="54">
        <v>17998516601035</v>
      </c>
    </row>
    <row r="107" spans="1:21" s="44" customFormat="1" x14ac:dyDescent="0.45">
      <c r="A107" s="50" t="s">
        <v>277</v>
      </c>
      <c r="B107" s="50">
        <v>11384</v>
      </c>
      <c r="C107" s="50" t="s">
        <v>22</v>
      </c>
      <c r="D107" s="17">
        <f t="shared" si="22"/>
        <v>1.8395238134404208</v>
      </c>
      <c r="E107" s="17">
        <f t="shared" si="23"/>
        <v>0.10935784735867833</v>
      </c>
      <c r="F107" s="17">
        <f t="shared" si="24"/>
        <v>0.35671771256858498</v>
      </c>
      <c r="G107" s="52">
        <f t="shared" si="20"/>
        <v>742992.38842900004</v>
      </c>
      <c r="H107" s="52">
        <f t="shared" si="21"/>
        <v>846659.26910499996</v>
      </c>
      <c r="I107" s="17">
        <f t="shared" si="25"/>
        <v>0.19133946644565092</v>
      </c>
      <c r="J107" s="17">
        <f t="shared" si="26"/>
        <v>3.3500793583273584E-3</v>
      </c>
      <c r="K107" s="17">
        <f t="shared" si="27"/>
        <v>3.2609298895232092E-2</v>
      </c>
      <c r="L107" s="53">
        <v>2910057.4619160001</v>
      </c>
      <c r="M107" s="54">
        <v>315502.73876899999</v>
      </c>
      <c r="N107" s="54">
        <v>86500</v>
      </c>
      <c r="O107" s="54">
        <v>282157</v>
      </c>
      <c r="P107" s="54">
        <v>2762</v>
      </c>
      <c r="Q107" s="54">
        <v>26885</v>
      </c>
      <c r="R107" s="54">
        <v>824458.08130916127</v>
      </c>
      <c r="S107" s="54">
        <v>790981.18780897534</v>
      </c>
      <c r="T107" s="54">
        <v>742992388429</v>
      </c>
      <c r="U107" s="54">
        <v>846659269105</v>
      </c>
    </row>
    <row r="108" spans="1:21" s="44" customFormat="1" x14ac:dyDescent="0.45">
      <c r="A108" s="50" t="s">
        <v>283</v>
      </c>
      <c r="B108" s="50">
        <v>11383</v>
      </c>
      <c r="C108" s="50" t="s">
        <v>19</v>
      </c>
      <c r="D108" s="17">
        <f t="shared" si="22"/>
        <v>9.1811482322707916E-2</v>
      </c>
      <c r="E108" s="17">
        <f t="shared" si="23"/>
        <v>1.2106165079624974E-2</v>
      </c>
      <c r="F108" s="17">
        <f t="shared" si="24"/>
        <v>0.28911011413270632</v>
      </c>
      <c r="G108" s="52">
        <f t="shared" si="20"/>
        <v>9116625.8618739992</v>
      </c>
      <c r="H108" s="52">
        <f t="shared" si="21"/>
        <v>9037770.7809749991</v>
      </c>
      <c r="I108" s="17">
        <f t="shared" si="25"/>
        <v>8.5072306384486665E-3</v>
      </c>
      <c r="J108" s="17">
        <f t="shared" si="26"/>
        <v>9.2151393291515088E-3</v>
      </c>
      <c r="K108" s="17">
        <f t="shared" si="27"/>
        <v>2.3380402149766062E-2</v>
      </c>
      <c r="L108" s="53">
        <v>5402636.9387630001</v>
      </c>
      <c r="M108" s="54">
        <v>443299.86991000001</v>
      </c>
      <c r="N108" s="54">
        <v>356193</v>
      </c>
      <c r="O108" s="54">
        <v>8506327</v>
      </c>
      <c r="P108" s="54">
        <v>240094</v>
      </c>
      <c r="Q108" s="54">
        <v>609160</v>
      </c>
      <c r="R108" s="54">
        <v>26054299.498269968</v>
      </c>
      <c r="S108" s="54">
        <v>29422446.964603443</v>
      </c>
      <c r="T108" s="54">
        <v>9116625861874</v>
      </c>
      <c r="U108" s="54">
        <v>9037770780975</v>
      </c>
    </row>
    <row r="109" spans="1:21" s="44" customFormat="1" x14ac:dyDescent="0.45">
      <c r="A109" s="50" t="s">
        <v>285</v>
      </c>
      <c r="B109" s="50">
        <v>11380</v>
      </c>
      <c r="C109" s="50" t="s">
        <v>19</v>
      </c>
      <c r="D109" s="17">
        <f t="shared" si="22"/>
        <v>0.17336385208915572</v>
      </c>
      <c r="E109" s="17">
        <f t="shared" si="23"/>
        <v>0.15686834914316006</v>
      </c>
      <c r="F109" s="17">
        <f t="shared" si="24"/>
        <v>0.21926408553820906</v>
      </c>
      <c r="G109" s="52">
        <f t="shared" si="20"/>
        <v>45853.630520999999</v>
      </c>
      <c r="H109" s="52">
        <f t="shared" si="21"/>
        <v>50849.922756</v>
      </c>
      <c r="I109" s="17">
        <f t="shared" si="25"/>
        <v>3.6504356277053118E-2</v>
      </c>
      <c r="J109" s="17">
        <f t="shared" si="26"/>
        <v>9.8071897371418502E-3</v>
      </c>
      <c r="K109" s="17">
        <f t="shared" si="27"/>
        <v>2.2891073077690212E-5</v>
      </c>
      <c r="L109" s="53">
        <v>100191.148747</v>
      </c>
      <c r="M109" s="54">
        <v>22325.776784000001</v>
      </c>
      <c r="N109" s="54">
        <v>45329</v>
      </c>
      <c r="O109" s="54">
        <v>63359</v>
      </c>
      <c r="P109" s="54">
        <v>2999</v>
      </c>
      <c r="Q109" s="54">
        <v>7</v>
      </c>
      <c r="R109" s="54">
        <v>305796.06190774188</v>
      </c>
      <c r="S109" s="54">
        <v>288962.05160310684</v>
      </c>
      <c r="T109" s="54">
        <v>45853630521</v>
      </c>
      <c r="U109" s="54">
        <v>50849922756</v>
      </c>
    </row>
    <row r="110" spans="1:21" s="44" customFormat="1" x14ac:dyDescent="0.45">
      <c r="A110" s="50" t="s">
        <v>287</v>
      </c>
      <c r="B110" s="50">
        <v>11391</v>
      </c>
      <c r="C110" s="50" t="s">
        <v>19</v>
      </c>
      <c r="D110" s="17">
        <f t="shared" si="22"/>
        <v>0.11635605131867528</v>
      </c>
      <c r="E110" s="17">
        <f t="shared" si="23"/>
        <v>0.49754471416112978</v>
      </c>
      <c r="F110" s="17">
        <f t="shared" si="24"/>
        <v>0.90099681886274174</v>
      </c>
      <c r="G110" s="52">
        <f t="shared" si="20"/>
        <v>26029.881590000001</v>
      </c>
      <c r="H110" s="52">
        <f t="shared" si="21"/>
        <v>26292.181386</v>
      </c>
      <c r="I110" s="17">
        <f t="shared" si="25"/>
        <v>5.9366520815895454E-4</v>
      </c>
      <c r="J110" s="17">
        <f t="shared" si="26"/>
        <v>4.9963671912335791E-3</v>
      </c>
      <c r="K110" s="17">
        <f t="shared" si="27"/>
        <v>3.025355404471395E-2</v>
      </c>
      <c r="L110" s="53">
        <v>101379.92616</v>
      </c>
      <c r="M110" s="54">
        <v>474.32693</v>
      </c>
      <c r="N110" s="54">
        <v>216753</v>
      </c>
      <c r="O110" s="54">
        <v>392515</v>
      </c>
      <c r="P110" s="54">
        <v>1996</v>
      </c>
      <c r="Q110" s="54">
        <v>12086</v>
      </c>
      <c r="R110" s="54">
        <v>399490.2543396129</v>
      </c>
      <c r="S110" s="54">
        <v>435645.26731120003</v>
      </c>
      <c r="T110" s="54">
        <v>26029881590</v>
      </c>
      <c r="U110" s="54">
        <v>26292181386</v>
      </c>
    </row>
    <row r="111" spans="1:21" s="44" customFormat="1" x14ac:dyDescent="0.45">
      <c r="A111" s="50" t="s">
        <v>289</v>
      </c>
      <c r="B111" s="50">
        <v>11381</v>
      </c>
      <c r="C111" s="50" t="s">
        <v>32</v>
      </c>
      <c r="D111" s="17">
        <f t="shared" si="22"/>
        <v>0.10225157451385056</v>
      </c>
      <c r="E111" s="17">
        <f t="shared" si="23"/>
        <v>9.0808448571213986E-4</v>
      </c>
      <c r="F111" s="17">
        <f t="shared" si="24"/>
        <v>9.2631888681758728E-2</v>
      </c>
      <c r="G111" s="52">
        <f t="shared" si="20"/>
        <v>802351.10702600004</v>
      </c>
      <c r="H111" s="52">
        <f t="shared" si="21"/>
        <v>815531.44086099998</v>
      </c>
      <c r="I111" s="17">
        <f t="shared" si="25"/>
        <v>1.8475165244781641E-2</v>
      </c>
      <c r="J111" s="17">
        <f t="shared" si="26"/>
        <v>0</v>
      </c>
      <c r="K111" s="17">
        <f t="shared" si="27"/>
        <v>0</v>
      </c>
      <c r="L111" s="53">
        <v>253127.92270300002</v>
      </c>
      <c r="M111" s="54">
        <v>48309.797500000001</v>
      </c>
      <c r="N111" s="54">
        <v>1124</v>
      </c>
      <c r="O111" s="54">
        <v>114657</v>
      </c>
      <c r="P111" s="54">
        <v>0</v>
      </c>
      <c r="Q111" s="54">
        <v>0</v>
      </c>
      <c r="R111" s="54">
        <v>1307425.3155501608</v>
      </c>
      <c r="S111" s="54">
        <v>1237770.293056526</v>
      </c>
      <c r="T111" s="54">
        <v>802351107026</v>
      </c>
      <c r="U111" s="54">
        <v>815531440861</v>
      </c>
    </row>
    <row r="112" spans="1:21" s="44" customFormat="1" x14ac:dyDescent="0.45">
      <c r="A112" s="50" t="s">
        <v>291</v>
      </c>
      <c r="B112" s="50">
        <v>11394</v>
      </c>
      <c r="C112" s="50" t="s">
        <v>19</v>
      </c>
      <c r="D112" s="17">
        <f t="shared" si="22"/>
        <v>5.7514893579679767E-2</v>
      </c>
      <c r="E112" s="17">
        <f t="shared" si="23"/>
        <v>1.9376284036908522</v>
      </c>
      <c r="F112" s="17">
        <f t="shared" si="24"/>
        <v>1.2553688938890779</v>
      </c>
      <c r="G112" s="52">
        <f t="shared" si="20"/>
        <v>1497648.8922309999</v>
      </c>
      <c r="H112" s="52">
        <f t="shared" si="21"/>
        <v>2036078.511774</v>
      </c>
      <c r="I112" s="17">
        <f t="shared" si="25"/>
        <v>1.2817808233725744E-2</v>
      </c>
      <c r="J112" s="17">
        <f t="shared" si="26"/>
        <v>0.4569743974644403</v>
      </c>
      <c r="K112" s="17">
        <f t="shared" si="27"/>
        <v>0.12231063558054972</v>
      </c>
      <c r="L112" s="53">
        <v>1334427.249751</v>
      </c>
      <c r="M112" s="54">
        <v>414157.779431</v>
      </c>
      <c r="N112" s="54">
        <v>22477866</v>
      </c>
      <c r="O112" s="54">
        <v>14563171</v>
      </c>
      <c r="P112" s="54">
        <v>7382678</v>
      </c>
      <c r="Q112" s="54">
        <v>1975997</v>
      </c>
      <c r="R112" s="54">
        <v>16155561.539034551</v>
      </c>
      <c r="S112" s="54">
        <v>11600710.413402019</v>
      </c>
      <c r="T112" s="54">
        <v>1497648892231</v>
      </c>
      <c r="U112" s="54">
        <v>2036078511774</v>
      </c>
    </row>
    <row r="113" spans="1:21" s="44" customFormat="1" x14ac:dyDescent="0.45">
      <c r="A113" s="50" t="s">
        <v>293</v>
      </c>
      <c r="B113" s="50">
        <v>11405</v>
      </c>
      <c r="C113" s="50" t="s">
        <v>19</v>
      </c>
      <c r="D113" s="17">
        <f t="shared" si="22"/>
        <v>2.7617524754923177E-2</v>
      </c>
      <c r="E113" s="17">
        <f t="shared" si="23"/>
        <v>2.3833372431838056</v>
      </c>
      <c r="F113" s="17">
        <f t="shared" si="24"/>
        <v>1.3267749665650823</v>
      </c>
      <c r="G113" s="52">
        <f t="shared" si="20"/>
        <v>12216140.843436999</v>
      </c>
      <c r="H113" s="52">
        <f t="shared" si="21"/>
        <v>12493077.684854999</v>
      </c>
      <c r="I113" s="17">
        <f t="shared" si="25"/>
        <v>1.3419442477909697E-3</v>
      </c>
      <c r="J113" s="17">
        <f t="shared" si="26"/>
        <v>0.26547041213616268</v>
      </c>
      <c r="K113" s="17">
        <f t="shared" si="27"/>
        <v>0.19471789117083238</v>
      </c>
      <c r="L113" s="53">
        <v>5113636.3877140004</v>
      </c>
      <c r="M113" s="54">
        <v>403513.81475000002</v>
      </c>
      <c r="N113" s="54">
        <v>220648305</v>
      </c>
      <c r="O113" s="54">
        <v>122832238</v>
      </c>
      <c r="P113" s="54">
        <v>39912604</v>
      </c>
      <c r="Q113" s="54">
        <v>29275195</v>
      </c>
      <c r="R113" s="54">
        <v>150346713.5144552</v>
      </c>
      <c r="S113" s="54">
        <v>92579556.515151292</v>
      </c>
      <c r="T113" s="54">
        <v>12216140843437</v>
      </c>
      <c r="U113" s="54">
        <v>12493077684855</v>
      </c>
    </row>
    <row r="114" spans="1:21" s="44" customFormat="1" x14ac:dyDescent="0.45">
      <c r="A114" s="50" t="s">
        <v>298</v>
      </c>
      <c r="B114" s="50">
        <v>11411</v>
      </c>
      <c r="C114" s="50" t="s">
        <v>19</v>
      </c>
      <c r="D114" s="17">
        <f t="shared" ref="D114:D129" si="28">(L114/2)/S114</f>
        <v>0.73123885864857729</v>
      </c>
      <c r="E114" s="17">
        <f t="shared" ref="E114:E129" si="29">(N114)/S114</f>
        <v>0.91667401045527763</v>
      </c>
      <c r="F114" s="17">
        <f t="shared" ref="F114:F129" si="30">(O114)/S114</f>
        <v>1.6170231226234442</v>
      </c>
      <c r="G114" s="52">
        <f t="shared" ref="G114:G137" si="31">T114/10^6</f>
        <v>60295.599535000001</v>
      </c>
      <c r="H114" s="52">
        <f t="shared" ref="H114:H137" si="32">U114/10^6</f>
        <v>62143.211259999996</v>
      </c>
      <c r="I114" s="17">
        <f t="shared" ref="I114:I129" si="33">(M114/2)/R114</f>
        <v>3.5698240004352053E-2</v>
      </c>
      <c r="J114" s="17">
        <f t="shared" ref="J114:J129" si="34">(P114)/R114</f>
        <v>0.32179242085314674</v>
      </c>
      <c r="K114" s="17">
        <f t="shared" ref="K114:K129" si="35">(Q114)/R114</f>
        <v>1.5780100300595266E-2</v>
      </c>
      <c r="L114" s="53">
        <v>699008.22687200003</v>
      </c>
      <c r="M114" s="54">
        <v>22893.782800000001</v>
      </c>
      <c r="N114" s="54">
        <v>438135</v>
      </c>
      <c r="O114" s="54">
        <v>772875</v>
      </c>
      <c r="P114" s="54">
        <v>103185</v>
      </c>
      <c r="Q114" s="54">
        <v>5060</v>
      </c>
      <c r="R114" s="54">
        <v>320657.02394864522</v>
      </c>
      <c r="S114" s="54">
        <v>477961.62540093699</v>
      </c>
      <c r="T114" s="54">
        <v>60295599535</v>
      </c>
      <c r="U114" s="54">
        <v>62143211260</v>
      </c>
    </row>
    <row r="115" spans="1:21" s="44" customFormat="1" x14ac:dyDescent="0.45">
      <c r="A115" s="50" t="s">
        <v>301</v>
      </c>
      <c r="B115" s="50">
        <v>11420</v>
      </c>
      <c r="C115" s="50" t="s">
        <v>19</v>
      </c>
      <c r="D115" s="17">
        <f t="shared" si="28"/>
        <v>0.29371970008083775</v>
      </c>
      <c r="E115" s="17">
        <f t="shared" si="29"/>
        <v>0.19894886262379144</v>
      </c>
      <c r="F115" s="17">
        <f t="shared" si="30"/>
        <v>0.84275144225525045</v>
      </c>
      <c r="G115" s="52">
        <f t="shared" si="31"/>
        <v>34356.035947999997</v>
      </c>
      <c r="H115" s="52">
        <f t="shared" si="32"/>
        <v>36661.836053999999</v>
      </c>
      <c r="I115" s="17">
        <f t="shared" si="33"/>
        <v>2.0373341087866294E-2</v>
      </c>
      <c r="J115" s="17">
        <f t="shared" si="34"/>
        <v>6.3056851367402684E-5</v>
      </c>
      <c r="K115" s="17">
        <f t="shared" si="35"/>
        <v>1.575848040081727E-2</v>
      </c>
      <c r="L115" s="53">
        <v>115746.449528</v>
      </c>
      <c r="M115" s="54">
        <v>7108.0857070000002</v>
      </c>
      <c r="N115" s="54">
        <v>39200</v>
      </c>
      <c r="O115" s="54">
        <v>166052</v>
      </c>
      <c r="P115" s="54">
        <v>11</v>
      </c>
      <c r="Q115" s="54">
        <v>2749</v>
      </c>
      <c r="R115" s="54">
        <v>174445.75429096771</v>
      </c>
      <c r="S115" s="54">
        <v>197035.5571930384</v>
      </c>
      <c r="T115" s="54">
        <v>34356035948</v>
      </c>
      <c r="U115" s="54">
        <v>36661836054</v>
      </c>
    </row>
    <row r="116" spans="1:21" s="44" customFormat="1" x14ac:dyDescent="0.45">
      <c r="A116" s="50" t="s">
        <v>305</v>
      </c>
      <c r="B116" s="50">
        <v>11421</v>
      </c>
      <c r="C116" s="50" t="s">
        <v>19</v>
      </c>
      <c r="D116" s="17">
        <f t="shared" si="28"/>
        <v>0.3874083103172421</v>
      </c>
      <c r="E116" s="17">
        <f t="shared" si="29"/>
        <v>1.4233951422365834</v>
      </c>
      <c r="F116" s="17">
        <f t="shared" si="30"/>
        <v>0.66407734658607165</v>
      </c>
      <c r="G116" s="52">
        <f t="shared" si="31"/>
        <v>579850.65477899997</v>
      </c>
      <c r="H116" s="52">
        <f t="shared" si="32"/>
        <v>570064.14341400005</v>
      </c>
      <c r="I116" s="17">
        <f t="shared" si="33"/>
        <v>2.2107806731350203E-2</v>
      </c>
      <c r="J116" s="17">
        <f t="shared" si="34"/>
        <v>2.3880423952039074E-2</v>
      </c>
      <c r="K116" s="17">
        <f t="shared" si="35"/>
        <v>3.2900832692294019E-2</v>
      </c>
      <c r="L116" s="54">
        <v>1575325.579382</v>
      </c>
      <c r="M116" s="54">
        <v>156703.425254</v>
      </c>
      <c r="N116" s="54">
        <v>2893989</v>
      </c>
      <c r="O116" s="54">
        <v>1350175</v>
      </c>
      <c r="P116" s="54">
        <v>84634</v>
      </c>
      <c r="Q116" s="54">
        <v>116603</v>
      </c>
      <c r="R116" s="54">
        <v>3544074.4339370648</v>
      </c>
      <c r="S116" s="54">
        <v>2033159.250110036</v>
      </c>
      <c r="T116" s="54">
        <v>579850654779</v>
      </c>
      <c r="U116" s="54">
        <v>570064143414</v>
      </c>
    </row>
    <row r="117" spans="1:21" s="44" customFormat="1" x14ac:dyDescent="0.45">
      <c r="A117" s="50" t="s">
        <v>309</v>
      </c>
      <c r="B117" s="50">
        <v>11427</v>
      </c>
      <c r="C117" s="50" t="s">
        <v>19</v>
      </c>
      <c r="D117" s="17">
        <f t="shared" si="28"/>
        <v>6.2329498383847617E-2</v>
      </c>
      <c r="E117" s="17">
        <f t="shared" si="29"/>
        <v>2.8170268000930352</v>
      </c>
      <c r="F117" s="17">
        <f t="shared" si="30"/>
        <v>0.13234061925950899</v>
      </c>
      <c r="G117" s="52">
        <f t="shared" si="31"/>
        <v>3604.3260340000002</v>
      </c>
      <c r="H117" s="52">
        <f t="shared" si="32"/>
        <v>3949.402994</v>
      </c>
      <c r="I117" s="17">
        <f t="shared" si="33"/>
        <v>4.1921664080201752E-5</v>
      </c>
      <c r="J117" s="17">
        <f t="shared" si="34"/>
        <v>0</v>
      </c>
      <c r="K117" s="17">
        <f t="shared" si="35"/>
        <v>0</v>
      </c>
      <c r="L117" s="54">
        <v>2290.8361909999999</v>
      </c>
      <c r="M117" s="54">
        <v>4.4697040000000001</v>
      </c>
      <c r="N117" s="54">
        <v>51768</v>
      </c>
      <c r="O117" s="54">
        <v>2432</v>
      </c>
      <c r="P117" s="54">
        <v>0</v>
      </c>
      <c r="Q117" s="54">
        <v>0</v>
      </c>
      <c r="R117" s="54">
        <v>53310.192928516131</v>
      </c>
      <c r="S117" s="54">
        <v>18376.821973539729</v>
      </c>
      <c r="T117" s="54">
        <v>3604326034</v>
      </c>
      <c r="U117" s="54">
        <v>3949402994</v>
      </c>
    </row>
    <row r="118" spans="1:21" s="44" customFormat="1" x14ac:dyDescent="0.45">
      <c r="A118" s="50" t="s">
        <v>313</v>
      </c>
      <c r="B118" s="50">
        <v>11442</v>
      </c>
      <c r="C118" s="50" t="s">
        <v>19</v>
      </c>
      <c r="D118" s="17">
        <f t="shared" si="28"/>
        <v>1.5054046451106957</v>
      </c>
      <c r="E118" s="17">
        <f t="shared" si="29"/>
        <v>0.71896055422348237</v>
      </c>
      <c r="F118" s="17">
        <f t="shared" si="30"/>
        <v>2.2650994591840097</v>
      </c>
      <c r="G118" s="52">
        <f t="shared" si="31"/>
        <v>69505.597850999999</v>
      </c>
      <c r="H118" s="52">
        <f t="shared" si="32"/>
        <v>75434.444812000002</v>
      </c>
      <c r="I118" s="17">
        <f t="shared" si="33"/>
        <v>0.13982793272873123</v>
      </c>
      <c r="J118" s="17">
        <f t="shared" si="34"/>
        <v>8.915643207748572E-2</v>
      </c>
      <c r="K118" s="17">
        <f t="shared" si="35"/>
        <v>0.11082000478785611</v>
      </c>
      <c r="L118" s="54">
        <v>1693872.0609929999</v>
      </c>
      <c r="M118" s="54">
        <v>99025.224168000001</v>
      </c>
      <c r="N118" s="54">
        <v>404485</v>
      </c>
      <c r="O118" s="54">
        <v>1274338</v>
      </c>
      <c r="P118" s="54">
        <v>31570</v>
      </c>
      <c r="Q118" s="54">
        <v>39241</v>
      </c>
      <c r="R118" s="54">
        <v>354096.71814325813</v>
      </c>
      <c r="S118" s="54">
        <v>562596.92916931503</v>
      </c>
      <c r="T118" s="54">
        <v>69505597851</v>
      </c>
      <c r="U118" s="54">
        <v>75434444812</v>
      </c>
    </row>
    <row r="119" spans="1:21" s="44" customFormat="1" x14ac:dyDescent="0.45">
      <c r="A119" s="50" t="s">
        <v>322</v>
      </c>
      <c r="B119" s="50">
        <v>11449</v>
      </c>
      <c r="C119" s="50" t="s">
        <v>19</v>
      </c>
      <c r="D119" s="17">
        <f t="shared" si="28"/>
        <v>0.14030269191803982</v>
      </c>
      <c r="E119" s="17">
        <f t="shared" si="29"/>
        <v>1.3629313948147781</v>
      </c>
      <c r="F119" s="17">
        <f t="shared" si="30"/>
        <v>1.1036053214521373</v>
      </c>
      <c r="G119" s="52">
        <f t="shared" si="31"/>
        <v>698787.65752999997</v>
      </c>
      <c r="H119" s="52">
        <f t="shared" si="32"/>
        <v>741982.31537800003</v>
      </c>
      <c r="I119" s="17">
        <f t="shared" si="33"/>
        <v>0</v>
      </c>
      <c r="J119" s="17">
        <f t="shared" si="34"/>
        <v>0.14003749157455558</v>
      </c>
      <c r="K119" s="17">
        <f t="shared" si="35"/>
        <v>6.8895754381467014E-2</v>
      </c>
      <c r="L119" s="54">
        <v>1022928.314928</v>
      </c>
      <c r="M119" s="54">
        <v>0</v>
      </c>
      <c r="N119" s="54">
        <v>4968476</v>
      </c>
      <c r="O119" s="54">
        <v>4023120</v>
      </c>
      <c r="P119" s="54">
        <v>559219</v>
      </c>
      <c r="Q119" s="54">
        <v>275125</v>
      </c>
      <c r="R119" s="54">
        <v>3993352.0210355478</v>
      </c>
      <c r="S119" s="54">
        <v>3645433.6725255451</v>
      </c>
      <c r="T119" s="54">
        <v>698787657530</v>
      </c>
      <c r="U119" s="54">
        <v>741982315378</v>
      </c>
    </row>
    <row r="120" spans="1:21" s="44" customFormat="1" x14ac:dyDescent="0.45">
      <c r="A120" s="50" t="s">
        <v>326</v>
      </c>
      <c r="B120" s="50">
        <v>11463</v>
      </c>
      <c r="C120" s="50" t="s">
        <v>22</v>
      </c>
      <c r="D120" s="17">
        <f t="shared" si="28"/>
        <v>3.1448799828925633</v>
      </c>
      <c r="E120" s="17">
        <f t="shared" si="29"/>
        <v>1.6639519627318045</v>
      </c>
      <c r="F120" s="17">
        <f t="shared" si="30"/>
        <v>0.82246349902375171</v>
      </c>
      <c r="G120" s="52">
        <f t="shared" si="31"/>
        <v>231196.477063</v>
      </c>
      <c r="H120" s="52">
        <f t="shared" si="32"/>
        <v>441386.860927</v>
      </c>
      <c r="I120" s="17">
        <f t="shared" si="33"/>
        <v>0.27949991291327803</v>
      </c>
      <c r="J120" s="17">
        <f t="shared" si="34"/>
        <v>0.43107926619655468</v>
      </c>
      <c r="K120" s="17">
        <f t="shared" si="35"/>
        <v>5.0950888267265064E-2</v>
      </c>
      <c r="L120" s="54">
        <v>1348209.6585249999</v>
      </c>
      <c r="M120" s="54">
        <v>187236.991385</v>
      </c>
      <c r="N120" s="54">
        <v>356668</v>
      </c>
      <c r="O120" s="54">
        <v>176295</v>
      </c>
      <c r="P120" s="54">
        <v>144390</v>
      </c>
      <c r="Q120" s="54">
        <v>17066</v>
      </c>
      <c r="R120" s="54">
        <v>334949.99950696772</v>
      </c>
      <c r="S120" s="54">
        <v>214349.93797203008</v>
      </c>
      <c r="T120" s="54">
        <v>231196477063</v>
      </c>
      <c r="U120" s="54">
        <v>441386860927</v>
      </c>
    </row>
    <row r="121" spans="1:21" s="44" customFormat="1" x14ac:dyDescent="0.45">
      <c r="A121" s="50" t="s">
        <v>328</v>
      </c>
      <c r="B121" s="50">
        <v>11461</v>
      </c>
      <c r="C121" s="50" t="s">
        <v>22</v>
      </c>
      <c r="D121" s="17">
        <f t="shared" si="28"/>
        <v>0.77565535502803928</v>
      </c>
      <c r="E121" s="17">
        <f t="shared" si="29"/>
        <v>0.20974895303424326</v>
      </c>
      <c r="F121" s="17">
        <f t="shared" si="30"/>
        <v>0.22261468394015418</v>
      </c>
      <c r="G121" s="52">
        <f t="shared" si="31"/>
        <v>3053848.0562789999</v>
      </c>
      <c r="H121" s="52">
        <f t="shared" si="32"/>
        <v>3190924.9959530002</v>
      </c>
      <c r="I121" s="17">
        <f t="shared" si="33"/>
        <v>1.324669024361756E-2</v>
      </c>
      <c r="J121" s="17">
        <f t="shared" si="34"/>
        <v>1.1442665567820295E-2</v>
      </c>
      <c r="K121" s="17">
        <f t="shared" si="35"/>
        <v>2.3153230268331743E-3</v>
      </c>
      <c r="L121" s="54">
        <v>4545751.3604800003</v>
      </c>
      <c r="M121" s="54">
        <v>83268.005185999995</v>
      </c>
      <c r="N121" s="54">
        <v>614620</v>
      </c>
      <c r="O121" s="54">
        <v>652320</v>
      </c>
      <c r="P121" s="54">
        <v>35964</v>
      </c>
      <c r="Q121" s="54">
        <v>7277</v>
      </c>
      <c r="R121" s="54">
        <v>3142973.967633903</v>
      </c>
      <c r="S121" s="54">
        <v>2930264.9243720332</v>
      </c>
      <c r="T121" s="54">
        <v>3053848056279</v>
      </c>
      <c r="U121" s="54">
        <v>3190924995953</v>
      </c>
    </row>
    <row r="122" spans="1:21" s="44" customFormat="1" x14ac:dyDescent="0.45">
      <c r="A122" s="50" t="s">
        <v>336</v>
      </c>
      <c r="B122" s="50">
        <v>11454</v>
      </c>
      <c r="C122" s="50" t="s">
        <v>22</v>
      </c>
      <c r="D122" s="17">
        <f t="shared" si="28"/>
        <v>1.0961068270409517</v>
      </c>
      <c r="E122" s="17">
        <f t="shared" si="29"/>
        <v>0.41460643110473883</v>
      </c>
      <c r="F122" s="17">
        <f t="shared" si="30"/>
        <v>0.52262774495309572</v>
      </c>
      <c r="G122" s="52">
        <f t="shared" si="31"/>
        <v>2203705.5307189999</v>
      </c>
      <c r="H122" s="52">
        <f t="shared" si="32"/>
        <v>2255810.4677849999</v>
      </c>
      <c r="I122" s="17">
        <f t="shared" si="33"/>
        <v>9.0052214376786607E-2</v>
      </c>
      <c r="J122" s="17">
        <f t="shared" si="34"/>
        <v>1.1308295786982279E-2</v>
      </c>
      <c r="K122" s="17">
        <f t="shared" si="35"/>
        <v>4.5915427245298866E-2</v>
      </c>
      <c r="L122" s="54">
        <v>4827458.7667900007</v>
      </c>
      <c r="M122" s="54">
        <v>405749.94794600003</v>
      </c>
      <c r="N122" s="54">
        <v>913002</v>
      </c>
      <c r="O122" s="54">
        <v>1150875</v>
      </c>
      <c r="P122" s="54">
        <v>25476</v>
      </c>
      <c r="Q122" s="54">
        <v>103441</v>
      </c>
      <c r="R122" s="54">
        <v>2252859.3591730325</v>
      </c>
      <c r="S122" s="54">
        <v>2202093.193700016</v>
      </c>
      <c r="T122" s="54">
        <v>2203705530719</v>
      </c>
      <c r="U122" s="54">
        <v>2255810467785</v>
      </c>
    </row>
    <row r="123" spans="1:21" s="44" customFormat="1" x14ac:dyDescent="0.45">
      <c r="A123" s="50" t="s">
        <v>338</v>
      </c>
      <c r="B123" s="50">
        <v>11477</v>
      </c>
      <c r="C123" s="50" t="s">
        <v>22</v>
      </c>
      <c r="D123" s="17">
        <f t="shared" si="28"/>
        <v>0.37106606986895119</v>
      </c>
      <c r="E123" s="17">
        <f t="shared" si="29"/>
        <v>0.46505784820991525</v>
      </c>
      <c r="F123" s="17">
        <f t="shared" si="30"/>
        <v>0.52216569546323277</v>
      </c>
      <c r="G123" s="52">
        <f t="shared" si="31"/>
        <v>4768660.9702350004</v>
      </c>
      <c r="H123" s="52">
        <f t="shared" si="32"/>
        <v>4740285.448504</v>
      </c>
      <c r="I123" s="17">
        <f t="shared" si="33"/>
        <v>1.7294749079688244E-2</v>
      </c>
      <c r="J123" s="17">
        <f t="shared" si="34"/>
        <v>1.6244628041004652E-2</v>
      </c>
      <c r="K123" s="17">
        <f t="shared" si="35"/>
        <v>5.2506435601596242E-2</v>
      </c>
      <c r="L123" s="54">
        <v>3505514.2282409999</v>
      </c>
      <c r="M123" s="54">
        <v>161828.04819999999</v>
      </c>
      <c r="N123" s="54">
        <v>2196734</v>
      </c>
      <c r="O123" s="54">
        <v>2466487</v>
      </c>
      <c r="P123" s="54">
        <v>76001</v>
      </c>
      <c r="Q123" s="54">
        <v>245653</v>
      </c>
      <c r="R123" s="54">
        <v>4678531.2540341616</v>
      </c>
      <c r="S123" s="54">
        <v>4723571.5050409175</v>
      </c>
      <c r="T123" s="54">
        <v>4768660970235</v>
      </c>
      <c r="U123" s="54">
        <v>4740285448504</v>
      </c>
    </row>
    <row r="124" spans="1:21" s="44" customFormat="1" x14ac:dyDescent="0.45">
      <c r="A124" s="50" t="s">
        <v>340</v>
      </c>
      <c r="B124" s="50">
        <v>11476</v>
      </c>
      <c r="C124" s="50" t="s">
        <v>19</v>
      </c>
      <c r="D124" s="17">
        <f t="shared" si="28"/>
        <v>0.27969654804143324</v>
      </c>
      <c r="E124" s="17">
        <f t="shared" si="29"/>
        <v>0.21984151312071512</v>
      </c>
      <c r="F124" s="17">
        <f t="shared" si="30"/>
        <v>0.14745055908260726</v>
      </c>
      <c r="G124" s="52">
        <f t="shared" si="31"/>
        <v>87448.693150000006</v>
      </c>
      <c r="H124" s="52">
        <f t="shared" si="32"/>
        <v>91141.534159999996</v>
      </c>
      <c r="I124" s="17">
        <f t="shared" si="33"/>
        <v>9.6304026119817566E-3</v>
      </c>
      <c r="J124" s="17">
        <f t="shared" si="34"/>
        <v>3.0525058552433944E-3</v>
      </c>
      <c r="K124" s="17">
        <f t="shared" si="35"/>
        <v>1.278527779238655E-2</v>
      </c>
      <c r="L124" s="54">
        <v>165806.59589499998</v>
      </c>
      <c r="M124" s="54">
        <v>5792.4276100000006</v>
      </c>
      <c r="N124" s="54">
        <v>65162</v>
      </c>
      <c r="O124" s="54">
        <v>43705</v>
      </c>
      <c r="P124" s="54">
        <v>918</v>
      </c>
      <c r="Q124" s="54">
        <v>3845</v>
      </c>
      <c r="R124" s="54">
        <v>300736.52387041936</v>
      </c>
      <c r="S124" s="54">
        <v>296404.43733763561</v>
      </c>
      <c r="T124" s="54">
        <v>87448693150</v>
      </c>
      <c r="U124" s="54">
        <v>91141534160</v>
      </c>
    </row>
    <row r="125" spans="1:21" s="44" customFormat="1" x14ac:dyDescent="0.45">
      <c r="A125" s="50" t="s">
        <v>346</v>
      </c>
      <c r="B125" s="50">
        <v>11495</v>
      </c>
      <c r="C125" s="50" t="s">
        <v>19</v>
      </c>
      <c r="D125" s="17">
        <f t="shared" si="28"/>
        <v>0.12362882975355997</v>
      </c>
      <c r="E125" s="17">
        <f t="shared" si="29"/>
        <v>0.32850315435630401</v>
      </c>
      <c r="F125" s="17">
        <f t="shared" si="30"/>
        <v>1.2758141161514005</v>
      </c>
      <c r="G125" s="52">
        <f t="shared" si="31"/>
        <v>4793520.5100349998</v>
      </c>
      <c r="H125" s="52">
        <f t="shared" si="32"/>
        <v>3493065.9904769999</v>
      </c>
      <c r="I125" s="17">
        <f t="shared" si="33"/>
        <v>3.4394787267737481E-2</v>
      </c>
      <c r="J125" s="17">
        <f t="shared" si="34"/>
        <v>1.6671574178490141E-2</v>
      </c>
      <c r="K125" s="17">
        <f t="shared" si="35"/>
        <v>0.23324185020786281</v>
      </c>
      <c r="L125" s="54">
        <v>7949043.6609430006</v>
      </c>
      <c r="M125" s="54">
        <v>1393928.09268</v>
      </c>
      <c r="N125" s="54">
        <v>10560991</v>
      </c>
      <c r="O125" s="54">
        <v>41015927</v>
      </c>
      <c r="P125" s="54">
        <v>337827</v>
      </c>
      <c r="Q125" s="54">
        <v>4726332</v>
      </c>
      <c r="R125" s="54">
        <v>20263653.352895033</v>
      </c>
      <c r="S125" s="54">
        <v>32148826.761478353</v>
      </c>
      <c r="T125" s="54">
        <v>4793520510035</v>
      </c>
      <c r="U125" s="54">
        <v>3493065990477</v>
      </c>
    </row>
    <row r="126" spans="1:21" s="44" customFormat="1" x14ac:dyDescent="0.45">
      <c r="A126" s="50" t="s">
        <v>351</v>
      </c>
      <c r="B126" s="50">
        <v>11517</v>
      </c>
      <c r="C126" s="50" t="s">
        <v>19</v>
      </c>
      <c r="D126" s="17">
        <f t="shared" si="28"/>
        <v>2.750422500791792E-2</v>
      </c>
      <c r="E126" s="17">
        <f t="shared" si="29"/>
        <v>1.178859612991215</v>
      </c>
      <c r="F126" s="17">
        <f t="shared" si="30"/>
        <v>0.82158338174601198</v>
      </c>
      <c r="G126" s="52">
        <f t="shared" si="31"/>
        <v>13464844.316529</v>
      </c>
      <c r="H126" s="52">
        <f t="shared" si="32"/>
        <v>14333409.473402999</v>
      </c>
      <c r="I126" s="17">
        <f t="shared" si="33"/>
        <v>1.7426235953288186E-3</v>
      </c>
      <c r="J126" s="17">
        <f t="shared" si="34"/>
        <v>0.20178616257316237</v>
      </c>
      <c r="K126" s="17">
        <f t="shared" si="35"/>
        <v>8.1753873006143368E-2</v>
      </c>
      <c r="L126" s="54">
        <v>5700058.4118680004</v>
      </c>
      <c r="M126" s="54">
        <v>445090.21316000004</v>
      </c>
      <c r="N126" s="54">
        <v>122155208</v>
      </c>
      <c r="O126" s="54">
        <v>85133707</v>
      </c>
      <c r="P126" s="54">
        <v>25769491</v>
      </c>
      <c r="Q126" s="54">
        <v>10440536</v>
      </c>
      <c r="R126" s="54">
        <v>127706928.32149309</v>
      </c>
      <c r="S126" s="54">
        <v>103621505.6091758</v>
      </c>
      <c r="T126" s="54">
        <v>13464844316529</v>
      </c>
      <c r="U126" s="54">
        <v>14333409473403</v>
      </c>
    </row>
    <row r="127" spans="1:21" s="44" customFormat="1" x14ac:dyDescent="0.45">
      <c r="A127" s="50" t="s">
        <v>357</v>
      </c>
      <c r="B127" s="50">
        <v>11521</v>
      </c>
      <c r="C127" s="50" t="s">
        <v>19</v>
      </c>
      <c r="D127" s="17">
        <f t="shared" si="28"/>
        <v>2.8211941548557169E-2</v>
      </c>
      <c r="E127" s="17">
        <f t="shared" si="29"/>
        <v>1.0504558393025105</v>
      </c>
      <c r="F127" s="17">
        <f t="shared" si="30"/>
        <v>0.82374557117420133</v>
      </c>
      <c r="G127" s="52">
        <f t="shared" si="31"/>
        <v>307224.948898</v>
      </c>
      <c r="H127" s="52">
        <f t="shared" si="32"/>
        <v>317883.79113799997</v>
      </c>
      <c r="I127" s="17">
        <f t="shared" si="33"/>
        <v>3.039209983320241E-4</v>
      </c>
      <c r="J127" s="17">
        <f t="shared" si="34"/>
        <v>9.8962906616076193E-2</v>
      </c>
      <c r="K127" s="17">
        <f t="shared" si="35"/>
        <v>0.12609210253536124</v>
      </c>
      <c r="L127" s="54">
        <v>190478.60093000002</v>
      </c>
      <c r="M127" s="54">
        <v>2351.7438440000001</v>
      </c>
      <c r="N127" s="54">
        <v>3546182</v>
      </c>
      <c r="O127" s="54">
        <v>2780842</v>
      </c>
      <c r="P127" s="54">
        <v>382888</v>
      </c>
      <c r="Q127" s="54">
        <v>487851</v>
      </c>
      <c r="R127" s="54">
        <v>3869005.1969209351</v>
      </c>
      <c r="S127" s="54">
        <v>3375850.6234346991</v>
      </c>
      <c r="T127" s="54">
        <v>307224948898</v>
      </c>
      <c r="U127" s="54">
        <v>317883791138</v>
      </c>
    </row>
    <row r="128" spans="1:21" s="44" customFormat="1" x14ac:dyDescent="0.45">
      <c r="A128" s="50" t="s">
        <v>366</v>
      </c>
      <c r="B128" s="50">
        <v>11551</v>
      </c>
      <c r="C128" s="50" t="s">
        <v>19</v>
      </c>
      <c r="D128" s="17">
        <f t="shared" si="28"/>
        <v>0.2532295366401201</v>
      </c>
      <c r="E128" s="17">
        <f t="shared" si="29"/>
        <v>4.393518922433854</v>
      </c>
      <c r="F128" s="17">
        <f t="shared" si="30"/>
        <v>4.9192635618200899</v>
      </c>
      <c r="G128" s="52">
        <f t="shared" si="31"/>
        <v>1756651.4949060001</v>
      </c>
      <c r="H128" s="52">
        <f t="shared" si="32"/>
        <v>1798674.977124</v>
      </c>
      <c r="I128" s="17">
        <f t="shared" si="33"/>
        <v>9.2312756067942578E-3</v>
      </c>
      <c r="J128" s="17">
        <f t="shared" si="34"/>
        <v>0.81925628439916676</v>
      </c>
      <c r="K128" s="17">
        <f t="shared" si="35"/>
        <v>0.84924718524391718</v>
      </c>
      <c r="L128" s="54">
        <v>4657185.9933480006</v>
      </c>
      <c r="M128" s="54">
        <v>122435.84953399999</v>
      </c>
      <c r="N128" s="54">
        <v>40400964</v>
      </c>
      <c r="O128" s="54">
        <v>45235492</v>
      </c>
      <c r="P128" s="54">
        <v>5432962</v>
      </c>
      <c r="Q128" s="54">
        <v>5631849</v>
      </c>
      <c r="R128" s="54">
        <v>6631578.0586101608</v>
      </c>
      <c r="S128" s="54">
        <v>9195582.1092991438</v>
      </c>
      <c r="T128" s="54">
        <v>1756651494906</v>
      </c>
      <c r="U128" s="54">
        <v>1798674977124</v>
      </c>
    </row>
    <row r="129" spans="1:21" s="44" customFormat="1" x14ac:dyDescent="0.45">
      <c r="A129" s="50" t="s">
        <v>368</v>
      </c>
      <c r="B129" s="50">
        <v>11562</v>
      </c>
      <c r="C129" s="50" t="s">
        <v>19</v>
      </c>
      <c r="D129" s="17">
        <f t="shared" si="28"/>
        <v>6.8080817574144442E-2</v>
      </c>
      <c r="E129" s="17">
        <f t="shared" si="29"/>
        <v>2.5293075764734669</v>
      </c>
      <c r="F129" s="17">
        <f t="shared" si="30"/>
        <v>1.9040110213562345</v>
      </c>
      <c r="G129" s="52">
        <f t="shared" si="31"/>
        <v>725964.72843400005</v>
      </c>
      <c r="H129" s="52">
        <f t="shared" si="32"/>
        <v>749080.45540099998</v>
      </c>
      <c r="I129" s="17">
        <f t="shared" si="33"/>
        <v>0</v>
      </c>
      <c r="J129" s="17">
        <f t="shared" si="34"/>
        <v>0.16856346014338974</v>
      </c>
      <c r="K129" s="17">
        <f t="shared" si="35"/>
        <v>0.11545180164357716</v>
      </c>
      <c r="L129" s="54">
        <v>645865.03259299998</v>
      </c>
      <c r="M129" s="54">
        <v>0</v>
      </c>
      <c r="N129" s="54">
        <v>11997442</v>
      </c>
      <c r="O129" s="54">
        <v>9031429</v>
      </c>
      <c r="P129" s="54">
        <v>1013209</v>
      </c>
      <c r="Q129" s="54">
        <v>693963</v>
      </c>
      <c r="R129" s="54">
        <v>6010845.9991157418</v>
      </c>
      <c r="S129" s="54">
        <v>4743370.1269055037</v>
      </c>
      <c r="T129" s="54">
        <v>725964728434</v>
      </c>
      <c r="U129" s="54">
        <v>749080455401</v>
      </c>
    </row>
    <row r="130" spans="1:21" s="44" customFormat="1" x14ac:dyDescent="0.45">
      <c r="A130" s="50" t="s">
        <v>386</v>
      </c>
      <c r="B130" s="50">
        <v>11621</v>
      </c>
      <c r="C130" s="50" t="s">
        <v>19</v>
      </c>
      <c r="D130" s="17">
        <f t="shared" ref="D130:D137" si="36">(L130/2)/S130</f>
        <v>0.58078766384950908</v>
      </c>
      <c r="E130" s="17">
        <f t="shared" ref="E130:E137" si="37">(N130)/S130</f>
        <v>9.9865122631941194E-2</v>
      </c>
      <c r="F130" s="17">
        <f t="shared" ref="F130:F137" si="38">(O130)/S130</f>
        <v>1.407258161595222</v>
      </c>
      <c r="G130" s="52">
        <f t="shared" si="31"/>
        <v>37412.556617000002</v>
      </c>
      <c r="H130" s="52">
        <f t="shared" si="32"/>
        <v>30814.301516</v>
      </c>
      <c r="I130" s="17">
        <f t="shared" ref="I130:I137" si="39">(M130/2)/R130</f>
        <v>4.7558212983964968E-2</v>
      </c>
      <c r="J130" s="17">
        <f t="shared" ref="J130:J137" si="40">(P130)/R130</f>
        <v>1.4000912444317842E-2</v>
      </c>
      <c r="K130" s="17">
        <f t="shared" ref="K130:K137" si="41">(Q130)/R130</f>
        <v>0.10168954541721836</v>
      </c>
      <c r="L130" s="54">
        <v>1024869.569844</v>
      </c>
      <c r="M130" s="54">
        <v>19368.518410000001</v>
      </c>
      <c r="N130" s="54">
        <v>88112</v>
      </c>
      <c r="O130" s="54">
        <v>1241638</v>
      </c>
      <c r="P130" s="54">
        <v>2851</v>
      </c>
      <c r="Q130" s="54">
        <v>20707</v>
      </c>
      <c r="R130" s="54">
        <v>203629.5856672581</v>
      </c>
      <c r="S130" s="54">
        <v>882310.03655542468</v>
      </c>
      <c r="T130" s="54">
        <v>37412556617</v>
      </c>
      <c r="U130" s="54">
        <v>30814301516</v>
      </c>
    </row>
    <row r="131" spans="1:21" s="44" customFormat="1" x14ac:dyDescent="0.45">
      <c r="A131" s="50" t="s">
        <v>396</v>
      </c>
      <c r="B131" s="50">
        <v>11661</v>
      </c>
      <c r="C131" s="50" t="s">
        <v>19</v>
      </c>
      <c r="D131" s="17">
        <f t="shared" si="36"/>
        <v>1.6565912889407495</v>
      </c>
      <c r="E131" s="17">
        <f t="shared" si="37"/>
        <v>0.65906952525313345</v>
      </c>
      <c r="F131" s="17">
        <f t="shared" si="38"/>
        <v>2.274478606700638</v>
      </c>
      <c r="G131" s="52">
        <f t="shared" si="31"/>
        <v>3608.7739769999998</v>
      </c>
      <c r="H131" s="52">
        <f t="shared" si="32"/>
        <v>17794.080735</v>
      </c>
      <c r="I131" s="17">
        <f t="shared" si="39"/>
        <v>3.5357057377483438E-2</v>
      </c>
      <c r="J131" s="17">
        <f t="shared" si="40"/>
        <v>9.2923245773068614E-3</v>
      </c>
      <c r="K131" s="17">
        <f t="shared" si="41"/>
        <v>3.3422751507540371E-2</v>
      </c>
      <c r="L131" s="54">
        <v>631373.701749</v>
      </c>
      <c r="M131" s="54">
        <v>9550.4858100000001</v>
      </c>
      <c r="N131" s="54">
        <v>125595</v>
      </c>
      <c r="O131" s="54">
        <v>433434</v>
      </c>
      <c r="P131" s="54">
        <v>1255</v>
      </c>
      <c r="Q131" s="54">
        <v>4514</v>
      </c>
      <c r="R131" s="54">
        <v>135057.70160729031</v>
      </c>
      <c r="S131" s="54">
        <v>190564.1137811096</v>
      </c>
      <c r="T131" s="54">
        <v>3608773977</v>
      </c>
      <c r="U131" s="54">
        <v>17794080735</v>
      </c>
    </row>
    <row r="132" spans="1:21" s="44" customFormat="1" x14ac:dyDescent="0.45">
      <c r="A132" s="50" t="s">
        <v>404</v>
      </c>
      <c r="B132" s="50">
        <v>11665</v>
      </c>
      <c r="C132" s="50" t="s">
        <v>19</v>
      </c>
      <c r="D132" s="17">
        <f t="shared" si="36"/>
        <v>0.23318516391367958</v>
      </c>
      <c r="E132" s="17">
        <f t="shared" si="37"/>
        <v>1.5076789733379898</v>
      </c>
      <c r="F132" s="17">
        <f t="shared" si="38"/>
        <v>0.98369149146709345</v>
      </c>
      <c r="G132" s="52">
        <f t="shared" si="31"/>
        <v>341909.71571600001</v>
      </c>
      <c r="H132" s="52">
        <f t="shared" si="32"/>
        <v>367409.43811500003</v>
      </c>
      <c r="I132" s="17">
        <f t="shared" si="39"/>
        <v>5.8758145649152209E-2</v>
      </c>
      <c r="J132" s="17">
        <f t="shared" si="40"/>
        <v>0.13320554389534081</v>
      </c>
      <c r="K132" s="17">
        <f t="shared" si="41"/>
        <v>0.14405293104455258</v>
      </c>
      <c r="L132" s="54">
        <v>944428.70597400004</v>
      </c>
      <c r="M132" s="54">
        <v>253885.49783400001</v>
      </c>
      <c r="N132" s="54">
        <v>3053143</v>
      </c>
      <c r="O132" s="54">
        <v>1992036</v>
      </c>
      <c r="P132" s="54">
        <v>287781</v>
      </c>
      <c r="Q132" s="54">
        <v>311216</v>
      </c>
      <c r="R132" s="54">
        <v>2160428.099194645</v>
      </c>
      <c r="S132" s="54">
        <v>2025061.7366111861</v>
      </c>
      <c r="T132" s="54">
        <v>341909715716</v>
      </c>
      <c r="U132" s="54">
        <v>367409438115</v>
      </c>
    </row>
    <row r="133" spans="1:21" s="44" customFormat="1" x14ac:dyDescent="0.45">
      <c r="A133" s="50" t="s">
        <v>422</v>
      </c>
      <c r="B133" s="50">
        <v>11706</v>
      </c>
      <c r="C133" s="50" t="s">
        <v>22</v>
      </c>
      <c r="D133" s="17">
        <f t="shared" si="36"/>
        <v>1.0390078171537904</v>
      </c>
      <c r="E133" s="17">
        <f t="shared" si="37"/>
        <v>1.0494153135613764</v>
      </c>
      <c r="F133" s="17">
        <f t="shared" si="38"/>
        <v>1.4206562846238491</v>
      </c>
      <c r="G133" s="52">
        <f t="shared" si="31"/>
        <v>574561.91842700006</v>
      </c>
      <c r="H133" s="52">
        <f t="shared" si="32"/>
        <v>503180.91997300001</v>
      </c>
      <c r="I133" s="17">
        <f t="shared" si="39"/>
        <v>0.18047245512012838</v>
      </c>
      <c r="J133" s="17">
        <f t="shared" si="40"/>
        <v>2.4502472390706485E-2</v>
      </c>
      <c r="K133" s="17">
        <f t="shared" si="41"/>
        <v>0.21961876802112582</v>
      </c>
      <c r="L133" s="54">
        <v>1284404.4236260001</v>
      </c>
      <c r="M133" s="54">
        <v>189764.210712</v>
      </c>
      <c r="N133" s="54">
        <v>648635</v>
      </c>
      <c r="O133" s="54">
        <v>878096</v>
      </c>
      <c r="P133" s="54">
        <v>12882</v>
      </c>
      <c r="Q133" s="54">
        <v>115463</v>
      </c>
      <c r="R133" s="54">
        <v>525742.86360122578</v>
      </c>
      <c r="S133" s="54">
        <v>618091.79989830952</v>
      </c>
      <c r="T133" s="54">
        <v>574561918427</v>
      </c>
      <c r="U133" s="54">
        <v>503180919973</v>
      </c>
    </row>
    <row r="134" spans="1:21" s="44" customFormat="1" x14ac:dyDescent="0.45">
      <c r="A134" s="50" t="s">
        <v>429</v>
      </c>
      <c r="B134" s="50">
        <v>11691</v>
      </c>
      <c r="C134" s="50" t="s">
        <v>32</v>
      </c>
      <c r="D134" s="17">
        <f t="shared" si="36"/>
        <v>1.1645643715069873</v>
      </c>
      <c r="E134" s="17">
        <f t="shared" si="37"/>
        <v>0</v>
      </c>
      <c r="F134" s="17">
        <f t="shared" si="38"/>
        <v>0</v>
      </c>
      <c r="G134" s="52">
        <f t="shared" si="31"/>
        <v>25480.791434999999</v>
      </c>
      <c r="H134" s="52">
        <f t="shared" si="32"/>
        <v>31550.400559000002</v>
      </c>
      <c r="I134" s="17">
        <f t="shared" si="39"/>
        <v>7.1660033616906108E-2</v>
      </c>
      <c r="J134" s="17">
        <f t="shared" si="40"/>
        <v>0</v>
      </c>
      <c r="K134" s="17">
        <f t="shared" si="41"/>
        <v>0</v>
      </c>
      <c r="L134" s="54">
        <v>96125.438427000001</v>
      </c>
      <c r="M134" s="54">
        <v>6322.9874</v>
      </c>
      <c r="N134" s="54">
        <v>0</v>
      </c>
      <c r="O134" s="54">
        <v>0</v>
      </c>
      <c r="P134" s="54">
        <v>0</v>
      </c>
      <c r="Q134" s="54">
        <v>0</v>
      </c>
      <c r="R134" s="54">
        <v>44117.948882096774</v>
      </c>
      <c r="S134" s="54">
        <v>41270.985434068491</v>
      </c>
      <c r="T134" s="54">
        <v>25480791435</v>
      </c>
      <c r="U134" s="54">
        <v>31550400559</v>
      </c>
    </row>
    <row r="135" spans="1:21" s="44" customFormat="1" x14ac:dyDescent="0.45">
      <c r="A135" s="50" t="s">
        <v>437</v>
      </c>
      <c r="B135" s="50">
        <v>11701</v>
      </c>
      <c r="C135" s="50" t="s">
        <v>19</v>
      </c>
      <c r="D135" s="17">
        <f t="shared" si="36"/>
        <v>0.41399227514426062</v>
      </c>
      <c r="E135" s="17">
        <f t="shared" si="37"/>
        <v>4.883384841207361</v>
      </c>
      <c r="F135" s="17">
        <f t="shared" si="38"/>
        <v>3.7106184285793358</v>
      </c>
      <c r="G135" s="52">
        <f t="shared" si="31"/>
        <v>81503.809173999995</v>
      </c>
      <c r="H135" s="52">
        <f t="shared" si="32"/>
        <v>105316.705778</v>
      </c>
      <c r="I135" s="17">
        <f t="shared" si="39"/>
        <v>2.1263446215980454E-2</v>
      </c>
      <c r="J135" s="17">
        <f t="shared" si="40"/>
        <v>0.49291927625245557</v>
      </c>
      <c r="K135" s="17">
        <f t="shared" si="41"/>
        <v>0.12116196609302925</v>
      </c>
      <c r="L135" s="54">
        <v>360862.77593900001</v>
      </c>
      <c r="M135" s="54">
        <v>27218.735058999999</v>
      </c>
      <c r="N135" s="54">
        <v>2128339</v>
      </c>
      <c r="O135" s="54">
        <v>1617209</v>
      </c>
      <c r="P135" s="54">
        <v>315486</v>
      </c>
      <c r="Q135" s="54">
        <v>77548</v>
      </c>
      <c r="R135" s="54">
        <v>640035.83385612897</v>
      </c>
      <c r="S135" s="54">
        <v>435832.74085640005</v>
      </c>
      <c r="T135" s="54">
        <v>81503809174</v>
      </c>
      <c r="U135" s="54">
        <v>105316705778</v>
      </c>
    </row>
    <row r="136" spans="1:21" s="44" customFormat="1" x14ac:dyDescent="0.45">
      <c r="A136" s="50" t="s">
        <v>443</v>
      </c>
      <c r="B136" s="50">
        <v>11738</v>
      </c>
      <c r="C136" s="50" t="s">
        <v>19</v>
      </c>
      <c r="D136" s="17">
        <f t="shared" si="36"/>
        <v>0.12062667398427976</v>
      </c>
      <c r="E136" s="17">
        <f t="shared" si="37"/>
        <v>2.677436649991785</v>
      </c>
      <c r="F136" s="17">
        <f t="shared" si="38"/>
        <v>2.2186691614624476</v>
      </c>
      <c r="G136" s="52">
        <f t="shared" si="31"/>
        <v>835875.81490200001</v>
      </c>
      <c r="H136" s="52">
        <f t="shared" si="32"/>
        <v>870638.56813699997</v>
      </c>
      <c r="I136" s="17">
        <f t="shared" si="39"/>
        <v>1.3066000313911211E-2</v>
      </c>
      <c r="J136" s="17">
        <f t="shared" si="40"/>
        <v>0.2056491623288787</v>
      </c>
      <c r="K136" s="17">
        <f t="shared" si="41"/>
        <v>0.23196405205601836</v>
      </c>
      <c r="L136" s="54">
        <v>696007.91330499994</v>
      </c>
      <c r="M136" s="54">
        <v>97021.975764000003</v>
      </c>
      <c r="N136" s="54">
        <v>7724316</v>
      </c>
      <c r="O136" s="54">
        <v>6400787</v>
      </c>
      <c r="P136" s="54">
        <v>763527</v>
      </c>
      <c r="Q136" s="54">
        <v>861228</v>
      </c>
      <c r="R136" s="54">
        <v>3712764.9408021937</v>
      </c>
      <c r="S136" s="54">
        <v>2884966.8581416109</v>
      </c>
      <c r="T136" s="54">
        <v>835875814902</v>
      </c>
      <c r="U136" s="54">
        <v>870638568137</v>
      </c>
    </row>
    <row r="137" spans="1:21" s="44" customFormat="1" x14ac:dyDescent="0.45">
      <c r="A137" s="50" t="s">
        <v>446</v>
      </c>
      <c r="B137" s="50">
        <v>11741</v>
      </c>
      <c r="C137" s="50" t="s">
        <v>19</v>
      </c>
      <c r="D137" s="17">
        <f t="shared" si="36"/>
        <v>0.41446479401639352</v>
      </c>
      <c r="E137" s="17">
        <f t="shared" si="37"/>
        <v>1.490254944910915</v>
      </c>
      <c r="F137" s="17">
        <f t="shared" si="38"/>
        <v>1.7554588027072544</v>
      </c>
      <c r="G137" s="52">
        <f t="shared" si="31"/>
        <v>275903.24953500001</v>
      </c>
      <c r="H137" s="52">
        <f t="shared" si="32"/>
        <v>304697.100645</v>
      </c>
      <c r="I137" s="17">
        <f t="shared" si="39"/>
        <v>1.8943426068058419E-2</v>
      </c>
      <c r="J137" s="17">
        <f t="shared" si="40"/>
        <v>0.15787942032149921</v>
      </c>
      <c r="K137" s="17">
        <f t="shared" si="41"/>
        <v>0.19422588194521417</v>
      </c>
      <c r="L137" s="54">
        <v>1650680.4889759999</v>
      </c>
      <c r="M137" s="54">
        <v>63464.309932999997</v>
      </c>
      <c r="N137" s="54">
        <v>2967604</v>
      </c>
      <c r="O137" s="54">
        <v>3495715</v>
      </c>
      <c r="P137" s="54">
        <v>264464</v>
      </c>
      <c r="Q137" s="54">
        <v>325348</v>
      </c>
      <c r="R137" s="54">
        <v>1675101.159235677</v>
      </c>
      <c r="S137" s="54">
        <v>1991339.8107713701</v>
      </c>
      <c r="T137" s="54">
        <v>275903249535</v>
      </c>
      <c r="U137" s="54">
        <v>304697100645</v>
      </c>
    </row>
    <row r="138" spans="1:21" s="44" customFormat="1" x14ac:dyDescent="0.45">
      <c r="A138" s="50" t="s">
        <v>495</v>
      </c>
      <c r="B138" s="50">
        <v>11842</v>
      </c>
      <c r="C138" s="50" t="s">
        <v>32</v>
      </c>
      <c r="D138" s="17">
        <f t="shared" ref="D138" si="42">(L138/2)/S138</f>
        <v>1.4779613985426567</v>
      </c>
      <c r="E138" s="17">
        <f t="shared" ref="E138" si="43">(N138)/S138</f>
        <v>2.0412796688054833</v>
      </c>
      <c r="F138" s="17">
        <f t="shared" ref="F138" si="44">(O138)/S138</f>
        <v>0.51954837943461385</v>
      </c>
      <c r="G138" s="52">
        <f t="shared" ref="G138:G180" si="45">T138/10^6</f>
        <v>334838.61272600002</v>
      </c>
      <c r="H138" s="52">
        <f t="shared" ref="H138:H180" si="46">U138/10^6</f>
        <v>401651.40273999999</v>
      </c>
      <c r="I138" s="17">
        <f t="shared" ref="I138" si="47">(M138/2)/R138</f>
        <v>0.19190183934647126</v>
      </c>
      <c r="J138" s="17">
        <f t="shared" ref="J138" si="48">(P138)/R138</f>
        <v>0.16340527784582512</v>
      </c>
      <c r="K138" s="17">
        <f t="shared" ref="K138" si="49">(Q138)/R138</f>
        <v>2.7204234021666131E-2</v>
      </c>
      <c r="L138" s="54">
        <v>1141807.326572</v>
      </c>
      <c r="M138" s="54">
        <v>230443.881742</v>
      </c>
      <c r="N138" s="54">
        <v>788501</v>
      </c>
      <c r="O138" s="54">
        <v>200690</v>
      </c>
      <c r="P138" s="54">
        <v>98112</v>
      </c>
      <c r="Q138" s="54">
        <v>16334</v>
      </c>
      <c r="R138" s="54">
        <v>600421.24277387094</v>
      </c>
      <c r="S138" s="54">
        <v>386277.79037323938</v>
      </c>
      <c r="T138" s="54">
        <v>334838612726</v>
      </c>
      <c r="U138" s="54">
        <v>401651402740</v>
      </c>
    </row>
    <row r="139" spans="1:21" s="44" customFormat="1" x14ac:dyDescent="0.45">
      <c r="A139" s="50" t="s">
        <v>504</v>
      </c>
      <c r="B139" s="50">
        <v>11853</v>
      </c>
      <c r="C139" s="50" t="s">
        <v>22</v>
      </c>
      <c r="D139" s="17">
        <f t="shared" ref="D139:D187" si="50">(L139/2)/S139</f>
        <v>0.92561755163500314</v>
      </c>
      <c r="E139" s="17">
        <f t="shared" ref="E139:E187" si="51">(N139)/S139</f>
        <v>1.4796545909197509</v>
      </c>
      <c r="F139" s="17">
        <f t="shared" ref="F139:F187" si="52">(O139)/S139</f>
        <v>0.45240691721904402</v>
      </c>
      <c r="G139" s="52">
        <f t="shared" si="45"/>
        <v>790364.63207199995</v>
      </c>
      <c r="H139" s="52">
        <f t="shared" si="46"/>
        <v>989357.32516500005</v>
      </c>
      <c r="I139" s="17">
        <f t="shared" ref="I139:I187" si="53">(M139/2)/R139</f>
        <v>0.30401704955329373</v>
      </c>
      <c r="J139" s="17">
        <f t="shared" ref="J139:J187" si="54">(P139)/R139</f>
        <v>7.0125327277368907E-2</v>
      </c>
      <c r="K139" s="17">
        <f t="shared" ref="K139:K187" si="55">(Q139)/R139</f>
        <v>7.1383038637978555E-2</v>
      </c>
      <c r="L139" s="54">
        <v>1720386.547695</v>
      </c>
      <c r="M139" s="54">
        <v>652650.56793000002</v>
      </c>
      <c r="N139" s="54">
        <v>1375070</v>
      </c>
      <c r="O139" s="54">
        <v>420430</v>
      </c>
      <c r="P139" s="54">
        <v>75271</v>
      </c>
      <c r="Q139" s="54">
        <v>76621</v>
      </c>
      <c r="R139" s="54">
        <v>1073378.2346894189</v>
      </c>
      <c r="S139" s="54">
        <v>929318.23983681132</v>
      </c>
      <c r="T139" s="54">
        <v>790364632072</v>
      </c>
      <c r="U139" s="54">
        <v>989357325165</v>
      </c>
    </row>
    <row r="140" spans="1:21" s="44" customFormat="1" x14ac:dyDescent="0.45">
      <c r="A140" s="50" t="s">
        <v>510</v>
      </c>
      <c r="B140" s="50">
        <v>11756</v>
      </c>
      <c r="C140" s="50" t="s">
        <v>19</v>
      </c>
      <c r="D140" s="17">
        <f t="shared" si="50"/>
        <v>0.25689017178923917</v>
      </c>
      <c r="E140" s="17">
        <f t="shared" si="51"/>
        <v>2.8855150456530101</v>
      </c>
      <c r="F140" s="17">
        <f t="shared" si="52"/>
        <v>1.1540795193293971</v>
      </c>
      <c r="G140" s="52">
        <f t="shared" si="45"/>
        <v>69571.631164999999</v>
      </c>
      <c r="H140" s="52">
        <f t="shared" si="46"/>
        <v>109339.53380999999</v>
      </c>
      <c r="I140" s="17">
        <f t="shared" si="53"/>
        <v>7.589404810898881E-2</v>
      </c>
      <c r="J140" s="17">
        <f t="shared" si="54"/>
        <v>0.40563302380584393</v>
      </c>
      <c r="K140" s="17">
        <f t="shared" si="55"/>
        <v>9.5756525989816904E-2</v>
      </c>
      <c r="L140" s="54">
        <v>193329.25586800001</v>
      </c>
      <c r="M140" s="54">
        <v>89554.421438000005</v>
      </c>
      <c r="N140" s="54">
        <v>1085784</v>
      </c>
      <c r="O140" s="54">
        <v>434266</v>
      </c>
      <c r="P140" s="54">
        <v>239322</v>
      </c>
      <c r="Q140" s="54">
        <v>56496</v>
      </c>
      <c r="R140" s="54">
        <v>589996.34140870976</v>
      </c>
      <c r="S140" s="54">
        <v>376287.76243455015</v>
      </c>
      <c r="T140" s="54">
        <v>69571631165</v>
      </c>
      <c r="U140" s="54">
        <v>109339533810</v>
      </c>
    </row>
    <row r="141" spans="1:21" s="44" customFormat="1" x14ac:dyDescent="0.45">
      <c r="A141" s="50" t="s">
        <v>568</v>
      </c>
      <c r="B141" s="50">
        <v>11793</v>
      </c>
      <c r="C141" s="50" t="s">
        <v>19</v>
      </c>
      <c r="D141" s="17">
        <f t="shared" si="50"/>
        <v>0.28893953727069799</v>
      </c>
      <c r="E141" s="17">
        <f t="shared" si="51"/>
        <v>3.0562807735142643</v>
      </c>
      <c r="F141" s="17">
        <f t="shared" si="52"/>
        <v>0.11218452232976321</v>
      </c>
      <c r="G141" s="52">
        <f t="shared" si="45"/>
        <v>170724.26848699999</v>
      </c>
      <c r="H141" s="52">
        <f t="shared" si="46"/>
        <v>320742.26073799998</v>
      </c>
      <c r="I141" s="17">
        <f t="shared" si="53"/>
        <v>4.6218003079714749E-2</v>
      </c>
      <c r="J141" s="17">
        <f t="shared" si="54"/>
        <v>0.73171319920830968</v>
      </c>
      <c r="K141" s="17">
        <f t="shared" si="55"/>
        <v>3.952460817803858E-2</v>
      </c>
      <c r="L141" s="54">
        <v>379217.21130600001</v>
      </c>
      <c r="M141" s="54">
        <v>129933.220516</v>
      </c>
      <c r="N141" s="54">
        <v>2005600</v>
      </c>
      <c r="O141" s="54">
        <v>73618</v>
      </c>
      <c r="P141" s="54">
        <v>1028537</v>
      </c>
      <c r="Q141" s="54">
        <v>55558</v>
      </c>
      <c r="R141" s="54">
        <v>1405655.933380516</v>
      </c>
      <c r="S141" s="54">
        <v>656222.43132258463</v>
      </c>
      <c r="T141" s="54">
        <v>170724268487</v>
      </c>
      <c r="U141" s="54">
        <v>320742260738</v>
      </c>
    </row>
    <row r="142" spans="1:21" s="44" customFormat="1" x14ac:dyDescent="0.45">
      <c r="A142" s="50" t="s">
        <v>570</v>
      </c>
      <c r="B142" s="50">
        <v>11918</v>
      </c>
      <c r="C142" s="50" t="s">
        <v>19</v>
      </c>
      <c r="D142" s="17">
        <v>0</v>
      </c>
      <c r="E142" s="17">
        <v>0</v>
      </c>
      <c r="F142" s="17">
        <v>0</v>
      </c>
      <c r="G142" s="55">
        <v>0</v>
      </c>
      <c r="H142" s="55">
        <v>0</v>
      </c>
      <c r="I142" s="17">
        <v>0</v>
      </c>
      <c r="J142" s="17">
        <v>0</v>
      </c>
      <c r="K142" s="17">
        <v>0</v>
      </c>
      <c r="L142" s="54">
        <v>0</v>
      </c>
      <c r="M142" s="54">
        <v>0</v>
      </c>
      <c r="N142" s="54">
        <v>0</v>
      </c>
      <c r="O142" s="54">
        <v>0</v>
      </c>
      <c r="P142" s="54">
        <v>0</v>
      </c>
      <c r="Q142" s="54">
        <v>0</v>
      </c>
      <c r="R142" s="54" t="e">
        <v>#N/A</v>
      </c>
      <c r="S142" s="54" t="e">
        <v>#N/A</v>
      </c>
      <c r="T142" s="54" t="e">
        <v>#N/A</v>
      </c>
      <c r="U142" s="54" t="e">
        <v>#N/A</v>
      </c>
    </row>
    <row r="143" spans="1:21" s="44" customFormat="1" x14ac:dyDescent="0.45">
      <c r="A143" s="50" t="s">
        <v>584</v>
      </c>
      <c r="B143" s="50">
        <v>11917</v>
      </c>
      <c r="C143" s="50" t="s">
        <v>19</v>
      </c>
      <c r="D143" s="17">
        <f t="shared" si="50"/>
        <v>0</v>
      </c>
      <c r="E143" s="17">
        <f t="shared" si="51"/>
        <v>1.6031863769159034</v>
      </c>
      <c r="F143" s="17">
        <f t="shared" si="52"/>
        <v>0.12132585040722085</v>
      </c>
      <c r="G143" s="52">
        <f t="shared" si="45"/>
        <v>0</v>
      </c>
      <c r="H143" s="52">
        <f t="shared" si="46"/>
        <v>0</v>
      </c>
      <c r="I143" s="17">
        <f t="shared" si="53"/>
        <v>0</v>
      </c>
      <c r="J143" s="17">
        <f t="shared" si="54"/>
        <v>6.0966984471141222E-4</v>
      </c>
      <c r="K143" s="17">
        <f t="shared" si="55"/>
        <v>0.17274760561496053</v>
      </c>
      <c r="L143" s="54">
        <v>0</v>
      </c>
      <c r="M143" s="54">
        <v>0</v>
      </c>
      <c r="N143" s="54">
        <v>633606</v>
      </c>
      <c r="O143" s="54">
        <v>47950</v>
      </c>
      <c r="P143" s="54">
        <v>156</v>
      </c>
      <c r="Q143" s="54">
        <v>44202</v>
      </c>
      <c r="R143" s="54">
        <v>255876.19488354839</v>
      </c>
      <c r="S143" s="54">
        <v>395216.68168044591</v>
      </c>
      <c r="T143" s="54">
        <v>0</v>
      </c>
      <c r="U143" s="54">
        <v>0</v>
      </c>
    </row>
    <row r="144" spans="1:21" s="44" customFormat="1" x14ac:dyDescent="0.45">
      <c r="A144" s="50" t="s">
        <v>589</v>
      </c>
      <c r="B144" s="50">
        <v>11921</v>
      </c>
      <c r="C144" s="50" t="s">
        <v>32</v>
      </c>
      <c r="D144" s="17">
        <f t="shared" si="50"/>
        <v>0.42309120248666143</v>
      </c>
      <c r="E144" s="17">
        <f t="shared" si="51"/>
        <v>0.93710683133081807</v>
      </c>
      <c r="F144" s="17">
        <f t="shared" si="52"/>
        <v>0</v>
      </c>
      <c r="G144" s="52">
        <f t="shared" si="45"/>
        <v>20503.900203000001</v>
      </c>
      <c r="H144" s="52">
        <f t="shared" si="46"/>
        <v>24081.753842999999</v>
      </c>
      <c r="I144" s="17">
        <f t="shared" si="53"/>
        <v>0.16157403546740648</v>
      </c>
      <c r="J144" s="17">
        <f t="shared" si="54"/>
        <v>0</v>
      </c>
      <c r="K144" s="17">
        <f t="shared" si="55"/>
        <v>0</v>
      </c>
      <c r="L144" s="54">
        <v>30459.093809000002</v>
      </c>
      <c r="M144" s="54">
        <v>12175.472319</v>
      </c>
      <c r="N144" s="54">
        <v>33732</v>
      </c>
      <c r="O144" s="54">
        <v>0</v>
      </c>
      <c r="P144" s="54">
        <v>0</v>
      </c>
      <c r="Q144" s="54">
        <v>0</v>
      </c>
      <c r="R144" s="54">
        <v>37677.688385322581</v>
      </c>
      <c r="S144" s="54">
        <v>35995.895955742861</v>
      </c>
      <c r="T144" s="54">
        <v>20503900203</v>
      </c>
      <c r="U144" s="54">
        <v>24081753843</v>
      </c>
    </row>
    <row r="145" spans="1:21" s="44" customFormat="1" x14ac:dyDescent="0.45">
      <c r="A145" s="50" t="s">
        <v>600</v>
      </c>
      <c r="B145" s="50">
        <v>11926</v>
      </c>
      <c r="C145" s="50" t="s">
        <v>19</v>
      </c>
      <c r="D145" s="17">
        <f t="shared" si="50"/>
        <v>3.1452894366219619E-2</v>
      </c>
      <c r="E145" s="17">
        <f t="shared" si="51"/>
        <v>1.0246010397853729</v>
      </c>
      <c r="F145" s="17">
        <f t="shared" si="52"/>
        <v>4.8714024449863461E-2</v>
      </c>
      <c r="G145" s="52">
        <f t="shared" si="45"/>
        <v>0</v>
      </c>
      <c r="H145" s="52">
        <f t="shared" si="46"/>
        <v>15039.052825999999</v>
      </c>
      <c r="I145" s="17">
        <f t="shared" si="53"/>
        <v>3.1627050285737944E-2</v>
      </c>
      <c r="J145" s="17">
        <f t="shared" si="54"/>
        <v>1.0913402156832766E-2</v>
      </c>
      <c r="K145" s="17">
        <f t="shared" si="55"/>
        <v>4.8983755929031106E-2</v>
      </c>
      <c r="L145" s="54">
        <v>8496.9389109999993</v>
      </c>
      <c r="M145" s="54">
        <v>8496.9389109999993</v>
      </c>
      <c r="N145" s="54">
        <v>138397</v>
      </c>
      <c r="O145" s="54">
        <v>6580</v>
      </c>
      <c r="P145" s="54">
        <v>1466</v>
      </c>
      <c r="Q145" s="54">
        <v>6580</v>
      </c>
      <c r="R145" s="54">
        <v>134330.2463276452</v>
      </c>
      <c r="S145" s="54">
        <v>135074.03821197621</v>
      </c>
      <c r="T145" s="54">
        <v>0</v>
      </c>
      <c r="U145" s="54">
        <v>15039052826</v>
      </c>
    </row>
    <row r="146" spans="1:21" s="44" customFormat="1" x14ac:dyDescent="0.45">
      <c r="A146" s="50" t="s">
        <v>112</v>
      </c>
      <c r="B146" s="50">
        <v>10920</v>
      </c>
      <c r="C146" s="50" t="s">
        <v>19</v>
      </c>
      <c r="D146" s="17">
        <f t="shared" si="50"/>
        <v>6.6325057259602818E-2</v>
      </c>
      <c r="E146" s="17">
        <f t="shared" si="51"/>
        <v>1.2563812447066547</v>
      </c>
      <c r="F146" s="17">
        <f t="shared" si="52"/>
        <v>0.21370514079394926</v>
      </c>
      <c r="G146" s="52">
        <f t="shared" si="45"/>
        <v>568036.37306500005</v>
      </c>
      <c r="H146" s="52">
        <f t="shared" si="46"/>
        <v>574480.57107299997</v>
      </c>
      <c r="I146" s="17">
        <f t="shared" si="53"/>
        <v>0</v>
      </c>
      <c r="J146" s="17">
        <f t="shared" si="54"/>
        <v>4.6031842237999762E-2</v>
      </c>
      <c r="K146" s="17">
        <f t="shared" si="55"/>
        <v>0</v>
      </c>
      <c r="L146" s="54">
        <v>657092.63688699994</v>
      </c>
      <c r="M146" s="54">
        <v>0</v>
      </c>
      <c r="N146" s="54">
        <v>6223582</v>
      </c>
      <c r="O146" s="54">
        <v>1058605</v>
      </c>
      <c r="P146" s="54">
        <v>450359</v>
      </c>
      <c r="Q146" s="54">
        <v>0</v>
      </c>
      <c r="R146" s="54">
        <v>9783640.5866942257</v>
      </c>
      <c r="S146" s="54">
        <v>4953577.6072915737</v>
      </c>
      <c r="T146" s="54">
        <v>568036373065</v>
      </c>
      <c r="U146" s="54">
        <v>574480571073</v>
      </c>
    </row>
    <row r="147" spans="1:21" s="44" customFormat="1" x14ac:dyDescent="0.45">
      <c r="A147" s="50" t="s">
        <v>167</v>
      </c>
      <c r="B147" s="50">
        <v>11172</v>
      </c>
      <c r="C147" s="50" t="s">
        <v>32</v>
      </c>
      <c r="D147" s="17">
        <f t="shared" si="50"/>
        <v>0.76596923284080265</v>
      </c>
      <c r="E147" s="17">
        <f t="shared" si="51"/>
        <v>0.1092296298361962</v>
      </c>
      <c r="F147" s="17">
        <f t="shared" si="52"/>
        <v>0.91702648757471517</v>
      </c>
      <c r="G147" s="52">
        <f t="shared" si="45"/>
        <v>905198.01967299997</v>
      </c>
      <c r="H147" s="52">
        <f t="shared" si="46"/>
        <v>718993.10337899998</v>
      </c>
      <c r="I147" s="17">
        <f t="shared" si="53"/>
        <v>7.9288182041235417E-2</v>
      </c>
      <c r="J147" s="17">
        <f t="shared" si="54"/>
        <v>0</v>
      </c>
      <c r="K147" s="17">
        <f t="shared" si="55"/>
        <v>0.25452807137161287</v>
      </c>
      <c r="L147" s="54">
        <v>3239493.5263650003</v>
      </c>
      <c r="M147" s="54">
        <v>227155.36939399998</v>
      </c>
      <c r="N147" s="54">
        <v>230981</v>
      </c>
      <c r="O147" s="54">
        <v>1939178</v>
      </c>
      <c r="P147" s="54">
        <v>0</v>
      </c>
      <c r="Q147" s="54">
        <v>364603</v>
      </c>
      <c r="R147" s="54">
        <v>1432466.7532159032</v>
      </c>
      <c r="S147" s="54">
        <v>2114636.8466723319</v>
      </c>
      <c r="T147" s="54">
        <v>905198019673</v>
      </c>
      <c r="U147" s="54">
        <v>718993103379</v>
      </c>
    </row>
    <row r="148" spans="1:21" s="44" customFormat="1" x14ac:dyDescent="0.45">
      <c r="A148" s="50" t="s">
        <v>171</v>
      </c>
      <c r="B148" s="50">
        <v>11183</v>
      </c>
      <c r="C148" s="50" t="s">
        <v>22</v>
      </c>
      <c r="D148" s="17">
        <f t="shared" si="50"/>
        <v>0.32136921310950317</v>
      </c>
      <c r="E148" s="17">
        <f t="shared" si="51"/>
        <v>1.853986071434327E-2</v>
      </c>
      <c r="F148" s="17">
        <f t="shared" si="52"/>
        <v>0.19098359160712741</v>
      </c>
      <c r="G148" s="52">
        <f t="shared" si="45"/>
        <v>8436969.5150780007</v>
      </c>
      <c r="H148" s="52">
        <f t="shared" si="46"/>
        <v>9130238.5683490001</v>
      </c>
      <c r="I148" s="17">
        <f t="shared" si="53"/>
        <v>6.4262498269299181E-2</v>
      </c>
      <c r="J148" s="17">
        <f t="shared" si="54"/>
        <v>2.3024892025217199E-3</v>
      </c>
      <c r="K148" s="17">
        <f t="shared" si="55"/>
        <v>0</v>
      </c>
      <c r="L148" s="54">
        <v>5169541.7048049998</v>
      </c>
      <c r="M148" s="54">
        <v>1129629.772901</v>
      </c>
      <c r="N148" s="54">
        <v>149116</v>
      </c>
      <c r="O148" s="54">
        <v>1536080</v>
      </c>
      <c r="P148" s="54">
        <v>20237</v>
      </c>
      <c r="Q148" s="54">
        <v>0</v>
      </c>
      <c r="R148" s="54">
        <v>8789183.4532106128</v>
      </c>
      <c r="S148" s="54">
        <v>8042994.621024156</v>
      </c>
      <c r="T148" s="54">
        <v>8436969515078</v>
      </c>
      <c r="U148" s="54">
        <v>9130238568349</v>
      </c>
    </row>
    <row r="149" spans="1:21" s="44" customFormat="1" x14ac:dyDescent="0.45">
      <c r="A149" s="50" t="s">
        <v>176</v>
      </c>
      <c r="B149" s="50">
        <v>11197</v>
      </c>
      <c r="C149" s="50" t="s">
        <v>22</v>
      </c>
      <c r="D149" s="17">
        <f t="shared" si="50"/>
        <v>1.0014288506540645</v>
      </c>
      <c r="E149" s="17">
        <f t="shared" si="51"/>
        <v>0.21478308456777587</v>
      </c>
      <c r="F149" s="17">
        <f t="shared" si="52"/>
        <v>4.5257557292449659E-2</v>
      </c>
      <c r="G149" s="52">
        <f t="shared" si="45"/>
        <v>3629744.1519309999</v>
      </c>
      <c r="H149" s="52">
        <f t="shared" si="46"/>
        <v>3961035.6666359999</v>
      </c>
      <c r="I149" s="17">
        <f t="shared" si="53"/>
        <v>6.7338969548133495E-2</v>
      </c>
      <c r="J149" s="17">
        <f t="shared" si="54"/>
        <v>0</v>
      </c>
      <c r="K149" s="17">
        <f t="shared" si="55"/>
        <v>0</v>
      </c>
      <c r="L149" s="54">
        <v>6524906.7149749994</v>
      </c>
      <c r="M149" s="54">
        <v>505519.50743900001</v>
      </c>
      <c r="N149" s="54">
        <v>699720</v>
      </c>
      <c r="O149" s="54">
        <v>147440</v>
      </c>
      <c r="P149" s="54">
        <v>0</v>
      </c>
      <c r="Q149" s="54">
        <v>0</v>
      </c>
      <c r="R149" s="54">
        <v>3753543.5337903234</v>
      </c>
      <c r="S149" s="54">
        <v>3257798.4500413481</v>
      </c>
      <c r="T149" s="54">
        <v>3629744151931</v>
      </c>
      <c r="U149" s="54">
        <v>3961035666636</v>
      </c>
    </row>
    <row r="150" spans="1:21" s="44" customFormat="1" x14ac:dyDescent="0.45">
      <c r="A150" s="50" t="s">
        <v>178</v>
      </c>
      <c r="B150" s="50">
        <v>11195</v>
      </c>
      <c r="C150" s="50" t="s">
        <v>22</v>
      </c>
      <c r="D150" s="17">
        <f t="shared" si="50"/>
        <v>1.3601764212193435</v>
      </c>
      <c r="E150" s="17">
        <f t="shared" si="51"/>
        <v>0</v>
      </c>
      <c r="F150" s="17">
        <f t="shared" si="52"/>
        <v>0.21683716799544123</v>
      </c>
      <c r="G150" s="52">
        <f t="shared" si="45"/>
        <v>2746192.47786</v>
      </c>
      <c r="H150" s="52">
        <f t="shared" si="46"/>
        <v>2899149.9448190001</v>
      </c>
      <c r="I150" s="17">
        <f t="shared" si="53"/>
        <v>0.20371379975460543</v>
      </c>
      <c r="J150" s="17">
        <f t="shared" si="54"/>
        <v>0</v>
      </c>
      <c r="K150" s="17">
        <f t="shared" si="55"/>
        <v>0</v>
      </c>
      <c r="L150" s="54">
        <v>7229603.9723859997</v>
      </c>
      <c r="M150" s="54">
        <v>1216678.346259</v>
      </c>
      <c r="N150" s="54">
        <v>0</v>
      </c>
      <c r="O150" s="54">
        <v>576266</v>
      </c>
      <c r="P150" s="54">
        <v>0</v>
      </c>
      <c r="Q150" s="54">
        <v>0</v>
      </c>
      <c r="R150" s="54">
        <v>2986244.2989248061</v>
      </c>
      <c r="S150" s="54">
        <v>2657597.889362378</v>
      </c>
      <c r="T150" s="54">
        <v>2746192477860</v>
      </c>
      <c r="U150" s="54">
        <v>2899149944819</v>
      </c>
    </row>
    <row r="151" spans="1:21" s="44" customFormat="1" x14ac:dyDescent="0.45">
      <c r="A151" s="50" t="s">
        <v>180</v>
      </c>
      <c r="B151" s="50">
        <v>11215</v>
      </c>
      <c r="C151" s="50" t="s">
        <v>22</v>
      </c>
      <c r="D151" s="17">
        <f t="shared" si="50"/>
        <v>0.38207633755636761</v>
      </c>
      <c r="E151" s="17">
        <f t="shared" si="51"/>
        <v>0.562634341589627</v>
      </c>
      <c r="F151" s="17">
        <f t="shared" si="52"/>
        <v>0.21223356281068476</v>
      </c>
      <c r="G151" s="52">
        <f t="shared" si="45"/>
        <v>12104962.679373</v>
      </c>
      <c r="H151" s="52">
        <f t="shared" si="46"/>
        <v>12813155.243926</v>
      </c>
      <c r="I151" s="17">
        <f t="shared" si="53"/>
        <v>3.1039787769248716E-2</v>
      </c>
      <c r="J151" s="17">
        <f t="shared" si="54"/>
        <v>2.675353766650913E-2</v>
      </c>
      <c r="K151" s="17">
        <f t="shared" si="55"/>
        <v>1.8348503076892772E-2</v>
      </c>
      <c r="L151" s="54">
        <v>8480882.9464730006</v>
      </c>
      <c r="M151" s="54">
        <v>872500.65429199999</v>
      </c>
      <c r="N151" s="54">
        <v>6244349</v>
      </c>
      <c r="O151" s="54">
        <v>2355456</v>
      </c>
      <c r="P151" s="54">
        <v>376009</v>
      </c>
      <c r="Q151" s="54">
        <v>257880</v>
      </c>
      <c r="R151" s="54">
        <v>14054552.511412321</v>
      </c>
      <c r="S151" s="54">
        <v>11098414.260241671</v>
      </c>
      <c r="T151" s="54">
        <v>12104962679373</v>
      </c>
      <c r="U151" s="54">
        <v>12813155243926</v>
      </c>
    </row>
    <row r="152" spans="1:21" s="44" customFormat="1" x14ac:dyDescent="0.45">
      <c r="A152" s="50" t="s">
        <v>184</v>
      </c>
      <c r="B152" s="50">
        <v>11196</v>
      </c>
      <c r="C152" s="50" t="s">
        <v>32</v>
      </c>
      <c r="D152" s="17">
        <f t="shared" si="50"/>
        <v>9.3246084838230422E-2</v>
      </c>
      <c r="E152" s="17">
        <f t="shared" si="51"/>
        <v>0</v>
      </c>
      <c r="F152" s="17">
        <f t="shared" si="52"/>
        <v>0.19155493639136109</v>
      </c>
      <c r="G152" s="52">
        <f t="shared" si="45"/>
        <v>828155.67056100001</v>
      </c>
      <c r="H152" s="52">
        <f t="shared" si="46"/>
        <v>892683.93953700003</v>
      </c>
      <c r="I152" s="17">
        <f t="shared" si="53"/>
        <v>1.868539447776504E-2</v>
      </c>
      <c r="J152" s="17">
        <f t="shared" si="54"/>
        <v>0</v>
      </c>
      <c r="K152" s="17">
        <f t="shared" si="55"/>
        <v>0</v>
      </c>
      <c r="L152" s="54">
        <v>326901.49335200002</v>
      </c>
      <c r="M152" s="54">
        <v>67900.885210000008</v>
      </c>
      <c r="N152" s="54">
        <v>0</v>
      </c>
      <c r="O152" s="54">
        <v>335776</v>
      </c>
      <c r="P152" s="54">
        <v>0</v>
      </c>
      <c r="Q152" s="54">
        <v>0</v>
      </c>
      <c r="R152" s="54">
        <v>1816950.8085793869</v>
      </c>
      <c r="S152" s="54">
        <v>1752896.617156263</v>
      </c>
      <c r="T152" s="54">
        <v>828155670561</v>
      </c>
      <c r="U152" s="54">
        <v>892683939537</v>
      </c>
    </row>
    <row r="153" spans="1:21" s="44" customFormat="1" x14ac:dyDescent="0.45">
      <c r="A153" s="50" t="s">
        <v>205</v>
      </c>
      <c r="B153" s="50">
        <v>11260</v>
      </c>
      <c r="C153" s="50" t="s">
        <v>22</v>
      </c>
      <c r="D153" s="17">
        <f t="shared" si="50"/>
        <v>2.1967860567037589</v>
      </c>
      <c r="E153" s="17">
        <f t="shared" si="51"/>
        <v>6.4382466990912851E-2</v>
      </c>
      <c r="F153" s="17">
        <f t="shared" si="52"/>
        <v>0</v>
      </c>
      <c r="G153" s="52">
        <f t="shared" si="45"/>
        <v>1294637.871142</v>
      </c>
      <c r="H153" s="52">
        <f t="shared" si="46"/>
        <v>1472142.2693620001</v>
      </c>
      <c r="I153" s="17">
        <f t="shared" si="53"/>
        <v>0.13137426382763254</v>
      </c>
      <c r="J153" s="17">
        <f t="shared" si="54"/>
        <v>4.5767740127593527E-2</v>
      </c>
      <c r="K153" s="17">
        <f t="shared" si="55"/>
        <v>0</v>
      </c>
      <c r="L153" s="54">
        <v>5373082.301585</v>
      </c>
      <c r="M153" s="54">
        <v>371310.64859900001</v>
      </c>
      <c r="N153" s="54">
        <v>78736</v>
      </c>
      <c r="O153" s="54">
        <v>0</v>
      </c>
      <c r="P153" s="54">
        <v>64678</v>
      </c>
      <c r="Q153" s="54">
        <v>0</v>
      </c>
      <c r="R153" s="54">
        <v>1413178.7984219349</v>
      </c>
      <c r="S153" s="54">
        <v>1222941.6435861809</v>
      </c>
      <c r="T153" s="54">
        <v>1294637871142</v>
      </c>
      <c r="U153" s="54">
        <v>1472142269362</v>
      </c>
    </row>
    <row r="154" spans="1:21" s="44" customFormat="1" x14ac:dyDescent="0.45">
      <c r="A154" s="50" t="s">
        <v>233</v>
      </c>
      <c r="B154" s="50">
        <v>11308</v>
      </c>
      <c r="C154" s="50" t="s">
        <v>22</v>
      </c>
      <c r="D154" s="17">
        <f t="shared" si="50"/>
        <v>0.63806766338014154</v>
      </c>
      <c r="E154" s="17">
        <f t="shared" si="51"/>
        <v>0</v>
      </c>
      <c r="F154" s="17">
        <f t="shared" si="52"/>
        <v>0.12419011892558988</v>
      </c>
      <c r="G154" s="52">
        <f t="shared" si="45"/>
        <v>2289551.2999049998</v>
      </c>
      <c r="H154" s="52">
        <f t="shared" si="46"/>
        <v>2292254.3316629999</v>
      </c>
      <c r="I154" s="17">
        <f t="shared" si="53"/>
        <v>0.11536259345320364</v>
      </c>
      <c r="J154" s="17">
        <f t="shared" si="54"/>
        <v>0</v>
      </c>
      <c r="K154" s="17">
        <f t="shared" si="55"/>
        <v>0</v>
      </c>
      <c r="L154" s="54">
        <v>3293883.0786429998</v>
      </c>
      <c r="M154" s="54">
        <v>645759.17513700004</v>
      </c>
      <c r="N154" s="54">
        <v>0</v>
      </c>
      <c r="O154" s="54">
        <v>320552</v>
      </c>
      <c r="P154" s="54">
        <v>0</v>
      </c>
      <c r="Q154" s="54">
        <v>0</v>
      </c>
      <c r="R154" s="54">
        <v>2798823.9333356768</v>
      </c>
      <c r="S154" s="54">
        <v>2581139.327131677</v>
      </c>
      <c r="T154" s="54">
        <v>2289551299905</v>
      </c>
      <c r="U154" s="54">
        <v>2292254331663</v>
      </c>
    </row>
    <row r="155" spans="1:21" s="44" customFormat="1" x14ac:dyDescent="0.45">
      <c r="A155" s="50" t="s">
        <v>242</v>
      </c>
      <c r="B155" s="50">
        <v>11312</v>
      </c>
      <c r="C155" s="50" t="s">
        <v>22</v>
      </c>
      <c r="D155" s="17">
        <f t="shared" si="50"/>
        <v>0.73749771807714315</v>
      </c>
      <c r="E155" s="17">
        <f t="shared" si="51"/>
        <v>0.18757933184776809</v>
      </c>
      <c r="F155" s="17">
        <f t="shared" si="52"/>
        <v>6.6227204826460287E-2</v>
      </c>
      <c r="G155" s="52">
        <f t="shared" si="45"/>
        <v>5026404.2246470004</v>
      </c>
      <c r="H155" s="52">
        <f t="shared" si="46"/>
        <v>5298796.7438589996</v>
      </c>
      <c r="I155" s="17">
        <f t="shared" si="53"/>
        <v>8.329218888636114E-2</v>
      </c>
      <c r="J155" s="17">
        <f t="shared" si="54"/>
        <v>2.2180582182990627E-2</v>
      </c>
      <c r="K155" s="17">
        <f t="shared" si="55"/>
        <v>0</v>
      </c>
      <c r="L155" s="54">
        <v>6598516.7877890002</v>
      </c>
      <c r="M155" s="54">
        <v>876054.61251499993</v>
      </c>
      <c r="N155" s="54">
        <v>839152</v>
      </c>
      <c r="O155" s="54">
        <v>296273</v>
      </c>
      <c r="P155" s="54">
        <v>116646</v>
      </c>
      <c r="Q155" s="54">
        <v>0</v>
      </c>
      <c r="R155" s="54">
        <v>5258924.1814153558</v>
      </c>
      <c r="S155" s="54">
        <v>4473584.545449934</v>
      </c>
      <c r="T155" s="54">
        <v>5026404224647</v>
      </c>
      <c r="U155" s="54">
        <v>5298796743859</v>
      </c>
    </row>
    <row r="156" spans="1:21" s="44" customFormat="1" x14ac:dyDescent="0.45">
      <c r="A156" s="50" t="s">
        <v>244</v>
      </c>
      <c r="B156" s="50">
        <v>11315</v>
      </c>
      <c r="C156" s="50" t="s">
        <v>246</v>
      </c>
      <c r="D156" s="17">
        <f t="shared" si="50"/>
        <v>7.9893600801677914E-2</v>
      </c>
      <c r="E156" s="17">
        <f t="shared" si="51"/>
        <v>0.49947546087633182</v>
      </c>
      <c r="F156" s="17">
        <f t="shared" si="52"/>
        <v>0.35789610645967912</v>
      </c>
      <c r="G156" s="52">
        <f t="shared" si="45"/>
        <v>16115708.908957001</v>
      </c>
      <c r="H156" s="52">
        <f t="shared" si="46"/>
        <v>16530449.657888999</v>
      </c>
      <c r="I156" s="17">
        <f t="shared" si="53"/>
        <v>1.582560059502406E-3</v>
      </c>
      <c r="J156" s="17">
        <f t="shared" si="54"/>
        <v>3.232971239570006E-2</v>
      </c>
      <c r="K156" s="17">
        <f t="shared" si="55"/>
        <v>0</v>
      </c>
      <c r="L156" s="54">
        <v>14220266.920287998</v>
      </c>
      <c r="M156" s="54">
        <v>355890.52527099999</v>
      </c>
      <c r="N156" s="54">
        <v>44450834</v>
      </c>
      <c r="O156" s="54">
        <v>31850975</v>
      </c>
      <c r="P156" s="54">
        <v>3635198</v>
      </c>
      <c r="Q156" s="54">
        <v>0</v>
      </c>
      <c r="R156" s="54">
        <v>112441396.1840097</v>
      </c>
      <c r="S156" s="54">
        <v>88995030.750881776</v>
      </c>
      <c r="T156" s="54">
        <v>16115708908957</v>
      </c>
      <c r="U156" s="54">
        <v>16530449657889</v>
      </c>
    </row>
    <row r="157" spans="1:21" s="44" customFormat="1" x14ac:dyDescent="0.45">
      <c r="A157" s="50" t="s">
        <v>259</v>
      </c>
      <c r="B157" s="50">
        <v>11323</v>
      </c>
      <c r="C157" s="50" t="s">
        <v>19</v>
      </c>
      <c r="D157" s="17">
        <f t="shared" si="50"/>
        <v>0.33917137616899184</v>
      </c>
      <c r="E157" s="17">
        <f t="shared" si="51"/>
        <v>4.1803718922004678E-2</v>
      </c>
      <c r="F157" s="17">
        <f t="shared" si="52"/>
        <v>0.19459970798662687</v>
      </c>
      <c r="G157" s="52">
        <f t="shared" si="45"/>
        <v>322717.90190699999</v>
      </c>
      <c r="H157" s="52">
        <f t="shared" si="46"/>
        <v>350905.73219299997</v>
      </c>
      <c r="I157" s="17">
        <f t="shared" si="53"/>
        <v>2.5608337230910574E-2</v>
      </c>
      <c r="J157" s="17">
        <f t="shared" si="54"/>
        <v>1.9559618582932516E-2</v>
      </c>
      <c r="K157" s="17">
        <f t="shared" si="55"/>
        <v>2.1044112844101206E-2</v>
      </c>
      <c r="L157" s="54">
        <v>1092489.0254170001</v>
      </c>
      <c r="M157" s="54">
        <v>73728.835596000004</v>
      </c>
      <c r="N157" s="54">
        <v>67326</v>
      </c>
      <c r="O157" s="54">
        <v>313408</v>
      </c>
      <c r="P157" s="54">
        <v>28157</v>
      </c>
      <c r="Q157" s="54">
        <v>30294</v>
      </c>
      <c r="R157" s="54">
        <v>1439547.4983632581</v>
      </c>
      <c r="S157" s="54">
        <v>1610526.568835025</v>
      </c>
      <c r="T157" s="54">
        <v>322717901907</v>
      </c>
      <c r="U157" s="54">
        <v>350905732193</v>
      </c>
    </row>
    <row r="158" spans="1:21" s="44" customFormat="1" x14ac:dyDescent="0.45">
      <c r="A158" s="50" t="s">
        <v>263</v>
      </c>
      <c r="B158" s="50">
        <v>11340</v>
      </c>
      <c r="C158" s="50" t="s">
        <v>19</v>
      </c>
      <c r="D158" s="17">
        <f t="shared" si="50"/>
        <v>0.25426509526747282</v>
      </c>
      <c r="E158" s="17">
        <f t="shared" si="51"/>
        <v>0</v>
      </c>
      <c r="F158" s="17">
        <f t="shared" si="52"/>
        <v>0.21533745481861255</v>
      </c>
      <c r="G158" s="52">
        <f t="shared" si="45"/>
        <v>228768.14251500001</v>
      </c>
      <c r="H158" s="52">
        <f t="shared" si="46"/>
        <v>128550.261744</v>
      </c>
      <c r="I158" s="17">
        <f t="shared" si="53"/>
        <v>3.6696687254207758E-2</v>
      </c>
      <c r="J158" s="17">
        <f t="shared" si="54"/>
        <v>0</v>
      </c>
      <c r="K158" s="17">
        <f t="shared" si="55"/>
        <v>2.3163163692305234E-2</v>
      </c>
      <c r="L158" s="54">
        <v>1151109.2634709999</v>
      </c>
      <c r="M158" s="54">
        <v>158601.19152199998</v>
      </c>
      <c r="N158" s="54">
        <v>0</v>
      </c>
      <c r="O158" s="54">
        <v>487438</v>
      </c>
      <c r="P158" s="54">
        <v>0</v>
      </c>
      <c r="Q158" s="54">
        <v>50055</v>
      </c>
      <c r="R158" s="54">
        <v>2160974.2375834519</v>
      </c>
      <c r="S158" s="54">
        <v>2263600.6374766002</v>
      </c>
      <c r="T158" s="54">
        <v>228768142515</v>
      </c>
      <c r="U158" s="54">
        <v>128550261744</v>
      </c>
    </row>
    <row r="159" spans="1:21" s="44" customFormat="1" x14ac:dyDescent="0.45">
      <c r="A159" s="50" t="s">
        <v>270</v>
      </c>
      <c r="B159" s="50">
        <v>11327</v>
      </c>
      <c r="C159" s="50" t="s">
        <v>22</v>
      </c>
      <c r="D159" s="17">
        <f t="shared" si="50"/>
        <v>0.60936307310864457</v>
      </c>
      <c r="E159" s="17">
        <f t="shared" si="51"/>
        <v>0.48773995168930362</v>
      </c>
      <c r="F159" s="17">
        <f t="shared" si="52"/>
        <v>8.0591739483798219E-2</v>
      </c>
      <c r="G159" s="52">
        <f t="shared" si="45"/>
        <v>3379951.850997</v>
      </c>
      <c r="H159" s="52">
        <f t="shared" si="46"/>
        <v>4298253.8415759997</v>
      </c>
      <c r="I159" s="17">
        <f t="shared" si="53"/>
        <v>9.9313881604264076E-2</v>
      </c>
      <c r="J159" s="17">
        <f t="shared" si="54"/>
        <v>0.18278371284065106</v>
      </c>
      <c r="K159" s="17">
        <f t="shared" si="55"/>
        <v>0</v>
      </c>
      <c r="L159" s="54">
        <v>3591149.5821619998</v>
      </c>
      <c r="M159" s="54">
        <v>844476.85084700002</v>
      </c>
      <c r="N159" s="54">
        <v>1437195</v>
      </c>
      <c r="O159" s="54">
        <v>237475</v>
      </c>
      <c r="P159" s="54">
        <v>777115</v>
      </c>
      <c r="Q159" s="54">
        <v>0</v>
      </c>
      <c r="R159" s="54">
        <v>4251554.95488529</v>
      </c>
      <c r="S159" s="54">
        <v>2946641.9452050771</v>
      </c>
      <c r="T159" s="54">
        <v>3379951850997</v>
      </c>
      <c r="U159" s="54">
        <v>4298253841576</v>
      </c>
    </row>
    <row r="160" spans="1:21" s="44" customFormat="1" x14ac:dyDescent="0.45">
      <c r="A160" s="50" t="s">
        <v>271</v>
      </c>
      <c r="B160" s="50">
        <v>11367</v>
      </c>
      <c r="C160" s="50" t="s">
        <v>19</v>
      </c>
      <c r="D160" s="17">
        <f t="shared" si="50"/>
        <v>3.5141120734509528E-2</v>
      </c>
      <c r="E160" s="17">
        <f t="shared" si="51"/>
        <v>0.11838574239253008</v>
      </c>
      <c r="F160" s="17">
        <f t="shared" si="52"/>
        <v>2.8471727167078381E-2</v>
      </c>
      <c r="G160" s="52">
        <f t="shared" si="45"/>
        <v>930244.440007</v>
      </c>
      <c r="H160" s="52">
        <f t="shared" si="46"/>
        <v>902189.37834499998</v>
      </c>
      <c r="I160" s="17">
        <f t="shared" si="53"/>
        <v>9.1057628194830019E-6</v>
      </c>
      <c r="J160" s="17">
        <f t="shared" si="54"/>
        <v>0.11549136373578366</v>
      </c>
      <c r="K160" s="17">
        <f t="shared" si="55"/>
        <v>0</v>
      </c>
      <c r="L160" s="54">
        <v>417256.671944</v>
      </c>
      <c r="M160" s="54">
        <v>110.669704</v>
      </c>
      <c r="N160" s="54">
        <v>702841</v>
      </c>
      <c r="O160" s="54">
        <v>169033</v>
      </c>
      <c r="P160" s="54">
        <v>701830</v>
      </c>
      <c r="Q160" s="54">
        <v>0</v>
      </c>
      <c r="R160" s="54">
        <v>6076904.6039288053</v>
      </c>
      <c r="S160" s="54">
        <v>5936872.0066779591</v>
      </c>
      <c r="T160" s="54">
        <v>930244440007</v>
      </c>
      <c r="U160" s="54">
        <v>902189378345</v>
      </c>
    </row>
    <row r="161" spans="1:21" s="44" customFormat="1" x14ac:dyDescent="0.45">
      <c r="A161" s="50" t="s">
        <v>279</v>
      </c>
      <c r="B161" s="50">
        <v>11341</v>
      </c>
      <c r="C161" s="50" t="s">
        <v>22</v>
      </c>
      <c r="D161" s="17">
        <f t="shared" si="50"/>
        <v>0.47188669013278556</v>
      </c>
      <c r="E161" s="17">
        <f t="shared" si="51"/>
        <v>0.38743425597264702</v>
      </c>
      <c r="F161" s="17">
        <f t="shared" si="52"/>
        <v>0.14415241181354871</v>
      </c>
      <c r="G161" s="52">
        <f t="shared" si="45"/>
        <v>12286997.276350001</v>
      </c>
      <c r="H161" s="52">
        <f t="shared" si="46"/>
        <v>12692459.628116</v>
      </c>
      <c r="I161" s="17">
        <f t="shared" si="53"/>
        <v>3.4170493777044217E-2</v>
      </c>
      <c r="J161" s="17">
        <f t="shared" si="54"/>
        <v>1.6774506550446669E-2</v>
      </c>
      <c r="K161" s="17">
        <f t="shared" si="55"/>
        <v>1.0459668257351153E-2</v>
      </c>
      <c r="L161" s="54">
        <v>11572595.845352001</v>
      </c>
      <c r="M161" s="54">
        <v>952707.50209700002</v>
      </c>
      <c r="N161" s="54">
        <v>4750738</v>
      </c>
      <c r="O161" s="54">
        <v>1767604</v>
      </c>
      <c r="P161" s="54">
        <v>233845</v>
      </c>
      <c r="Q161" s="54">
        <v>145813</v>
      </c>
      <c r="R161" s="54">
        <v>13940499.48931423</v>
      </c>
      <c r="S161" s="54">
        <v>12262049.43616396</v>
      </c>
      <c r="T161" s="54">
        <v>12286997276350</v>
      </c>
      <c r="U161" s="54">
        <v>12692459628116</v>
      </c>
    </row>
    <row r="162" spans="1:21" s="44" customFormat="1" x14ac:dyDescent="0.45">
      <c r="A162" s="50" t="s">
        <v>300</v>
      </c>
      <c r="B162" s="50">
        <v>11409</v>
      </c>
      <c r="C162" s="50" t="s">
        <v>19</v>
      </c>
      <c r="D162" s="17">
        <f t="shared" si="50"/>
        <v>0.19273585268546733</v>
      </c>
      <c r="E162" s="17">
        <f t="shared" si="51"/>
        <v>0.78368598953077695</v>
      </c>
      <c r="F162" s="17">
        <f t="shared" si="52"/>
        <v>1.0319538497056489</v>
      </c>
      <c r="G162" s="52">
        <f t="shared" si="45"/>
        <v>2391763.6595990001</v>
      </c>
      <c r="H162" s="52">
        <f t="shared" si="46"/>
        <v>2479634.7596760001</v>
      </c>
      <c r="I162" s="17">
        <f t="shared" si="53"/>
        <v>1.158471539429606E-2</v>
      </c>
      <c r="J162" s="17">
        <f t="shared" si="54"/>
        <v>5.1442174038940636E-2</v>
      </c>
      <c r="K162" s="17">
        <f t="shared" si="55"/>
        <v>3.1957062637899755E-2</v>
      </c>
      <c r="L162" s="54">
        <v>4909205.4392099995</v>
      </c>
      <c r="M162" s="54">
        <v>321880.23499899998</v>
      </c>
      <c r="N162" s="54">
        <v>9980695</v>
      </c>
      <c r="O162" s="54">
        <v>13142530</v>
      </c>
      <c r="P162" s="54">
        <v>714658</v>
      </c>
      <c r="Q162" s="54">
        <v>443962</v>
      </c>
      <c r="R162" s="54">
        <v>13892453.290543651</v>
      </c>
      <c r="S162" s="54">
        <v>12735579.2158232</v>
      </c>
      <c r="T162" s="54">
        <v>2391763659599</v>
      </c>
      <c r="U162" s="54">
        <v>2479634759676</v>
      </c>
    </row>
    <row r="163" spans="1:21" s="44" customFormat="1" x14ac:dyDescent="0.45">
      <c r="A163" s="50" t="s">
        <v>315</v>
      </c>
      <c r="B163" s="50">
        <v>11378</v>
      </c>
      <c r="C163" s="50" t="s">
        <v>22</v>
      </c>
      <c r="D163" s="17">
        <f t="shared" si="50"/>
        <v>0.53770049272804987</v>
      </c>
      <c r="E163" s="17">
        <f t="shared" si="51"/>
        <v>0</v>
      </c>
      <c r="F163" s="17">
        <f t="shared" si="52"/>
        <v>8.9597588010128945E-2</v>
      </c>
      <c r="G163" s="52">
        <f t="shared" si="45"/>
        <v>2673297.8509650002</v>
      </c>
      <c r="H163" s="52">
        <f t="shared" si="46"/>
        <v>2590558.5650689998</v>
      </c>
      <c r="I163" s="17">
        <f t="shared" si="53"/>
        <v>8.036434273827045E-2</v>
      </c>
      <c r="J163" s="17">
        <f t="shared" si="54"/>
        <v>0</v>
      </c>
      <c r="K163" s="17">
        <f t="shared" si="55"/>
        <v>0</v>
      </c>
      <c r="L163" s="54">
        <v>3111953.3605260001</v>
      </c>
      <c r="M163" s="54">
        <v>494909.40808200004</v>
      </c>
      <c r="N163" s="54">
        <v>0</v>
      </c>
      <c r="O163" s="54">
        <v>259274</v>
      </c>
      <c r="P163" s="54">
        <v>0</v>
      </c>
      <c r="Q163" s="54">
        <v>0</v>
      </c>
      <c r="R163" s="54">
        <v>3079160.4287352576</v>
      </c>
      <c r="S163" s="54">
        <v>2893760.9343980248</v>
      </c>
      <c r="T163" s="54">
        <v>2673297850965</v>
      </c>
      <c r="U163" s="54">
        <v>2590558565069</v>
      </c>
    </row>
    <row r="164" spans="1:21" s="44" customFormat="1" x14ac:dyDescent="0.45">
      <c r="A164" s="50" t="s">
        <v>316</v>
      </c>
      <c r="B164" s="50">
        <v>11416</v>
      </c>
      <c r="C164" s="50" t="s">
        <v>19</v>
      </c>
      <c r="D164" s="17">
        <f t="shared" si="50"/>
        <v>3.43505260083087E-2</v>
      </c>
      <c r="E164" s="17">
        <f t="shared" si="51"/>
        <v>0.82026296788580477</v>
      </c>
      <c r="F164" s="17">
        <f t="shared" si="52"/>
        <v>0.32009359748613675</v>
      </c>
      <c r="G164" s="52">
        <f t="shared" si="45"/>
        <v>7800081.5373200001</v>
      </c>
      <c r="H164" s="52">
        <f t="shared" si="46"/>
        <v>8086786.8558299998</v>
      </c>
      <c r="I164" s="17">
        <f t="shared" si="53"/>
        <v>0</v>
      </c>
      <c r="J164" s="17">
        <f t="shared" si="54"/>
        <v>0.12608625630798129</v>
      </c>
      <c r="K164" s="17">
        <f t="shared" si="55"/>
        <v>4.6763012866930052E-3</v>
      </c>
      <c r="L164" s="54">
        <v>2851733.6159569998</v>
      </c>
      <c r="M164" s="54">
        <v>0</v>
      </c>
      <c r="N164" s="54">
        <v>34048554</v>
      </c>
      <c r="O164" s="54">
        <v>13286866</v>
      </c>
      <c r="P164" s="54">
        <v>6202850</v>
      </c>
      <c r="Q164" s="54">
        <v>230052</v>
      </c>
      <c r="R164" s="54">
        <v>49195290.443462543</v>
      </c>
      <c r="S164" s="54">
        <v>41509315.101422653</v>
      </c>
      <c r="T164" s="54">
        <v>7800081537320</v>
      </c>
      <c r="U164" s="54">
        <v>8086786855830</v>
      </c>
    </row>
    <row r="165" spans="1:21" s="44" customFormat="1" x14ac:dyDescent="0.45">
      <c r="A165" s="50" t="s">
        <v>330</v>
      </c>
      <c r="B165" s="50">
        <v>11470</v>
      </c>
      <c r="C165" s="50" t="s">
        <v>22</v>
      </c>
      <c r="D165" s="17">
        <f t="shared" si="50"/>
        <v>0.75331816868391777</v>
      </c>
      <c r="E165" s="17">
        <f t="shared" si="51"/>
        <v>1.2007172626653737</v>
      </c>
      <c r="F165" s="17">
        <f t="shared" si="52"/>
        <v>6.6022081238124072E-2</v>
      </c>
      <c r="G165" s="52">
        <f t="shared" si="45"/>
        <v>1257309.782927</v>
      </c>
      <c r="H165" s="52">
        <f t="shared" si="46"/>
        <v>1382997.173928</v>
      </c>
      <c r="I165" s="17">
        <f t="shared" si="53"/>
        <v>1.6040741836318251E-2</v>
      </c>
      <c r="J165" s="17">
        <f t="shared" si="54"/>
        <v>9.0977674747622376E-4</v>
      </c>
      <c r="K165" s="17">
        <f t="shared" si="55"/>
        <v>0</v>
      </c>
      <c r="L165" s="54">
        <v>1645586.611123</v>
      </c>
      <c r="M165" s="54">
        <v>42668.264881000003</v>
      </c>
      <c r="N165" s="54">
        <v>1311454</v>
      </c>
      <c r="O165" s="54">
        <v>72111</v>
      </c>
      <c r="P165" s="54">
        <v>1210</v>
      </c>
      <c r="Q165" s="54">
        <v>0</v>
      </c>
      <c r="R165" s="54">
        <v>1329996.6209914838</v>
      </c>
      <c r="S165" s="54">
        <v>1092225.489528493</v>
      </c>
      <c r="T165" s="54">
        <v>1257309782927</v>
      </c>
      <c r="U165" s="54">
        <v>1382997173928</v>
      </c>
    </row>
    <row r="166" spans="1:21" s="44" customFormat="1" x14ac:dyDescent="0.45">
      <c r="A166" s="50" t="s">
        <v>332</v>
      </c>
      <c r="B166" s="50">
        <v>11459</v>
      </c>
      <c r="C166" s="50" t="s">
        <v>19</v>
      </c>
      <c r="D166" s="17">
        <f t="shared" si="50"/>
        <v>9.5212813196355453E-2</v>
      </c>
      <c r="E166" s="17">
        <f t="shared" si="51"/>
        <v>1.4172922561095218</v>
      </c>
      <c r="F166" s="17">
        <f t="shared" si="52"/>
        <v>1.345813520621804</v>
      </c>
      <c r="G166" s="52">
        <f t="shared" si="45"/>
        <v>7295307.7963819997</v>
      </c>
      <c r="H166" s="52">
        <f t="shared" si="46"/>
        <v>6919508.4650609996</v>
      </c>
      <c r="I166" s="17">
        <f t="shared" si="53"/>
        <v>6.9838530904759444E-3</v>
      </c>
      <c r="J166" s="17">
        <f t="shared" si="54"/>
        <v>2.7504133332109486E-2</v>
      </c>
      <c r="K166" s="17">
        <f t="shared" si="55"/>
        <v>0.14160123275846717</v>
      </c>
      <c r="L166" s="54">
        <v>8733766.913883999</v>
      </c>
      <c r="M166" s="54">
        <v>641761.289537</v>
      </c>
      <c r="N166" s="54">
        <v>65003332</v>
      </c>
      <c r="O166" s="54">
        <v>61724999</v>
      </c>
      <c r="P166" s="54">
        <v>1263707</v>
      </c>
      <c r="Q166" s="54">
        <v>6506021</v>
      </c>
      <c r="R166" s="54">
        <v>45946075.985775389</v>
      </c>
      <c r="S166" s="54">
        <v>45864451.541162476</v>
      </c>
      <c r="T166" s="54">
        <v>7295307796382</v>
      </c>
      <c r="U166" s="54">
        <v>6919508465061</v>
      </c>
    </row>
    <row r="167" spans="1:21" s="44" customFormat="1" x14ac:dyDescent="0.45">
      <c r="A167" s="50" t="s">
        <v>334</v>
      </c>
      <c r="B167" s="50">
        <v>11460</v>
      </c>
      <c r="C167" s="50" t="s">
        <v>19</v>
      </c>
      <c r="D167" s="17">
        <f t="shared" si="50"/>
        <v>3.8778794047993899E-2</v>
      </c>
      <c r="E167" s="17">
        <f t="shared" si="51"/>
        <v>0.59159029302294419</v>
      </c>
      <c r="F167" s="17">
        <f t="shared" si="52"/>
        <v>1.0076459191584584</v>
      </c>
      <c r="G167" s="52">
        <f t="shared" si="45"/>
        <v>10107215.634065</v>
      </c>
      <c r="H167" s="52">
        <f t="shared" si="46"/>
        <v>10446085.055175999</v>
      </c>
      <c r="I167" s="17">
        <f t="shared" si="53"/>
        <v>6.0220019674068418E-4</v>
      </c>
      <c r="J167" s="17">
        <f t="shared" si="54"/>
        <v>0</v>
      </c>
      <c r="K167" s="17">
        <f t="shared" si="55"/>
        <v>3.9948970328762989E-2</v>
      </c>
      <c r="L167" s="54">
        <v>5581678.2383049997</v>
      </c>
      <c r="M167" s="54">
        <v>71087.080954000005</v>
      </c>
      <c r="N167" s="54">
        <v>42575675</v>
      </c>
      <c r="O167" s="54">
        <v>72518440</v>
      </c>
      <c r="P167" s="54">
        <v>0</v>
      </c>
      <c r="Q167" s="54">
        <v>2357900</v>
      </c>
      <c r="R167" s="54">
        <v>59022797.849243388</v>
      </c>
      <c r="S167" s="54">
        <v>71968177.135639295</v>
      </c>
      <c r="T167" s="54">
        <v>10107215634065</v>
      </c>
      <c r="U167" s="54">
        <v>10446085055176</v>
      </c>
    </row>
    <row r="168" spans="1:21" s="44" customFormat="1" x14ac:dyDescent="0.45">
      <c r="A168" s="50" t="s">
        <v>342</v>
      </c>
      <c r="B168" s="50">
        <v>11500</v>
      </c>
      <c r="C168" s="50" t="s">
        <v>246</v>
      </c>
      <c r="D168" s="17">
        <f t="shared" si="50"/>
        <v>6.463932164627649E-2</v>
      </c>
      <c r="E168" s="17">
        <f t="shared" si="51"/>
        <v>1.7060360052219077</v>
      </c>
      <c r="F168" s="17">
        <f t="shared" si="52"/>
        <v>1.3053636092852323E-2</v>
      </c>
      <c r="G168" s="52">
        <f t="shared" si="45"/>
        <v>2522029.4509450002</v>
      </c>
      <c r="H168" s="52">
        <f t="shared" si="46"/>
        <v>2712602.9630439999</v>
      </c>
      <c r="I168" s="17">
        <f t="shared" si="53"/>
        <v>2.9715161608005582E-3</v>
      </c>
      <c r="J168" s="17">
        <f t="shared" si="54"/>
        <v>0.22402636476619564</v>
      </c>
      <c r="K168" s="17">
        <f t="shared" si="55"/>
        <v>0</v>
      </c>
      <c r="L168" s="54">
        <v>3075221.980895</v>
      </c>
      <c r="M168" s="54">
        <v>267511.30625999998</v>
      </c>
      <c r="N168" s="54">
        <v>40582414</v>
      </c>
      <c r="O168" s="54">
        <v>310514</v>
      </c>
      <c r="P168" s="54">
        <v>10084008</v>
      </c>
      <c r="Q168" s="54">
        <v>0</v>
      </c>
      <c r="R168" s="54">
        <v>45012594.88151826</v>
      </c>
      <c r="S168" s="54">
        <v>23787548.37282661</v>
      </c>
      <c r="T168" s="54">
        <v>2522029450945</v>
      </c>
      <c r="U168" s="54">
        <v>2712602963044</v>
      </c>
    </row>
    <row r="169" spans="1:21" s="44" customFormat="1" x14ac:dyDescent="0.45">
      <c r="A169" s="50" t="s">
        <v>344</v>
      </c>
      <c r="B169" s="50">
        <v>11499</v>
      </c>
      <c r="C169" s="50" t="s">
        <v>19</v>
      </c>
      <c r="D169" s="17">
        <f t="shared" si="50"/>
        <v>5.8131730032534926E-2</v>
      </c>
      <c r="E169" s="17">
        <f t="shared" si="51"/>
        <v>0.84768307880693183</v>
      </c>
      <c r="F169" s="17">
        <f t="shared" si="52"/>
        <v>0.92736475253477957</v>
      </c>
      <c r="G169" s="52">
        <f t="shared" si="45"/>
        <v>963225.86306</v>
      </c>
      <c r="H169" s="52">
        <f t="shared" si="46"/>
        <v>976706.49010399997</v>
      </c>
      <c r="I169" s="17">
        <f t="shared" si="53"/>
        <v>2.0421312328555296E-7</v>
      </c>
      <c r="J169" s="17">
        <f t="shared" si="54"/>
        <v>0</v>
      </c>
      <c r="K169" s="17">
        <f t="shared" si="55"/>
        <v>0.2754985231710696</v>
      </c>
      <c r="L169" s="54">
        <v>639831.014478</v>
      </c>
      <c r="M169" s="54">
        <v>2.0809540000000002</v>
      </c>
      <c r="N169" s="54">
        <v>4665042</v>
      </c>
      <c r="O169" s="54">
        <v>5103553</v>
      </c>
      <c r="P169" s="54">
        <v>0</v>
      </c>
      <c r="Q169" s="54">
        <v>1403680</v>
      </c>
      <c r="R169" s="54">
        <v>5095054.5354770962</v>
      </c>
      <c r="S169" s="54">
        <v>5503285.5044904221</v>
      </c>
      <c r="T169" s="54">
        <v>963225863060</v>
      </c>
      <c r="U169" s="54">
        <v>976706490104</v>
      </c>
    </row>
    <row r="170" spans="1:21" s="44" customFormat="1" x14ac:dyDescent="0.45">
      <c r="A170" s="50" t="s">
        <v>353</v>
      </c>
      <c r="B170" s="50">
        <v>11513</v>
      </c>
      <c r="C170" s="50" t="s">
        <v>19</v>
      </c>
      <c r="D170" s="17">
        <f t="shared" si="50"/>
        <v>5.2444253658782032E-2</v>
      </c>
      <c r="E170" s="17">
        <f t="shared" si="51"/>
        <v>1.3497095306692408</v>
      </c>
      <c r="F170" s="17">
        <f t="shared" si="52"/>
        <v>1.2367703324190189</v>
      </c>
      <c r="G170" s="52">
        <f t="shared" si="45"/>
        <v>21683760.417978</v>
      </c>
      <c r="H170" s="52">
        <f t="shared" si="46"/>
        <v>21636972.865302</v>
      </c>
      <c r="I170" s="17">
        <f t="shared" si="53"/>
        <v>8.894750707232502E-4</v>
      </c>
      <c r="J170" s="17">
        <f t="shared" si="54"/>
        <v>0.11075486402291877</v>
      </c>
      <c r="K170" s="17">
        <f t="shared" si="55"/>
        <v>9.1140439097858142E-2</v>
      </c>
      <c r="L170" s="54">
        <v>11678270.307126001</v>
      </c>
      <c r="M170" s="54">
        <v>210602.40062</v>
      </c>
      <c r="N170" s="54">
        <v>150276452</v>
      </c>
      <c r="O170" s="54">
        <v>137701819</v>
      </c>
      <c r="P170" s="54">
        <v>13111801</v>
      </c>
      <c r="Q170" s="54">
        <v>10789732</v>
      </c>
      <c r="R170" s="54">
        <v>118385780.3056554</v>
      </c>
      <c r="S170" s="54">
        <v>111339846.5264499</v>
      </c>
      <c r="T170" s="54">
        <v>21683760417978</v>
      </c>
      <c r="U170" s="54">
        <v>21636972865302</v>
      </c>
    </row>
    <row r="171" spans="1:21" s="44" customFormat="1" x14ac:dyDescent="0.45">
      <c r="A171" s="50" t="s">
        <v>362</v>
      </c>
      <c r="B171" s="50">
        <v>11518</v>
      </c>
      <c r="C171" s="50" t="s">
        <v>19</v>
      </c>
      <c r="D171" s="17">
        <f t="shared" si="50"/>
        <v>0.42352885017931469</v>
      </c>
      <c r="E171" s="17">
        <f t="shared" si="51"/>
        <v>2.0274465765939143</v>
      </c>
      <c r="F171" s="17">
        <f t="shared" si="52"/>
        <v>0.1396070163832494</v>
      </c>
      <c r="G171" s="52">
        <f t="shared" si="45"/>
        <v>321935.03104099998</v>
      </c>
      <c r="H171" s="52">
        <f t="shared" si="46"/>
        <v>642196.97288599994</v>
      </c>
      <c r="I171" s="17">
        <f t="shared" si="53"/>
        <v>8.6259710098389626E-3</v>
      </c>
      <c r="J171" s="17">
        <f t="shared" si="54"/>
        <v>0.26769250704082231</v>
      </c>
      <c r="K171" s="17">
        <f t="shared" si="55"/>
        <v>0</v>
      </c>
      <c r="L171" s="54">
        <v>2345352.1275869999</v>
      </c>
      <c r="M171" s="54">
        <v>126745.96758300001</v>
      </c>
      <c r="N171" s="54">
        <v>5613639</v>
      </c>
      <c r="O171" s="54">
        <v>386547</v>
      </c>
      <c r="P171" s="54">
        <v>1966674</v>
      </c>
      <c r="Q171" s="54">
        <v>0</v>
      </c>
      <c r="R171" s="54">
        <v>7346765.2185725477</v>
      </c>
      <c r="S171" s="54">
        <v>2768822.1553195477</v>
      </c>
      <c r="T171" s="54">
        <v>321935031041</v>
      </c>
      <c r="U171" s="54">
        <v>642196972886</v>
      </c>
    </row>
    <row r="172" spans="1:21" s="44" customFormat="1" x14ac:dyDescent="0.45">
      <c r="A172" s="50" t="s">
        <v>370</v>
      </c>
      <c r="B172" s="50">
        <v>11233</v>
      </c>
      <c r="C172" s="50" t="s">
        <v>22</v>
      </c>
      <c r="D172" s="17">
        <f t="shared" si="50"/>
        <v>0.31785584970202696</v>
      </c>
      <c r="E172" s="17">
        <f t="shared" si="51"/>
        <v>0</v>
      </c>
      <c r="F172" s="17">
        <f t="shared" si="52"/>
        <v>6.478598464973187E-2</v>
      </c>
      <c r="G172" s="52">
        <f t="shared" si="45"/>
        <v>3804434.923281</v>
      </c>
      <c r="H172" s="52">
        <f t="shared" si="46"/>
        <v>3979097.5961739998</v>
      </c>
      <c r="I172" s="17">
        <f t="shared" si="53"/>
        <v>4.7874738897049587E-2</v>
      </c>
      <c r="J172" s="17">
        <f t="shared" si="54"/>
        <v>0</v>
      </c>
      <c r="K172" s="17">
        <f t="shared" si="55"/>
        <v>0</v>
      </c>
      <c r="L172" s="54">
        <v>2439364.901265</v>
      </c>
      <c r="M172" s="54">
        <v>398290.24190700002</v>
      </c>
      <c r="N172" s="54">
        <v>0</v>
      </c>
      <c r="O172" s="54">
        <v>248598</v>
      </c>
      <c r="P172" s="54">
        <v>0</v>
      </c>
      <c r="Q172" s="54">
        <v>0</v>
      </c>
      <c r="R172" s="54">
        <v>4159711.8969514188</v>
      </c>
      <c r="S172" s="54">
        <v>3837218.8266344247</v>
      </c>
      <c r="T172" s="54">
        <v>3804434923281</v>
      </c>
      <c r="U172" s="54">
        <v>3979097596174</v>
      </c>
    </row>
    <row r="173" spans="1:21" s="44" customFormat="1" x14ac:dyDescent="0.45">
      <c r="A173" s="50" t="s">
        <v>372</v>
      </c>
      <c r="B173" s="50">
        <v>11569</v>
      </c>
      <c r="C173" s="50" t="s">
        <v>19</v>
      </c>
      <c r="D173" s="17">
        <f t="shared" si="50"/>
        <v>0.59649571528813616</v>
      </c>
      <c r="E173" s="17">
        <f t="shared" si="51"/>
        <v>1.1882000773033268</v>
      </c>
      <c r="F173" s="17">
        <f t="shared" si="52"/>
        <v>1.582761497615865</v>
      </c>
      <c r="G173" s="52">
        <f t="shared" si="45"/>
        <v>465696.12542400003</v>
      </c>
      <c r="H173" s="52">
        <f t="shared" si="46"/>
        <v>562479.81373199995</v>
      </c>
      <c r="I173" s="17">
        <f t="shared" si="53"/>
        <v>8.1259603322983251E-2</v>
      </c>
      <c r="J173" s="17">
        <f t="shared" si="54"/>
        <v>0</v>
      </c>
      <c r="K173" s="17">
        <f t="shared" si="55"/>
        <v>7.6355729106055634E-2</v>
      </c>
      <c r="L173" s="54">
        <v>4287388.2281459998</v>
      </c>
      <c r="M173" s="54">
        <v>524632.65871899994</v>
      </c>
      <c r="N173" s="54">
        <v>4270169</v>
      </c>
      <c r="O173" s="54">
        <v>5688149</v>
      </c>
      <c r="P173" s="54">
        <v>0</v>
      </c>
      <c r="Q173" s="54">
        <v>246486</v>
      </c>
      <c r="R173" s="54">
        <v>3228127.1213799678</v>
      </c>
      <c r="S173" s="54">
        <v>3593813.0972784818</v>
      </c>
      <c r="T173" s="54">
        <v>465696125424</v>
      </c>
      <c r="U173" s="54">
        <v>562479813732</v>
      </c>
    </row>
    <row r="174" spans="1:21" s="44" customFormat="1" x14ac:dyDescent="0.45">
      <c r="A174" s="50" t="s">
        <v>376</v>
      </c>
      <c r="B174" s="50">
        <v>11588</v>
      </c>
      <c r="C174" s="50" t="s">
        <v>19</v>
      </c>
      <c r="D174" s="17">
        <f t="shared" si="50"/>
        <v>0.15480739477142033</v>
      </c>
      <c r="E174" s="17">
        <f t="shared" si="51"/>
        <v>1.6192878016194197</v>
      </c>
      <c r="F174" s="17">
        <f t="shared" si="52"/>
        <v>1.9200713810938326</v>
      </c>
      <c r="G174" s="52">
        <f t="shared" si="45"/>
        <v>4142007.9147259998</v>
      </c>
      <c r="H174" s="52">
        <f t="shared" si="46"/>
        <v>4348053.9695969997</v>
      </c>
      <c r="I174" s="17">
        <f t="shared" si="53"/>
        <v>1.1526987778923093E-2</v>
      </c>
      <c r="J174" s="17">
        <f t="shared" si="54"/>
        <v>0.10236984888167601</v>
      </c>
      <c r="K174" s="17">
        <f t="shared" si="55"/>
        <v>0.19120639148322383</v>
      </c>
      <c r="L174" s="54">
        <v>5745043.115921</v>
      </c>
      <c r="M174" s="54">
        <v>427678.78963000001</v>
      </c>
      <c r="N174" s="54">
        <v>30046621</v>
      </c>
      <c r="O174" s="54">
        <v>35627797</v>
      </c>
      <c r="P174" s="54">
        <v>1899083</v>
      </c>
      <c r="Q174" s="54">
        <v>3547107</v>
      </c>
      <c r="R174" s="54">
        <v>18551194.719404649</v>
      </c>
      <c r="S174" s="54">
        <v>18555454.422586851</v>
      </c>
      <c r="T174" s="54">
        <v>4142007914726</v>
      </c>
      <c r="U174" s="54">
        <v>4348053969597</v>
      </c>
    </row>
    <row r="175" spans="1:21" s="44" customFormat="1" x14ac:dyDescent="0.45">
      <c r="A175" s="50" t="s">
        <v>388</v>
      </c>
      <c r="B175" s="50">
        <v>11626</v>
      </c>
      <c r="C175" s="50" t="s">
        <v>19</v>
      </c>
      <c r="D175" s="17">
        <f t="shared" si="50"/>
        <v>0.22270874914949407</v>
      </c>
      <c r="E175" s="17">
        <f t="shared" si="51"/>
        <v>0.58490938750937305</v>
      </c>
      <c r="F175" s="17">
        <f t="shared" si="52"/>
        <v>0.42706059568031413</v>
      </c>
      <c r="G175" s="52">
        <f t="shared" si="45"/>
        <v>1870402.0693999999</v>
      </c>
      <c r="H175" s="52">
        <f t="shared" si="46"/>
        <v>2016603.867601</v>
      </c>
      <c r="I175" s="17">
        <f t="shared" si="53"/>
        <v>1.6204420091490337E-2</v>
      </c>
      <c r="J175" s="17">
        <f t="shared" si="54"/>
        <v>0.13283545684281114</v>
      </c>
      <c r="K175" s="17">
        <f t="shared" si="55"/>
        <v>0</v>
      </c>
      <c r="L175" s="54">
        <v>3557464.057461</v>
      </c>
      <c r="M175" s="54">
        <v>331957.75194799999</v>
      </c>
      <c r="N175" s="54">
        <v>4671559</v>
      </c>
      <c r="O175" s="54">
        <v>3410851</v>
      </c>
      <c r="P175" s="54">
        <v>1360609</v>
      </c>
      <c r="Q175" s="54">
        <v>0</v>
      </c>
      <c r="R175" s="54">
        <v>10242814.92561174</v>
      </c>
      <c r="S175" s="54">
        <v>7986808.041998025</v>
      </c>
      <c r="T175" s="54">
        <v>1870402069400</v>
      </c>
      <c r="U175" s="54">
        <v>2016603867601</v>
      </c>
    </row>
    <row r="176" spans="1:21" s="44" customFormat="1" x14ac:dyDescent="0.45">
      <c r="A176" s="50" t="s">
        <v>392</v>
      </c>
      <c r="B176" s="50">
        <v>11649</v>
      </c>
      <c r="C176" s="50" t="s">
        <v>22</v>
      </c>
      <c r="D176" s="17">
        <f t="shared" si="50"/>
        <v>1.3218051125822079</v>
      </c>
      <c r="E176" s="17">
        <f t="shared" si="51"/>
        <v>0.61798999711636904</v>
      </c>
      <c r="F176" s="17">
        <f t="shared" si="52"/>
        <v>0.46220320465591963</v>
      </c>
      <c r="G176" s="52">
        <f t="shared" si="45"/>
        <v>7906234.2005019998</v>
      </c>
      <c r="H176" s="52">
        <f t="shared" si="46"/>
        <v>8328991.5742180003</v>
      </c>
      <c r="I176" s="17">
        <f t="shared" si="53"/>
        <v>9.1968235566856307E-2</v>
      </c>
      <c r="J176" s="17">
        <f t="shared" si="54"/>
        <v>4.8540847880192139E-3</v>
      </c>
      <c r="K176" s="17">
        <f t="shared" si="55"/>
        <v>6.1405328469713111E-2</v>
      </c>
      <c r="L176" s="54">
        <v>21437797.241397001</v>
      </c>
      <c r="M176" s="54">
        <v>1575369.0314159999</v>
      </c>
      <c r="N176" s="54">
        <v>5011459</v>
      </c>
      <c r="O176" s="54">
        <v>3748139</v>
      </c>
      <c r="P176" s="54">
        <v>41574</v>
      </c>
      <c r="Q176" s="54">
        <v>525921</v>
      </c>
      <c r="R176" s="54">
        <v>8564745.3259597737</v>
      </c>
      <c r="S176" s="54">
        <v>8109288.2140231952</v>
      </c>
      <c r="T176" s="54">
        <v>7906234200502</v>
      </c>
      <c r="U176" s="54">
        <v>8328991574218</v>
      </c>
    </row>
    <row r="177" spans="1:21" s="44" customFormat="1" x14ac:dyDescent="0.45">
      <c r="A177" s="50" t="s">
        <v>400</v>
      </c>
      <c r="B177" s="50">
        <v>11660</v>
      </c>
      <c r="C177" s="50" t="s">
        <v>19</v>
      </c>
      <c r="D177" s="17">
        <f t="shared" si="50"/>
        <v>0.14489211557835829</v>
      </c>
      <c r="E177" s="17">
        <f t="shared" si="51"/>
        <v>8.5875947980756623E-2</v>
      </c>
      <c r="F177" s="17">
        <f t="shared" si="52"/>
        <v>0.23510531279644414</v>
      </c>
      <c r="G177" s="52">
        <f t="shared" si="45"/>
        <v>174724.334351</v>
      </c>
      <c r="H177" s="52">
        <f t="shared" si="46"/>
        <v>173659.97985199999</v>
      </c>
      <c r="I177" s="17">
        <f t="shared" si="53"/>
        <v>2.7976621177381381E-3</v>
      </c>
      <c r="J177" s="17">
        <f t="shared" si="54"/>
        <v>8.014788637442985E-2</v>
      </c>
      <c r="K177" s="17">
        <f t="shared" si="55"/>
        <v>0</v>
      </c>
      <c r="L177" s="54">
        <v>916075.87710899999</v>
      </c>
      <c r="M177" s="54">
        <v>18244.449420000001</v>
      </c>
      <c r="N177" s="54">
        <v>271474</v>
      </c>
      <c r="O177" s="54">
        <v>743223</v>
      </c>
      <c r="P177" s="54">
        <v>261335</v>
      </c>
      <c r="Q177" s="54">
        <v>0</v>
      </c>
      <c r="R177" s="54">
        <v>3260659.9103451287</v>
      </c>
      <c r="S177" s="54">
        <v>3161234.3896434521</v>
      </c>
      <c r="T177" s="54">
        <v>174724334351</v>
      </c>
      <c r="U177" s="54">
        <v>173659979852</v>
      </c>
    </row>
    <row r="178" spans="1:21" s="44" customFormat="1" x14ac:dyDescent="0.45">
      <c r="A178" s="50" t="s">
        <v>408</v>
      </c>
      <c r="B178" s="50">
        <v>11673</v>
      </c>
      <c r="C178" s="50" t="s">
        <v>19</v>
      </c>
      <c r="D178" s="17">
        <f t="shared" si="50"/>
        <v>0.31935083028656763</v>
      </c>
      <c r="E178" s="17">
        <f t="shared" si="51"/>
        <v>0.59102788428577047</v>
      </c>
      <c r="F178" s="17">
        <f t="shared" si="52"/>
        <v>1.5043207122212587</v>
      </c>
      <c r="G178" s="52">
        <f t="shared" si="45"/>
        <v>156309.61788000001</v>
      </c>
      <c r="H178" s="52">
        <f t="shared" si="46"/>
        <v>222899.23922399999</v>
      </c>
      <c r="I178" s="17">
        <f t="shared" si="53"/>
        <v>9.6294052003587857E-2</v>
      </c>
      <c r="J178" s="17">
        <f t="shared" si="54"/>
        <v>0.10384168762329878</v>
      </c>
      <c r="K178" s="17">
        <f t="shared" si="55"/>
        <v>0</v>
      </c>
      <c r="L178" s="54">
        <v>767201.20007300004</v>
      </c>
      <c r="M178" s="54">
        <v>195583.91383199999</v>
      </c>
      <c r="N178" s="54">
        <v>709936</v>
      </c>
      <c r="O178" s="54">
        <v>1806973</v>
      </c>
      <c r="P178" s="54">
        <v>105457</v>
      </c>
      <c r="Q178" s="54">
        <v>0</v>
      </c>
      <c r="R178" s="54">
        <v>1015555.5289370971</v>
      </c>
      <c r="S178" s="54">
        <v>1201188.672947173</v>
      </c>
      <c r="T178" s="54">
        <v>156309617880</v>
      </c>
      <c r="U178" s="54">
        <v>222899239224</v>
      </c>
    </row>
    <row r="179" spans="1:21" s="44" customFormat="1" x14ac:dyDescent="0.45">
      <c r="A179" s="50" t="s">
        <v>416</v>
      </c>
      <c r="B179" s="50">
        <v>11692</v>
      </c>
      <c r="C179" s="50" t="s">
        <v>19</v>
      </c>
      <c r="D179" s="17">
        <f t="shared" si="50"/>
        <v>0.17484636055530459</v>
      </c>
      <c r="E179" s="17">
        <f t="shared" si="51"/>
        <v>3.6593530009026396</v>
      </c>
      <c r="F179" s="17">
        <f t="shared" si="52"/>
        <v>2.2471474719917697</v>
      </c>
      <c r="G179" s="52">
        <f t="shared" si="45"/>
        <v>5220971.1685330002</v>
      </c>
      <c r="H179" s="52">
        <f t="shared" si="46"/>
        <v>5980584.4503549999</v>
      </c>
      <c r="I179" s="17">
        <f t="shared" si="53"/>
        <v>1.0899027523322688E-2</v>
      </c>
      <c r="J179" s="17">
        <f t="shared" si="54"/>
        <v>0.22617738235115845</v>
      </c>
      <c r="K179" s="17">
        <f t="shared" si="55"/>
        <v>0.16083165693451548</v>
      </c>
      <c r="L179" s="54">
        <v>5999823.8010069998</v>
      </c>
      <c r="M179" s="54">
        <v>704939.50644400006</v>
      </c>
      <c r="N179" s="54">
        <v>62785045</v>
      </c>
      <c r="O179" s="54">
        <v>38555246</v>
      </c>
      <c r="P179" s="54">
        <v>7314477</v>
      </c>
      <c r="Q179" s="54">
        <v>5201225</v>
      </c>
      <c r="R179" s="54">
        <v>32339559.879792448</v>
      </c>
      <c r="S179" s="54">
        <v>17157416.89432887</v>
      </c>
      <c r="T179" s="54">
        <v>5220971168533</v>
      </c>
      <c r="U179" s="54">
        <v>5980584450355</v>
      </c>
    </row>
    <row r="180" spans="1:21" s="44" customFormat="1" x14ac:dyDescent="0.45">
      <c r="A180" s="50" t="s">
        <v>418</v>
      </c>
      <c r="B180" s="50">
        <v>11698</v>
      </c>
      <c r="C180" s="50" t="s">
        <v>19</v>
      </c>
      <c r="D180" s="17">
        <f t="shared" si="50"/>
        <v>0.17113522996796723</v>
      </c>
      <c r="E180" s="17">
        <f t="shared" si="51"/>
        <v>0.35439027326916422</v>
      </c>
      <c r="F180" s="17">
        <f t="shared" si="52"/>
        <v>0.55290882628658788</v>
      </c>
      <c r="G180" s="52">
        <f t="shared" si="45"/>
        <v>815710.85713999998</v>
      </c>
      <c r="H180" s="52">
        <f t="shared" si="46"/>
        <v>1022579.729285</v>
      </c>
      <c r="I180" s="17">
        <f t="shared" si="53"/>
        <v>4.6413394529488707E-3</v>
      </c>
      <c r="J180" s="17">
        <f t="shared" si="54"/>
        <v>5.8681413168392878E-2</v>
      </c>
      <c r="K180" s="17">
        <f t="shared" si="55"/>
        <v>0</v>
      </c>
      <c r="L180" s="54">
        <v>11030466.649137</v>
      </c>
      <c r="M180" s="54">
        <v>288662.05722800002</v>
      </c>
      <c r="N180" s="54">
        <v>11421056</v>
      </c>
      <c r="O180" s="54">
        <v>17818781</v>
      </c>
      <c r="P180" s="54">
        <v>1824807</v>
      </c>
      <c r="Q180" s="54">
        <v>0</v>
      </c>
      <c r="R180" s="54">
        <v>31096848.243301712</v>
      </c>
      <c r="S180" s="54">
        <v>32227340.48156438</v>
      </c>
      <c r="T180" s="54">
        <v>815710857140</v>
      </c>
      <c r="U180" s="54">
        <v>1022579729285</v>
      </c>
    </row>
    <row r="181" spans="1:21" s="44" customFormat="1" x14ac:dyDescent="0.45">
      <c r="A181" s="50" t="s">
        <v>431</v>
      </c>
      <c r="B181" s="50">
        <v>11709</v>
      </c>
      <c r="C181" s="50" t="s">
        <v>22</v>
      </c>
      <c r="D181" s="17">
        <f t="shared" si="50"/>
        <v>0</v>
      </c>
      <c r="E181" s="17">
        <f t="shared" si="51"/>
        <v>0</v>
      </c>
      <c r="F181" s="17">
        <f t="shared" si="52"/>
        <v>0</v>
      </c>
      <c r="G181" s="52">
        <f t="shared" ref="G181:G212" si="56">T181/10^6</f>
        <v>96239958.227522001</v>
      </c>
      <c r="H181" s="52">
        <f t="shared" ref="H181:H212" si="57">U181/10^6</f>
        <v>100365457.302678</v>
      </c>
      <c r="I181" s="17">
        <f t="shared" si="53"/>
        <v>0</v>
      </c>
      <c r="J181" s="17">
        <f t="shared" si="54"/>
        <v>0</v>
      </c>
      <c r="K181" s="17">
        <f t="shared" si="55"/>
        <v>0</v>
      </c>
      <c r="L181" s="54">
        <v>0</v>
      </c>
      <c r="M181" s="54">
        <v>0</v>
      </c>
      <c r="N181" s="54">
        <v>0</v>
      </c>
      <c r="O181" s="54">
        <v>0</v>
      </c>
      <c r="P181" s="54">
        <v>0</v>
      </c>
      <c r="Q181" s="54">
        <v>0</v>
      </c>
      <c r="R181" s="54">
        <v>97573586.997653544</v>
      </c>
      <c r="S181" s="54">
        <v>93611939.676249132</v>
      </c>
      <c r="T181" s="54">
        <v>96239958227522</v>
      </c>
      <c r="U181" s="54">
        <v>100365457302678</v>
      </c>
    </row>
    <row r="182" spans="1:21" s="44" customFormat="1" x14ac:dyDescent="0.45">
      <c r="A182" s="50" t="s">
        <v>433</v>
      </c>
      <c r="B182" s="50">
        <v>11712</v>
      </c>
      <c r="C182" s="50" t="s">
        <v>22</v>
      </c>
      <c r="D182" s="17">
        <f t="shared" si="50"/>
        <v>2.206935691724659</v>
      </c>
      <c r="E182" s="17">
        <f t="shared" si="51"/>
        <v>0</v>
      </c>
      <c r="F182" s="17">
        <f t="shared" si="52"/>
        <v>9.7109359832790801E-2</v>
      </c>
      <c r="G182" s="52">
        <f t="shared" si="56"/>
        <v>3935883.4327449999</v>
      </c>
      <c r="H182" s="52">
        <f t="shared" si="57"/>
        <v>3750332.053272</v>
      </c>
      <c r="I182" s="17">
        <f t="shared" si="53"/>
        <v>0.17552138461983893</v>
      </c>
      <c r="J182" s="17">
        <f t="shared" si="54"/>
        <v>0</v>
      </c>
      <c r="K182" s="17">
        <f t="shared" si="55"/>
        <v>0</v>
      </c>
      <c r="L182" s="54">
        <v>17628921.255713001</v>
      </c>
      <c r="M182" s="54">
        <v>1474907.21006</v>
      </c>
      <c r="N182" s="54">
        <v>0</v>
      </c>
      <c r="O182" s="54">
        <v>387853</v>
      </c>
      <c r="P182" s="54">
        <v>0</v>
      </c>
      <c r="Q182" s="54">
        <v>0</v>
      </c>
      <c r="R182" s="54">
        <v>4201502.8916689996</v>
      </c>
      <c r="S182" s="54">
        <v>3993981.6374840741</v>
      </c>
      <c r="T182" s="54">
        <v>3935883432745</v>
      </c>
      <c r="U182" s="54">
        <v>3750332053272</v>
      </c>
    </row>
    <row r="183" spans="1:21" s="44" customFormat="1" x14ac:dyDescent="0.45">
      <c r="A183" s="50" t="s">
        <v>435</v>
      </c>
      <c r="B183" s="50">
        <v>11725</v>
      </c>
      <c r="C183" s="50" t="s">
        <v>19</v>
      </c>
      <c r="D183" s="17">
        <f t="shared" si="50"/>
        <v>0.40882897437040699</v>
      </c>
      <c r="E183" s="17">
        <f t="shared" si="51"/>
        <v>1.4815489320657536</v>
      </c>
      <c r="F183" s="17">
        <f t="shared" si="52"/>
        <v>1.9231932676374826</v>
      </c>
      <c r="G183" s="52">
        <f t="shared" si="56"/>
        <v>147630.137074</v>
      </c>
      <c r="H183" s="52">
        <f t="shared" si="57"/>
        <v>134644.434377</v>
      </c>
      <c r="I183" s="17">
        <f t="shared" si="53"/>
        <v>0.12143179094142385</v>
      </c>
      <c r="J183" s="17">
        <f t="shared" si="54"/>
        <v>0</v>
      </c>
      <c r="K183" s="17">
        <f t="shared" si="55"/>
        <v>0.1285875371475117</v>
      </c>
      <c r="L183" s="54">
        <v>902590.05585599993</v>
      </c>
      <c r="M183" s="54">
        <v>132579.34922800001</v>
      </c>
      <c r="N183" s="54">
        <v>1635441</v>
      </c>
      <c r="O183" s="54">
        <v>2122960</v>
      </c>
      <c r="P183" s="54">
        <v>0</v>
      </c>
      <c r="Q183" s="54">
        <v>70196</v>
      </c>
      <c r="R183" s="54">
        <v>545900.49360283872</v>
      </c>
      <c r="S183" s="54">
        <v>1103872.416633362</v>
      </c>
      <c r="T183" s="54">
        <v>147630137074</v>
      </c>
      <c r="U183" s="54">
        <v>134644434377</v>
      </c>
    </row>
    <row r="184" spans="1:21" s="44" customFormat="1" x14ac:dyDescent="0.45">
      <c r="A184" s="50" t="s">
        <v>439</v>
      </c>
      <c r="B184" s="50">
        <v>11729</v>
      </c>
      <c r="C184" s="50" t="s">
        <v>22</v>
      </c>
      <c r="D184" s="17">
        <f t="shared" si="50"/>
        <v>1.404980420490741</v>
      </c>
      <c r="E184" s="17">
        <f t="shared" si="51"/>
        <v>0</v>
      </c>
      <c r="F184" s="17">
        <f t="shared" si="52"/>
        <v>1.5248931086398725</v>
      </c>
      <c r="G184" s="52">
        <f t="shared" si="56"/>
        <v>800161.07721200003</v>
      </c>
      <c r="H184" s="52">
        <f t="shared" si="57"/>
        <v>834507.35089200002</v>
      </c>
      <c r="I184" s="17">
        <f t="shared" si="53"/>
        <v>3.4100354221768485E-2</v>
      </c>
      <c r="J184" s="17">
        <f t="shared" si="54"/>
        <v>0</v>
      </c>
      <c r="K184" s="17">
        <f t="shared" si="55"/>
        <v>3.3090095913349188E-2</v>
      </c>
      <c r="L184" s="54">
        <v>3071233.4510209998</v>
      </c>
      <c r="M184" s="54">
        <v>57588.107318000002</v>
      </c>
      <c r="N184" s="54">
        <v>0</v>
      </c>
      <c r="O184" s="54">
        <v>1666679</v>
      </c>
      <c r="P184" s="54">
        <v>0</v>
      </c>
      <c r="Q184" s="54">
        <v>27941</v>
      </c>
      <c r="R184" s="54">
        <v>844391.6292405806</v>
      </c>
      <c r="S184" s="54">
        <v>1092980.8722701839</v>
      </c>
      <c r="T184" s="54">
        <v>800161077212</v>
      </c>
      <c r="U184" s="54">
        <v>834507350892</v>
      </c>
    </row>
    <row r="185" spans="1:21" s="44" customFormat="1" x14ac:dyDescent="0.45">
      <c r="A185" s="50" t="s">
        <v>441</v>
      </c>
      <c r="B185" s="50">
        <v>11736</v>
      </c>
      <c r="C185" s="50" t="s">
        <v>22</v>
      </c>
      <c r="D185" s="17">
        <f t="shared" si="50"/>
        <v>0.57315971327003901</v>
      </c>
      <c r="E185" s="17">
        <f t="shared" si="51"/>
        <v>1.2045329258006636E-2</v>
      </c>
      <c r="F185" s="17">
        <f t="shared" si="52"/>
        <v>9.3887249498227132E-2</v>
      </c>
      <c r="G185" s="52">
        <f t="shared" si="56"/>
        <v>4174787.4618890001</v>
      </c>
      <c r="H185" s="52">
        <f t="shared" si="57"/>
        <v>4142593.0140430001</v>
      </c>
      <c r="I185" s="17">
        <f t="shared" si="53"/>
        <v>8.8735457541170931E-2</v>
      </c>
      <c r="J185" s="17">
        <f t="shared" si="54"/>
        <v>0</v>
      </c>
      <c r="K185" s="17">
        <f t="shared" si="55"/>
        <v>1.1465981031824427E-2</v>
      </c>
      <c r="L185" s="54">
        <v>4756833.8721910007</v>
      </c>
      <c r="M185" s="54">
        <v>772044.64404199994</v>
      </c>
      <c r="N185" s="54">
        <v>49984</v>
      </c>
      <c r="O185" s="54">
        <v>389600</v>
      </c>
      <c r="P185" s="54">
        <v>0</v>
      </c>
      <c r="Q185" s="54">
        <v>49880</v>
      </c>
      <c r="R185" s="54">
        <v>4350260.1183060976</v>
      </c>
      <c r="S185" s="54">
        <v>4149658.2558567422</v>
      </c>
      <c r="T185" s="54">
        <v>4174787461889</v>
      </c>
      <c r="U185" s="54">
        <v>4142593014043</v>
      </c>
    </row>
    <row r="186" spans="1:21" s="44" customFormat="1" x14ac:dyDescent="0.45">
      <c r="A186" s="50" t="s">
        <v>445</v>
      </c>
      <c r="B186" s="50">
        <v>11722</v>
      </c>
      <c r="C186" s="50" t="s">
        <v>19</v>
      </c>
      <c r="D186" s="17">
        <f t="shared" si="50"/>
        <v>1.1389213384422001</v>
      </c>
      <c r="E186" s="17">
        <f t="shared" si="51"/>
        <v>1.6305235551161734</v>
      </c>
      <c r="F186" s="17">
        <f t="shared" si="52"/>
        <v>0.24691695655975013</v>
      </c>
      <c r="G186" s="52">
        <f t="shared" si="56"/>
        <v>1688051.018896</v>
      </c>
      <c r="H186" s="52">
        <f t="shared" si="57"/>
        <v>1267544.756814</v>
      </c>
      <c r="I186" s="17">
        <f t="shared" si="53"/>
        <v>3.9571545292772181E-2</v>
      </c>
      <c r="J186" s="17">
        <f t="shared" si="54"/>
        <v>0</v>
      </c>
      <c r="K186" s="17">
        <f t="shared" si="55"/>
        <v>0</v>
      </c>
      <c r="L186" s="54">
        <v>10595798.281436</v>
      </c>
      <c r="M186" s="54">
        <v>679232.59518199996</v>
      </c>
      <c r="N186" s="54">
        <v>7584676</v>
      </c>
      <c r="O186" s="54">
        <v>1148579</v>
      </c>
      <c r="P186" s="54">
        <v>0</v>
      </c>
      <c r="Q186" s="54">
        <v>0</v>
      </c>
      <c r="R186" s="54">
        <v>8582335.9961894527</v>
      </c>
      <c r="S186" s="54">
        <v>4651681.3425977146</v>
      </c>
      <c r="T186" s="54">
        <v>1688051018896</v>
      </c>
      <c r="U186" s="54">
        <v>1267544756814</v>
      </c>
    </row>
    <row r="187" spans="1:21" s="44" customFormat="1" x14ac:dyDescent="0.45">
      <c r="A187" s="50" t="s">
        <v>456</v>
      </c>
      <c r="B187" s="50">
        <v>11745</v>
      </c>
      <c r="C187" s="50" t="s">
        <v>22</v>
      </c>
      <c r="D187" s="17">
        <f t="shared" si="50"/>
        <v>0</v>
      </c>
      <c r="E187" s="17">
        <f t="shared" si="51"/>
        <v>0</v>
      </c>
      <c r="F187" s="17">
        <f t="shared" si="52"/>
        <v>0</v>
      </c>
      <c r="G187" s="52">
        <f t="shared" si="56"/>
        <v>138807143.79018301</v>
      </c>
      <c r="H187" s="52">
        <f t="shared" si="57"/>
        <v>148481851.14091301</v>
      </c>
      <c r="I187" s="17">
        <f t="shared" si="53"/>
        <v>0</v>
      </c>
      <c r="J187" s="17">
        <f t="shared" si="54"/>
        <v>0</v>
      </c>
      <c r="K187" s="17">
        <f t="shared" si="55"/>
        <v>0</v>
      </c>
      <c r="L187" s="54">
        <v>0</v>
      </c>
      <c r="M187" s="54">
        <v>0</v>
      </c>
      <c r="N187" s="54">
        <v>0</v>
      </c>
      <c r="O187" s="54">
        <v>0</v>
      </c>
      <c r="P187" s="54">
        <v>0</v>
      </c>
      <c r="Q187" s="54">
        <v>0</v>
      </c>
      <c r="R187" s="54">
        <v>149844133.0818114</v>
      </c>
      <c r="S187" s="54">
        <v>112748172.22412321</v>
      </c>
      <c r="T187" s="54">
        <v>138807143790183</v>
      </c>
      <c r="U187" s="54">
        <v>148481851140913</v>
      </c>
    </row>
    <row r="188" spans="1:21" s="44" customFormat="1" x14ac:dyDescent="0.45">
      <c r="A188" s="50" t="s">
        <v>460</v>
      </c>
      <c r="B188" s="50">
        <v>11753</v>
      </c>
      <c r="C188" s="50" t="s">
        <v>19</v>
      </c>
      <c r="D188" s="17">
        <f t="shared" ref="D188:D202" si="58">(L188/2)/S188</f>
        <v>0.19089993356343443</v>
      </c>
      <c r="E188" s="17">
        <f t="shared" ref="E188:E202" si="59">(N188)/S188</f>
        <v>1.5132296913896908</v>
      </c>
      <c r="F188" s="17">
        <f t="shared" ref="F188:F202" si="60">(O188)/S188</f>
        <v>1.1142496936957409</v>
      </c>
      <c r="G188" s="52">
        <f t="shared" si="56"/>
        <v>126517.663786</v>
      </c>
      <c r="H188" s="52">
        <f t="shared" si="57"/>
        <v>134406.41234800001</v>
      </c>
      <c r="I188" s="17">
        <f t="shared" ref="I188:I202" si="61">(M188/2)/R188</f>
        <v>6.5571501645138378E-3</v>
      </c>
      <c r="J188" s="17">
        <f t="shared" ref="J188:J202" si="62">(P188)/R188</f>
        <v>0</v>
      </c>
      <c r="K188" s="17">
        <f t="shared" ref="K188:K202" si="63">(Q188)/R188</f>
        <v>0.12109841718931993</v>
      </c>
      <c r="L188" s="54">
        <v>684873.25250199996</v>
      </c>
      <c r="M188" s="54">
        <v>30328.650799000003</v>
      </c>
      <c r="N188" s="54">
        <v>2714434</v>
      </c>
      <c r="O188" s="54">
        <v>1998743</v>
      </c>
      <c r="P188" s="54">
        <v>0</v>
      </c>
      <c r="Q188" s="54">
        <v>280057</v>
      </c>
      <c r="R188" s="54">
        <v>2312639.6405509678</v>
      </c>
      <c r="S188" s="54">
        <v>1793801.7046884471</v>
      </c>
      <c r="T188" s="54">
        <v>126517663786</v>
      </c>
      <c r="U188" s="54">
        <v>134406412348</v>
      </c>
    </row>
    <row r="189" spans="1:21" s="44" customFormat="1" x14ac:dyDescent="0.45">
      <c r="A189" s="50" t="s">
        <v>468</v>
      </c>
      <c r="B189" s="50">
        <v>11776</v>
      </c>
      <c r="C189" s="50" t="s">
        <v>19</v>
      </c>
      <c r="D189" s="17">
        <f t="shared" si="58"/>
        <v>0.17476019076175911</v>
      </c>
      <c r="E189" s="17">
        <f t="shared" si="59"/>
        <v>2.8918398229413955</v>
      </c>
      <c r="F189" s="17">
        <f t="shared" si="60"/>
        <v>1.5330464473357981</v>
      </c>
      <c r="G189" s="52">
        <f t="shared" si="56"/>
        <v>4864474.5017419998</v>
      </c>
      <c r="H189" s="52">
        <f t="shared" si="57"/>
        <v>5566891.8071900001</v>
      </c>
      <c r="I189" s="17">
        <f t="shared" si="61"/>
        <v>4.9223122929884927E-3</v>
      </c>
      <c r="J189" s="17">
        <f t="shared" si="62"/>
        <v>0.24510868421551096</v>
      </c>
      <c r="K189" s="17">
        <f t="shared" si="63"/>
        <v>0.10865024006294607</v>
      </c>
      <c r="L189" s="54">
        <v>5187190.1858099997</v>
      </c>
      <c r="M189" s="54">
        <v>282247.43620599998</v>
      </c>
      <c r="N189" s="54">
        <v>42917449</v>
      </c>
      <c r="O189" s="54">
        <v>22751759</v>
      </c>
      <c r="P189" s="54">
        <v>7027317</v>
      </c>
      <c r="Q189" s="54">
        <v>3115025</v>
      </c>
      <c r="R189" s="54">
        <v>28670208.16700748</v>
      </c>
      <c r="S189" s="54">
        <v>14840880.41790195</v>
      </c>
      <c r="T189" s="54">
        <v>4864474501742</v>
      </c>
      <c r="U189" s="54">
        <v>5566891807190</v>
      </c>
    </row>
    <row r="190" spans="1:21" s="44" customFormat="1" x14ac:dyDescent="0.45">
      <c r="A190" s="50" t="s">
        <v>470</v>
      </c>
      <c r="B190" s="50">
        <v>11774</v>
      </c>
      <c r="C190" s="50" t="s">
        <v>22</v>
      </c>
      <c r="D190" s="17">
        <f t="shared" si="58"/>
        <v>0.23127023551753131</v>
      </c>
      <c r="E190" s="17">
        <f t="shared" si="59"/>
        <v>0.1981519216730746</v>
      </c>
      <c r="F190" s="17">
        <f t="shared" si="60"/>
        <v>0.46874198034767156</v>
      </c>
      <c r="G190" s="52">
        <f t="shared" si="56"/>
        <v>1018009.500047</v>
      </c>
      <c r="H190" s="52">
        <f t="shared" si="57"/>
        <v>982227.23616900004</v>
      </c>
      <c r="I190" s="17">
        <f t="shared" si="61"/>
        <v>4.0813609622799896E-2</v>
      </c>
      <c r="J190" s="17">
        <f t="shared" si="62"/>
        <v>0</v>
      </c>
      <c r="K190" s="17">
        <f t="shared" si="63"/>
        <v>0</v>
      </c>
      <c r="L190" s="54">
        <v>482876.83103100001</v>
      </c>
      <c r="M190" s="54">
        <v>84865.0962</v>
      </c>
      <c r="N190" s="54">
        <v>206864</v>
      </c>
      <c r="O190" s="54">
        <v>489351</v>
      </c>
      <c r="P190" s="54">
        <v>0</v>
      </c>
      <c r="Q190" s="54">
        <v>0</v>
      </c>
      <c r="R190" s="54">
        <v>1039666.6330707419</v>
      </c>
      <c r="S190" s="54">
        <v>1043966.6607992791</v>
      </c>
      <c r="T190" s="54">
        <v>1018009500047</v>
      </c>
      <c r="U190" s="54">
        <v>982227236169</v>
      </c>
    </row>
    <row r="191" spans="1:21" s="44" customFormat="1" x14ac:dyDescent="0.45">
      <c r="A191" s="50" t="s">
        <v>474</v>
      </c>
      <c r="B191" s="50">
        <v>11763</v>
      </c>
      <c r="C191" s="50" t="s">
        <v>22</v>
      </c>
      <c r="D191" s="17">
        <f t="shared" si="58"/>
        <v>1.7393666424273722</v>
      </c>
      <c r="E191" s="17">
        <f t="shared" si="59"/>
        <v>0</v>
      </c>
      <c r="F191" s="17">
        <f t="shared" si="60"/>
        <v>0</v>
      </c>
      <c r="G191" s="52">
        <f t="shared" si="56"/>
        <v>1269305.9319249999</v>
      </c>
      <c r="H191" s="52">
        <f t="shared" si="57"/>
        <v>1338035.867077</v>
      </c>
      <c r="I191" s="17">
        <f t="shared" si="61"/>
        <v>0.25445813849233717</v>
      </c>
      <c r="J191" s="17">
        <f t="shared" si="62"/>
        <v>0</v>
      </c>
      <c r="K191" s="17">
        <f t="shared" si="63"/>
        <v>0</v>
      </c>
      <c r="L191" s="54">
        <v>4226763.0152669996</v>
      </c>
      <c r="M191" s="54">
        <v>695068.99679300003</v>
      </c>
      <c r="N191" s="54">
        <v>0</v>
      </c>
      <c r="O191" s="54">
        <v>0</v>
      </c>
      <c r="P191" s="54">
        <v>0</v>
      </c>
      <c r="Q191" s="54">
        <v>0</v>
      </c>
      <c r="R191" s="54">
        <v>1365782.6016319999</v>
      </c>
      <c r="S191" s="54">
        <v>1215029.3423381809</v>
      </c>
      <c r="T191" s="54">
        <v>1269305931925</v>
      </c>
      <c r="U191" s="54">
        <v>1338035867077</v>
      </c>
    </row>
    <row r="192" spans="1:21" s="44" customFormat="1" x14ac:dyDescent="0.45">
      <c r="A192" s="50" t="s">
        <v>478</v>
      </c>
      <c r="B192" s="50">
        <v>11773</v>
      </c>
      <c r="C192" s="50" t="s">
        <v>22</v>
      </c>
      <c r="D192" s="17">
        <f t="shared" si="58"/>
        <v>1.0467921974887116</v>
      </c>
      <c r="E192" s="17">
        <f t="shared" si="59"/>
        <v>0.74762025250005348</v>
      </c>
      <c r="F192" s="17">
        <f t="shared" si="60"/>
        <v>0.14949237320352593</v>
      </c>
      <c r="G192" s="52">
        <f t="shared" si="56"/>
        <v>1113310.6784359999</v>
      </c>
      <c r="H192" s="52">
        <f t="shared" si="57"/>
        <v>1084599.6996239999</v>
      </c>
      <c r="I192" s="17">
        <f t="shared" si="61"/>
        <v>0.15756469007655238</v>
      </c>
      <c r="J192" s="17">
        <f t="shared" si="62"/>
        <v>0</v>
      </c>
      <c r="K192" s="17">
        <f t="shared" si="63"/>
        <v>7.4898401544007551E-2</v>
      </c>
      <c r="L192" s="54">
        <v>1625838.749882</v>
      </c>
      <c r="M192" s="54">
        <v>324114.74971800001</v>
      </c>
      <c r="N192" s="54">
        <v>580588</v>
      </c>
      <c r="O192" s="54">
        <v>116093</v>
      </c>
      <c r="P192" s="54">
        <v>0</v>
      </c>
      <c r="Q192" s="54">
        <v>77034</v>
      </c>
      <c r="R192" s="54">
        <v>1028513.271471323</v>
      </c>
      <c r="S192" s="54">
        <v>776581.42360176158</v>
      </c>
      <c r="T192" s="54">
        <v>1113310678436</v>
      </c>
      <c r="U192" s="54">
        <v>1084599699624</v>
      </c>
    </row>
    <row r="193" spans="1:21" s="44" customFormat="1" x14ac:dyDescent="0.45">
      <c r="A193" s="50" t="s">
        <v>480</v>
      </c>
      <c r="B193" s="50">
        <v>11820</v>
      </c>
      <c r="C193" s="50" t="s">
        <v>19</v>
      </c>
      <c r="D193" s="17">
        <f t="shared" si="58"/>
        <v>0.2162516685728364</v>
      </c>
      <c r="E193" s="17">
        <f t="shared" si="59"/>
        <v>2.7573461121526912</v>
      </c>
      <c r="F193" s="17">
        <f t="shared" si="60"/>
        <v>0.84128816988246391</v>
      </c>
      <c r="G193" s="52">
        <f t="shared" si="56"/>
        <v>9714658.3285009991</v>
      </c>
      <c r="H193" s="52">
        <f t="shared" si="57"/>
        <v>10584244.521744</v>
      </c>
      <c r="I193" s="17">
        <f t="shared" si="61"/>
        <v>8.8850136348398029E-3</v>
      </c>
      <c r="J193" s="17">
        <f t="shared" si="62"/>
        <v>0.16080554826133348</v>
      </c>
      <c r="K193" s="17">
        <f t="shared" si="63"/>
        <v>2.7154406684802866E-2</v>
      </c>
      <c r="L193" s="54">
        <v>12789792.424697999</v>
      </c>
      <c r="M193" s="54">
        <v>1046725.574153</v>
      </c>
      <c r="N193" s="54">
        <v>81538988</v>
      </c>
      <c r="O193" s="54">
        <v>24878192</v>
      </c>
      <c r="P193" s="54">
        <v>9472089</v>
      </c>
      <c r="Q193" s="54">
        <v>1599503</v>
      </c>
      <c r="R193" s="54">
        <v>58903993.689362101</v>
      </c>
      <c r="S193" s="54">
        <v>29571546.21997802</v>
      </c>
      <c r="T193" s="54">
        <v>9714658328501</v>
      </c>
      <c r="U193" s="54">
        <v>10584244521744</v>
      </c>
    </row>
    <row r="194" spans="1:21" s="44" customFormat="1" x14ac:dyDescent="0.45">
      <c r="A194" s="50" t="s">
        <v>493</v>
      </c>
      <c r="B194" s="50">
        <v>11823</v>
      </c>
      <c r="C194" s="50" t="s">
        <v>22</v>
      </c>
      <c r="D194" s="17">
        <f t="shared" si="58"/>
        <v>1.4114501991369883</v>
      </c>
      <c r="E194" s="17">
        <f t="shared" si="59"/>
        <v>0.95169368038484914</v>
      </c>
      <c r="F194" s="17">
        <f t="shared" si="60"/>
        <v>6.5608712439392466E-2</v>
      </c>
      <c r="G194" s="52">
        <f t="shared" si="56"/>
        <v>127443.323066</v>
      </c>
      <c r="H194" s="52">
        <f t="shared" si="57"/>
        <v>145725.38628499999</v>
      </c>
      <c r="I194" s="17">
        <f t="shared" si="61"/>
        <v>0.1239687432838177</v>
      </c>
      <c r="J194" s="17">
        <f t="shared" si="62"/>
        <v>0</v>
      </c>
      <c r="K194" s="17">
        <f t="shared" si="63"/>
        <v>0</v>
      </c>
      <c r="L194" s="54">
        <v>384224.89360499999</v>
      </c>
      <c r="M194" s="54">
        <v>35196.787012000001</v>
      </c>
      <c r="N194" s="54">
        <v>129535</v>
      </c>
      <c r="O194" s="54">
        <v>8930</v>
      </c>
      <c r="P194" s="54">
        <v>0</v>
      </c>
      <c r="Q194" s="54">
        <v>0</v>
      </c>
      <c r="R194" s="54">
        <v>141958.31174725809</v>
      </c>
      <c r="S194" s="54">
        <v>136109.9718006094</v>
      </c>
      <c r="T194" s="54">
        <v>127443323066</v>
      </c>
      <c r="U194" s="54">
        <v>145725386285</v>
      </c>
    </row>
    <row r="195" spans="1:21" s="44" customFormat="1" x14ac:dyDescent="0.45">
      <c r="A195" s="50" t="s">
        <v>499</v>
      </c>
      <c r="B195" s="50">
        <v>11838</v>
      </c>
      <c r="C195" s="50" t="s">
        <v>246</v>
      </c>
      <c r="D195" s="17">
        <f t="shared" si="58"/>
        <v>0.10267689613348178</v>
      </c>
      <c r="E195" s="17">
        <f t="shared" si="59"/>
        <v>2.3085865653975217</v>
      </c>
      <c r="F195" s="17">
        <f t="shared" si="60"/>
        <v>0.40482915562743749</v>
      </c>
      <c r="G195" s="52">
        <f t="shared" si="56"/>
        <v>407572.66572799999</v>
      </c>
      <c r="H195" s="52">
        <f t="shared" si="57"/>
        <v>409937.69026399998</v>
      </c>
      <c r="I195" s="17">
        <f t="shared" si="61"/>
        <v>2.9415213920912721E-3</v>
      </c>
      <c r="J195" s="17">
        <f t="shared" si="62"/>
        <v>8.0944198107914103E-2</v>
      </c>
      <c r="K195" s="17">
        <f t="shared" si="63"/>
        <v>0</v>
      </c>
      <c r="L195" s="54">
        <v>478477.920988</v>
      </c>
      <c r="M195" s="54">
        <v>27381.476465</v>
      </c>
      <c r="N195" s="54">
        <v>5379047</v>
      </c>
      <c r="O195" s="54">
        <v>943259</v>
      </c>
      <c r="P195" s="54">
        <v>376739</v>
      </c>
      <c r="Q195" s="54">
        <v>0</v>
      </c>
      <c r="R195" s="54">
        <v>4654305.1732717743</v>
      </c>
      <c r="S195" s="54">
        <v>2330017.4577052379</v>
      </c>
      <c r="T195" s="54">
        <v>407572665728</v>
      </c>
      <c r="U195" s="54">
        <v>409937690264</v>
      </c>
    </row>
    <row r="196" spans="1:21" s="44" customFormat="1" x14ac:dyDescent="0.45">
      <c r="A196" s="50" t="s">
        <v>503</v>
      </c>
      <c r="B196" s="50">
        <v>11841</v>
      </c>
      <c r="C196" s="50" t="s">
        <v>19</v>
      </c>
      <c r="D196" s="17">
        <f t="shared" si="58"/>
        <v>0.37502595777147368</v>
      </c>
      <c r="E196" s="17">
        <f t="shared" si="59"/>
        <v>1.0959163189283008</v>
      </c>
      <c r="F196" s="17">
        <f t="shared" si="60"/>
        <v>0.27164914283988911</v>
      </c>
      <c r="G196" s="52">
        <f t="shared" si="56"/>
        <v>137141.80921899999</v>
      </c>
      <c r="H196" s="52">
        <f t="shared" si="57"/>
        <v>129955.701526</v>
      </c>
      <c r="I196" s="17">
        <f t="shared" si="61"/>
        <v>2.0169800976988148E-2</v>
      </c>
      <c r="J196" s="17">
        <f t="shared" si="62"/>
        <v>0</v>
      </c>
      <c r="K196" s="17">
        <f t="shared" si="63"/>
        <v>0</v>
      </c>
      <c r="L196" s="54">
        <v>832081.20151300007</v>
      </c>
      <c r="M196" s="54">
        <v>37279.825188000003</v>
      </c>
      <c r="N196" s="54">
        <v>1215771</v>
      </c>
      <c r="O196" s="54">
        <v>301358</v>
      </c>
      <c r="P196" s="54">
        <v>0</v>
      </c>
      <c r="Q196" s="54">
        <v>0</v>
      </c>
      <c r="R196" s="54">
        <v>924149.5548352903</v>
      </c>
      <c r="S196" s="54">
        <v>1109364.810982015</v>
      </c>
      <c r="T196" s="54">
        <v>137141809219</v>
      </c>
      <c r="U196" s="54">
        <v>129955701526</v>
      </c>
    </row>
    <row r="197" spans="1:21" s="44" customFormat="1" x14ac:dyDescent="0.45">
      <c r="A197" s="50" t="s">
        <v>501</v>
      </c>
      <c r="B197" s="50">
        <v>11767</v>
      </c>
      <c r="C197" s="50" t="s">
        <v>246</v>
      </c>
      <c r="D197" s="17">
        <f t="shared" si="58"/>
        <v>5.236662266787569E-3</v>
      </c>
      <c r="E197" s="17">
        <f t="shared" si="59"/>
        <v>2.7655575095534051</v>
      </c>
      <c r="F197" s="17">
        <f t="shared" si="60"/>
        <v>6.1912340767616106E-2</v>
      </c>
      <c r="G197" s="52">
        <f t="shared" si="56"/>
        <v>0</v>
      </c>
      <c r="H197" s="52">
        <f t="shared" si="57"/>
        <v>0</v>
      </c>
      <c r="I197" s="17">
        <f t="shared" si="61"/>
        <v>0</v>
      </c>
      <c r="J197" s="17">
        <f t="shared" si="62"/>
        <v>0.16284586053191594</v>
      </c>
      <c r="K197" s="17">
        <f t="shared" si="63"/>
        <v>0</v>
      </c>
      <c r="L197" s="54">
        <v>73236.744523000001</v>
      </c>
      <c r="M197" s="54">
        <v>0</v>
      </c>
      <c r="N197" s="54">
        <v>19338695</v>
      </c>
      <c r="O197" s="54">
        <v>432934</v>
      </c>
      <c r="P197" s="54">
        <v>2889891</v>
      </c>
      <c r="Q197" s="54">
        <v>0</v>
      </c>
      <c r="R197" s="54">
        <v>17746174.146278739</v>
      </c>
      <c r="S197" s="54">
        <v>6992693.1308410587</v>
      </c>
      <c r="T197" s="54">
        <v>0</v>
      </c>
      <c r="U197" s="54">
        <v>0</v>
      </c>
    </row>
    <row r="198" spans="1:21" s="44" customFormat="1" x14ac:dyDescent="0.45">
      <c r="A198" s="50" t="s">
        <v>506</v>
      </c>
      <c r="B198" s="50">
        <v>11859</v>
      </c>
      <c r="C198" s="50" t="s">
        <v>19</v>
      </c>
      <c r="D198" s="17">
        <f t="shared" si="58"/>
        <v>0.11006450949581567</v>
      </c>
      <c r="E198" s="17">
        <f t="shared" si="59"/>
        <v>1.56035430885646</v>
      </c>
      <c r="F198" s="17">
        <f t="shared" si="60"/>
        <v>0</v>
      </c>
      <c r="G198" s="52">
        <f t="shared" si="56"/>
        <v>187236.58188000001</v>
      </c>
      <c r="H198" s="52">
        <f t="shared" si="57"/>
        <v>216399.30438300001</v>
      </c>
      <c r="I198" s="17">
        <f t="shared" si="61"/>
        <v>8.9925612658070236E-3</v>
      </c>
      <c r="J198" s="17">
        <f t="shared" si="62"/>
        <v>0.15595743686564911</v>
      </c>
      <c r="K198" s="17">
        <f t="shared" si="63"/>
        <v>0</v>
      </c>
      <c r="L198" s="54">
        <v>193486.43323600001</v>
      </c>
      <c r="M198" s="54">
        <v>23673.035588999999</v>
      </c>
      <c r="N198" s="54">
        <v>1371502</v>
      </c>
      <c r="O198" s="54">
        <v>0</v>
      </c>
      <c r="P198" s="54">
        <v>205280</v>
      </c>
      <c r="Q198" s="54">
        <v>0</v>
      </c>
      <c r="R198" s="54">
        <v>1316256.5641344839</v>
      </c>
      <c r="S198" s="54">
        <v>878968.31650058727</v>
      </c>
      <c r="T198" s="54">
        <v>187236581880</v>
      </c>
      <c r="U198" s="54">
        <v>216399304383</v>
      </c>
    </row>
    <row r="199" spans="1:21" s="44" customFormat="1" x14ac:dyDescent="0.45">
      <c r="A199" s="50" t="s">
        <v>508</v>
      </c>
      <c r="B199" s="50">
        <v>11874</v>
      </c>
      <c r="C199" s="50" t="s">
        <v>19</v>
      </c>
      <c r="D199" s="17">
        <f t="shared" si="58"/>
        <v>6.890663499624898E-2</v>
      </c>
      <c r="E199" s="17">
        <f t="shared" si="59"/>
        <v>2.2792348556646376</v>
      </c>
      <c r="F199" s="17">
        <f t="shared" si="60"/>
        <v>0.69236092001548888</v>
      </c>
      <c r="G199" s="52">
        <f t="shared" si="56"/>
        <v>754147.20896399999</v>
      </c>
      <c r="H199" s="52">
        <f t="shared" si="57"/>
        <v>1278916.8227299999</v>
      </c>
      <c r="I199" s="17">
        <f t="shared" si="61"/>
        <v>1.2146560515421571E-2</v>
      </c>
      <c r="J199" s="17">
        <f t="shared" si="62"/>
        <v>0.36218722349379356</v>
      </c>
      <c r="K199" s="17">
        <f t="shared" si="63"/>
        <v>8.8091313725596282E-2</v>
      </c>
      <c r="L199" s="54">
        <v>1034892.960734</v>
      </c>
      <c r="M199" s="54">
        <v>347584.17856199999</v>
      </c>
      <c r="N199" s="54">
        <v>17115653</v>
      </c>
      <c r="O199" s="54">
        <v>5199205</v>
      </c>
      <c r="P199" s="54">
        <v>5182148</v>
      </c>
      <c r="Q199" s="54">
        <v>1260404</v>
      </c>
      <c r="R199" s="54">
        <v>14307926.022378869</v>
      </c>
      <c r="S199" s="54">
        <v>7509385.4226834299</v>
      </c>
      <c r="T199" s="54">
        <v>754147208964</v>
      </c>
      <c r="U199" s="54">
        <v>1278916822730</v>
      </c>
    </row>
    <row r="200" spans="1:21" s="44" customFormat="1" x14ac:dyDescent="0.45">
      <c r="A200" s="50" t="s">
        <v>511</v>
      </c>
      <c r="B200" s="50">
        <v>11878</v>
      </c>
      <c r="C200" s="50" t="s">
        <v>22</v>
      </c>
      <c r="D200" s="17">
        <f t="shared" si="58"/>
        <v>0.89234894536862663</v>
      </c>
      <c r="E200" s="17">
        <f t="shared" si="59"/>
        <v>1.2562412608974985E-2</v>
      </c>
      <c r="F200" s="17">
        <f t="shared" si="60"/>
        <v>0.5284316794612488</v>
      </c>
      <c r="G200" s="52">
        <f t="shared" si="56"/>
        <v>582988.087313</v>
      </c>
      <c r="H200" s="52">
        <f t="shared" si="57"/>
        <v>578377.02054299996</v>
      </c>
      <c r="I200" s="17">
        <f t="shared" si="61"/>
        <v>0.23699680803421483</v>
      </c>
      <c r="J200" s="17">
        <f t="shared" si="62"/>
        <v>0</v>
      </c>
      <c r="K200" s="17">
        <f t="shared" si="63"/>
        <v>7.8189837288891409E-2</v>
      </c>
      <c r="L200" s="54">
        <v>1345653.812468</v>
      </c>
      <c r="M200" s="54">
        <v>328625.75007199997</v>
      </c>
      <c r="N200" s="54">
        <v>9472</v>
      </c>
      <c r="O200" s="54">
        <v>398435</v>
      </c>
      <c r="P200" s="54">
        <v>0</v>
      </c>
      <c r="Q200" s="54">
        <v>54210</v>
      </c>
      <c r="R200" s="54">
        <v>693312.6078739356</v>
      </c>
      <c r="S200" s="54">
        <v>753995.29491913866</v>
      </c>
      <c r="T200" s="54">
        <v>582988087313</v>
      </c>
      <c r="U200" s="54">
        <v>578377020543</v>
      </c>
    </row>
    <row r="201" spans="1:21" s="44" customFormat="1" x14ac:dyDescent="0.45">
      <c r="A201" s="50" t="s">
        <v>515</v>
      </c>
      <c r="B201" s="50">
        <v>11888</v>
      </c>
      <c r="C201" s="50" t="s">
        <v>32</v>
      </c>
      <c r="D201" s="17">
        <f t="shared" si="58"/>
        <v>1.2454098018660196</v>
      </c>
      <c r="E201" s="17">
        <f t="shared" si="59"/>
        <v>1.6813056659052092</v>
      </c>
      <c r="F201" s="17">
        <f t="shared" si="60"/>
        <v>0.21399696260088638</v>
      </c>
      <c r="G201" s="52">
        <f t="shared" si="56"/>
        <v>564614.60106999998</v>
      </c>
      <c r="H201" s="52">
        <f t="shared" si="57"/>
        <v>762491.73385299998</v>
      </c>
      <c r="I201" s="17">
        <f t="shared" si="61"/>
        <v>0.38068628070358895</v>
      </c>
      <c r="J201" s="17">
        <f t="shared" si="62"/>
        <v>0.29173520790861474</v>
      </c>
      <c r="K201" s="17">
        <f t="shared" si="63"/>
        <v>1.6813770042171505E-2</v>
      </c>
      <c r="L201" s="54">
        <v>1864661.0049399999</v>
      </c>
      <c r="M201" s="54">
        <v>784839.40253800002</v>
      </c>
      <c r="N201" s="54">
        <v>1258648</v>
      </c>
      <c r="O201" s="54">
        <v>160201</v>
      </c>
      <c r="P201" s="54">
        <v>300727</v>
      </c>
      <c r="Q201" s="54">
        <v>17332</v>
      </c>
      <c r="R201" s="54">
        <v>1030821.758387839</v>
      </c>
      <c r="S201" s="54">
        <v>748613.4291484399</v>
      </c>
      <c r="T201" s="54">
        <v>564614601070</v>
      </c>
      <c r="U201" s="54">
        <v>762491733853</v>
      </c>
    </row>
    <row r="202" spans="1:21" s="44" customFormat="1" x14ac:dyDescent="0.45">
      <c r="A202" s="50" t="s">
        <v>517</v>
      </c>
      <c r="B202" s="50">
        <v>11883</v>
      </c>
      <c r="C202" s="50" t="s">
        <v>246</v>
      </c>
      <c r="D202" s="17">
        <f t="shared" si="58"/>
        <v>1.2619785648863831E-3</v>
      </c>
      <c r="E202" s="17">
        <f t="shared" si="59"/>
        <v>2.8902920752059269</v>
      </c>
      <c r="F202" s="17">
        <f t="shared" si="60"/>
        <v>0.70776949320471083</v>
      </c>
      <c r="G202" s="52">
        <f t="shared" si="56"/>
        <v>1107523.764618</v>
      </c>
      <c r="H202" s="52">
        <f t="shared" si="57"/>
        <v>1573112.200986</v>
      </c>
      <c r="I202" s="17">
        <f t="shared" si="61"/>
        <v>4.9706228053160299E-4</v>
      </c>
      <c r="J202" s="17">
        <f t="shared" si="62"/>
        <v>0.24527701525137927</v>
      </c>
      <c r="K202" s="17">
        <f t="shared" si="63"/>
        <v>0.11368476682415712</v>
      </c>
      <c r="L202" s="54">
        <v>38004.469704000003</v>
      </c>
      <c r="M202" s="54">
        <v>33004.469704000003</v>
      </c>
      <c r="N202" s="54">
        <v>43520556</v>
      </c>
      <c r="O202" s="54">
        <v>10657235</v>
      </c>
      <c r="P202" s="54">
        <v>8143082</v>
      </c>
      <c r="Q202" s="54">
        <v>3774281</v>
      </c>
      <c r="R202" s="54">
        <v>33199531.524200611</v>
      </c>
      <c r="S202" s="54">
        <v>15057494.145085409</v>
      </c>
      <c r="T202" s="54">
        <v>1107523764618</v>
      </c>
      <c r="U202" s="54">
        <v>1573112200986</v>
      </c>
    </row>
    <row r="203" spans="1:21" s="44" customFormat="1" x14ac:dyDescent="0.45">
      <c r="A203" s="50" t="s">
        <v>519</v>
      </c>
      <c r="B203" s="50">
        <v>11886</v>
      </c>
      <c r="C203" s="50" t="s">
        <v>22</v>
      </c>
      <c r="D203" s="17">
        <f t="shared" ref="D203:D217" si="64">(L203/2)/S203</f>
        <v>2.5187977435093232</v>
      </c>
      <c r="E203" s="17">
        <f t="shared" ref="E203:E217" si="65">(N203)/S203</f>
        <v>0.98354452513079749</v>
      </c>
      <c r="F203" s="17">
        <f t="shared" ref="F203:F217" si="66">(O203)/S203</f>
        <v>0</v>
      </c>
      <c r="G203" s="52">
        <f t="shared" si="56"/>
        <v>335238.63105299999</v>
      </c>
      <c r="H203" s="52">
        <f t="shared" si="57"/>
        <v>418554.397352</v>
      </c>
      <c r="I203" s="17">
        <f t="shared" ref="I203:I217" si="67">(M203/2)/R203</f>
        <v>0.147197087263187</v>
      </c>
      <c r="J203" s="17">
        <f t="shared" ref="J203:J217" si="68">(P203)/R203</f>
        <v>0</v>
      </c>
      <c r="K203" s="17">
        <f t="shared" ref="K203:K217" si="69">(Q203)/R203</f>
        <v>0</v>
      </c>
      <c r="L203" s="54">
        <v>1795018.6360309999</v>
      </c>
      <c r="M203" s="54">
        <v>117583.16765</v>
      </c>
      <c r="N203" s="54">
        <v>350461</v>
      </c>
      <c r="O203" s="54">
        <v>0</v>
      </c>
      <c r="P203" s="54">
        <v>0</v>
      </c>
      <c r="Q203" s="54">
        <v>0</v>
      </c>
      <c r="R203" s="54">
        <v>399407.24995380652</v>
      </c>
      <c r="S203" s="54">
        <v>356324.48866856704</v>
      </c>
      <c r="T203" s="54">
        <v>335238631053</v>
      </c>
      <c r="U203" s="54">
        <v>418554397352</v>
      </c>
    </row>
    <row r="204" spans="1:21" s="44" customFormat="1" x14ac:dyDescent="0.45">
      <c r="A204" s="50" t="s">
        <v>521</v>
      </c>
      <c r="B204" s="50">
        <v>11885</v>
      </c>
      <c r="C204" s="50" t="s">
        <v>22</v>
      </c>
      <c r="D204" s="17">
        <f t="shared" si="64"/>
        <v>1.6061354991867776</v>
      </c>
      <c r="E204" s="17">
        <f t="shared" si="65"/>
        <v>1.8278390681769319</v>
      </c>
      <c r="F204" s="17">
        <f t="shared" si="66"/>
        <v>0.48685233555888935</v>
      </c>
      <c r="G204" s="52">
        <f t="shared" si="56"/>
        <v>228730.25435500001</v>
      </c>
      <c r="H204" s="52">
        <f t="shared" si="57"/>
        <v>334699.806079</v>
      </c>
      <c r="I204" s="17">
        <f t="shared" si="67"/>
        <v>0.23361760100580406</v>
      </c>
      <c r="J204" s="17">
        <f t="shared" si="68"/>
        <v>0.52610536853015699</v>
      </c>
      <c r="K204" s="17">
        <f t="shared" si="69"/>
        <v>4.5862183379005758E-2</v>
      </c>
      <c r="L204" s="54">
        <v>864976.60182600003</v>
      </c>
      <c r="M204" s="54">
        <v>153754.425743</v>
      </c>
      <c r="N204" s="54">
        <v>492187</v>
      </c>
      <c r="O204" s="54">
        <v>131096</v>
      </c>
      <c r="P204" s="54">
        <v>173127</v>
      </c>
      <c r="Q204" s="54">
        <v>15092</v>
      </c>
      <c r="R204" s="54">
        <v>329072.8632625161</v>
      </c>
      <c r="S204" s="54">
        <v>269272.61188858509</v>
      </c>
      <c r="T204" s="54">
        <v>228730254355</v>
      </c>
      <c r="U204" s="54">
        <v>334699806079</v>
      </c>
    </row>
    <row r="205" spans="1:21" s="44" customFormat="1" x14ac:dyDescent="0.45">
      <c r="A205" s="50" t="s">
        <v>523</v>
      </c>
      <c r="B205" s="50">
        <v>11889</v>
      </c>
      <c r="C205" s="50" t="s">
        <v>22</v>
      </c>
      <c r="D205" s="17">
        <f t="shared" si="64"/>
        <v>0.84021069147903016</v>
      </c>
      <c r="E205" s="17">
        <f t="shared" si="65"/>
        <v>1.2361104551120119</v>
      </c>
      <c r="F205" s="17">
        <f t="shared" si="66"/>
        <v>1.2891893798012003E-2</v>
      </c>
      <c r="G205" s="52">
        <f t="shared" si="56"/>
        <v>247945.25027799999</v>
      </c>
      <c r="H205" s="52">
        <f t="shared" si="57"/>
        <v>297769.87158699997</v>
      </c>
      <c r="I205" s="17">
        <f t="shared" si="67"/>
        <v>0.11783965376082435</v>
      </c>
      <c r="J205" s="17">
        <f t="shared" si="68"/>
        <v>9.3583290509457184E-2</v>
      </c>
      <c r="K205" s="17">
        <f t="shared" si="69"/>
        <v>0</v>
      </c>
      <c r="L205" s="54">
        <v>406943.746186</v>
      </c>
      <c r="M205" s="54">
        <v>73456.425867999991</v>
      </c>
      <c r="N205" s="54">
        <v>299346</v>
      </c>
      <c r="O205" s="54">
        <v>3122</v>
      </c>
      <c r="P205" s="54">
        <v>29168</v>
      </c>
      <c r="Q205" s="54">
        <v>0</v>
      </c>
      <c r="R205" s="54">
        <v>311679.57272300002</v>
      </c>
      <c r="S205" s="54">
        <v>242167.67907919228</v>
      </c>
      <c r="T205" s="54">
        <v>247945250278</v>
      </c>
      <c r="U205" s="54">
        <v>297769871587</v>
      </c>
    </row>
    <row r="206" spans="1:21" s="44" customFormat="1" x14ac:dyDescent="0.45">
      <c r="A206" s="50" t="s">
        <v>529</v>
      </c>
      <c r="B206" s="50">
        <v>11900</v>
      </c>
      <c r="C206" s="50" t="s">
        <v>22</v>
      </c>
      <c r="D206" s="17">
        <f t="shared" si="64"/>
        <v>0.90177651649270951</v>
      </c>
      <c r="E206" s="17">
        <f t="shared" si="65"/>
        <v>1.1570118586924465</v>
      </c>
      <c r="F206" s="17">
        <f t="shared" si="66"/>
        <v>0.1959717089958164</v>
      </c>
      <c r="G206" s="52">
        <f t="shared" si="56"/>
        <v>394130.62560500001</v>
      </c>
      <c r="H206" s="52">
        <f t="shared" si="57"/>
        <v>504986.91990799998</v>
      </c>
      <c r="I206" s="17">
        <f t="shared" si="67"/>
        <v>0.21151652701382426</v>
      </c>
      <c r="J206" s="17">
        <f t="shared" si="68"/>
        <v>1.5267644744454615E-2</v>
      </c>
      <c r="K206" s="17">
        <f t="shared" si="69"/>
        <v>3.0656959176824195E-2</v>
      </c>
      <c r="L206" s="54">
        <v>894857.10211900005</v>
      </c>
      <c r="M206" s="54">
        <v>222521.45067300001</v>
      </c>
      <c r="N206" s="54">
        <v>574067</v>
      </c>
      <c r="O206" s="54">
        <v>97234</v>
      </c>
      <c r="P206" s="54">
        <v>8031</v>
      </c>
      <c r="Q206" s="54">
        <v>16126</v>
      </c>
      <c r="R206" s="54">
        <v>526014.3351787742</v>
      </c>
      <c r="S206" s="54">
        <v>496163.45388953947</v>
      </c>
      <c r="T206" s="54">
        <v>394130625605</v>
      </c>
      <c r="U206" s="54">
        <v>504986919908</v>
      </c>
    </row>
    <row r="207" spans="1:21" s="44" customFormat="1" x14ac:dyDescent="0.45">
      <c r="A207" s="50" t="s">
        <v>527</v>
      </c>
      <c r="B207" s="50">
        <v>11912</v>
      </c>
      <c r="C207" s="50" t="s">
        <v>22</v>
      </c>
      <c r="D207" s="17">
        <f t="shared" si="64"/>
        <v>1.0364850364236828</v>
      </c>
      <c r="E207" s="17">
        <f t="shared" si="65"/>
        <v>0.92740011998834704</v>
      </c>
      <c r="F207" s="17">
        <f t="shared" si="66"/>
        <v>0</v>
      </c>
      <c r="G207" s="52">
        <f t="shared" si="56"/>
        <v>9824758.550237</v>
      </c>
      <c r="H207" s="52">
        <f t="shared" si="57"/>
        <v>12649787.104513001</v>
      </c>
      <c r="I207" s="17">
        <f t="shared" si="67"/>
        <v>0.17355335433564925</v>
      </c>
      <c r="J207" s="17">
        <f t="shared" si="68"/>
        <v>0</v>
      </c>
      <c r="K207" s="17">
        <f t="shared" si="69"/>
        <v>0</v>
      </c>
      <c r="L207" s="54">
        <v>11177361.988484001</v>
      </c>
      <c r="M207" s="54">
        <v>2284450.6130510001</v>
      </c>
      <c r="N207" s="54">
        <v>5000500</v>
      </c>
      <c r="O207" s="54">
        <v>0</v>
      </c>
      <c r="P207" s="54">
        <v>0</v>
      </c>
      <c r="Q207" s="54">
        <v>0</v>
      </c>
      <c r="R207" s="54">
        <v>6581407.261748774</v>
      </c>
      <c r="S207" s="54">
        <v>5391955.3084194474</v>
      </c>
      <c r="T207" s="54">
        <v>9824758550237</v>
      </c>
      <c r="U207" s="54">
        <v>12649787104513</v>
      </c>
    </row>
    <row r="208" spans="1:21" s="44" customFormat="1" x14ac:dyDescent="0.45">
      <c r="A208" s="50" t="s">
        <v>562</v>
      </c>
      <c r="B208" s="50">
        <v>11803</v>
      </c>
      <c r="C208" s="50" t="s">
        <v>22</v>
      </c>
      <c r="D208" s="17">
        <f t="shared" si="64"/>
        <v>2.7976283035567917</v>
      </c>
      <c r="E208" s="17">
        <f t="shared" si="65"/>
        <v>0.96504631133311591</v>
      </c>
      <c r="F208" s="17">
        <f t="shared" si="66"/>
        <v>5.3669553374401144E-2</v>
      </c>
      <c r="G208" s="52">
        <f t="shared" si="56"/>
        <v>84420.088432999997</v>
      </c>
      <c r="H208" s="52">
        <f t="shared" si="57"/>
        <v>165534.98117000001</v>
      </c>
      <c r="I208" s="17">
        <f t="shared" si="67"/>
        <v>0.61855530799612835</v>
      </c>
      <c r="J208" s="17">
        <f t="shared" si="68"/>
        <v>0</v>
      </c>
      <c r="K208" s="17">
        <f t="shared" si="69"/>
        <v>0</v>
      </c>
      <c r="L208" s="54">
        <v>801190.69979400001</v>
      </c>
      <c r="M208" s="54">
        <v>198871.36925399999</v>
      </c>
      <c r="N208" s="54">
        <v>138186</v>
      </c>
      <c r="O208" s="54">
        <v>7685</v>
      </c>
      <c r="P208" s="54">
        <v>0</v>
      </c>
      <c r="Q208" s="54">
        <v>0</v>
      </c>
      <c r="R208" s="54">
        <v>160754.718845</v>
      </c>
      <c r="S208" s="54">
        <v>143191.0555765036</v>
      </c>
      <c r="T208" s="54">
        <v>84420088433</v>
      </c>
      <c r="U208" s="54">
        <v>165534981170</v>
      </c>
    </row>
    <row r="209" spans="1:21" s="44" customFormat="1" x14ac:dyDescent="0.45">
      <c r="A209" s="50" t="s">
        <v>576</v>
      </c>
      <c r="B209" s="50">
        <v>11916</v>
      </c>
      <c r="C209" s="50" t="s">
        <v>19</v>
      </c>
      <c r="D209" s="17">
        <f t="shared" si="64"/>
        <v>1.3973704263980063E-2</v>
      </c>
      <c r="E209" s="17">
        <f t="shared" si="65"/>
        <v>1.9677839575995451</v>
      </c>
      <c r="F209" s="17">
        <f t="shared" si="66"/>
        <v>0</v>
      </c>
      <c r="G209" s="52">
        <f t="shared" si="56"/>
        <v>12485.15625</v>
      </c>
      <c r="H209" s="52">
        <f t="shared" si="57"/>
        <v>8638.3887759999998</v>
      </c>
      <c r="I209" s="17">
        <f t="shared" si="67"/>
        <v>9.4302358917545334E-3</v>
      </c>
      <c r="J209" s="17">
        <f t="shared" si="68"/>
        <v>0.64320840464185769</v>
      </c>
      <c r="K209" s="17">
        <f t="shared" si="69"/>
        <v>0</v>
      </c>
      <c r="L209" s="54">
        <v>8203.4649599999993</v>
      </c>
      <c r="M209" s="54">
        <v>8203.4649599999993</v>
      </c>
      <c r="N209" s="54">
        <v>577608</v>
      </c>
      <c r="O209" s="54">
        <v>0</v>
      </c>
      <c r="P209" s="54">
        <v>279767</v>
      </c>
      <c r="Q209" s="54">
        <v>0</v>
      </c>
      <c r="R209" s="54">
        <v>434955.44831348391</v>
      </c>
      <c r="S209" s="54">
        <v>293532.22327547119</v>
      </c>
      <c r="T209" s="54">
        <v>12485156250</v>
      </c>
      <c r="U209" s="54">
        <v>8638388776</v>
      </c>
    </row>
    <row r="210" spans="1:21" s="44" customFormat="1" x14ac:dyDescent="0.45">
      <c r="A210" s="50" t="s">
        <v>578</v>
      </c>
      <c r="B210" s="50">
        <v>11922</v>
      </c>
      <c r="C210" s="50" t="s">
        <v>22</v>
      </c>
      <c r="D210" s="17">
        <f t="shared" si="64"/>
        <v>0.76616890533626592</v>
      </c>
      <c r="E210" s="17">
        <f t="shared" si="65"/>
        <v>1.1506941850692758</v>
      </c>
      <c r="F210" s="17">
        <f t="shared" si="66"/>
        <v>3.2648451490297936E-2</v>
      </c>
      <c r="G210" s="52">
        <f t="shared" si="56"/>
        <v>574347.447483</v>
      </c>
      <c r="H210" s="52">
        <f t="shared" si="57"/>
        <v>660111.17070300004</v>
      </c>
      <c r="I210" s="17">
        <f t="shared" si="67"/>
        <v>0.2050857493779952</v>
      </c>
      <c r="J210" s="17">
        <f t="shared" si="68"/>
        <v>0.12321195197065388</v>
      </c>
      <c r="K210" s="17">
        <f t="shared" si="69"/>
        <v>1.0261321367229209E-2</v>
      </c>
      <c r="L210" s="54">
        <v>769772.26439999999</v>
      </c>
      <c r="M210" s="54">
        <v>247949.919482</v>
      </c>
      <c r="N210" s="54">
        <v>578053</v>
      </c>
      <c r="O210" s="54">
        <v>16401</v>
      </c>
      <c r="P210" s="54">
        <v>74482</v>
      </c>
      <c r="Q210" s="54">
        <v>6203</v>
      </c>
      <c r="R210" s="54">
        <v>604503.04380974197</v>
      </c>
      <c r="S210" s="54">
        <v>502351.54352952534</v>
      </c>
      <c r="T210" s="54">
        <v>574347447483</v>
      </c>
      <c r="U210" s="54">
        <v>660111170703</v>
      </c>
    </row>
    <row r="211" spans="1:21" s="44" customFormat="1" x14ac:dyDescent="0.45">
      <c r="A211" s="50" t="s">
        <v>582</v>
      </c>
      <c r="B211" s="50">
        <v>11920</v>
      </c>
      <c r="C211" s="50" t="s">
        <v>19</v>
      </c>
      <c r="D211" s="17">
        <f t="shared" si="64"/>
        <v>8.2316286451254057E-3</v>
      </c>
      <c r="E211" s="17">
        <f t="shared" si="65"/>
        <v>1.4705451450741207</v>
      </c>
      <c r="F211" s="17">
        <f t="shared" si="66"/>
        <v>2.3127784701667559E-2</v>
      </c>
      <c r="G211" s="52">
        <f t="shared" si="56"/>
        <v>-9.0000000000000002E-6</v>
      </c>
      <c r="H211" s="52">
        <f t="shared" si="57"/>
        <v>99584.008518000002</v>
      </c>
      <c r="I211" s="17">
        <f t="shared" si="67"/>
        <v>6.4588450683176228E-3</v>
      </c>
      <c r="J211" s="17">
        <f t="shared" si="68"/>
        <v>0.42679368152057423</v>
      </c>
      <c r="K211" s="17">
        <f t="shared" si="69"/>
        <v>1.814692870650041E-2</v>
      </c>
      <c r="L211" s="54">
        <v>100315.18799999999</v>
      </c>
      <c r="M211" s="54">
        <v>100315.18799999999</v>
      </c>
      <c r="N211" s="54">
        <v>8960439</v>
      </c>
      <c r="O211" s="54">
        <v>140924</v>
      </c>
      <c r="P211" s="54">
        <v>3314361</v>
      </c>
      <c r="Q211" s="54">
        <v>140924</v>
      </c>
      <c r="R211" s="54">
        <v>7765721.807763516</v>
      </c>
      <c r="S211" s="54">
        <v>6093277.0612413688</v>
      </c>
      <c r="T211" s="54">
        <v>-9</v>
      </c>
      <c r="U211" s="54">
        <v>99584008518</v>
      </c>
    </row>
    <row r="212" spans="1:21" s="44" customFormat="1" x14ac:dyDescent="0.45">
      <c r="A212" s="50" t="s">
        <v>586</v>
      </c>
      <c r="B212" s="50">
        <v>11907</v>
      </c>
      <c r="C212" s="50" t="s">
        <v>32</v>
      </c>
      <c r="D212" s="17">
        <f t="shared" si="64"/>
        <v>0.24485416240171737</v>
      </c>
      <c r="E212" s="17">
        <f t="shared" si="65"/>
        <v>0.97912367936226352</v>
      </c>
      <c r="F212" s="17">
        <f t="shared" si="66"/>
        <v>0</v>
      </c>
      <c r="G212" s="52">
        <f t="shared" si="56"/>
        <v>104251.447912</v>
      </c>
      <c r="H212" s="52">
        <f t="shared" si="57"/>
        <v>138091.50268199999</v>
      </c>
      <c r="I212" s="17">
        <f t="shared" si="67"/>
        <v>8.2152311970887973E-2</v>
      </c>
      <c r="J212" s="17">
        <f t="shared" si="68"/>
        <v>0</v>
      </c>
      <c r="K212" s="17">
        <f t="shared" si="69"/>
        <v>0</v>
      </c>
      <c r="L212" s="54">
        <v>155934.64430699998</v>
      </c>
      <c r="M212" s="54">
        <v>53090.98648</v>
      </c>
      <c r="N212" s="54">
        <v>311776</v>
      </c>
      <c r="O212" s="54">
        <v>0</v>
      </c>
      <c r="P212" s="54">
        <v>0</v>
      </c>
      <c r="Q212" s="54">
        <v>0</v>
      </c>
      <c r="R212" s="54">
        <v>323125.33394564519</v>
      </c>
      <c r="S212" s="54">
        <v>318423.51132092963</v>
      </c>
      <c r="T212" s="54">
        <v>104251447912</v>
      </c>
      <c r="U212" s="54">
        <v>138091502682</v>
      </c>
    </row>
    <row r="213" spans="1:21" s="44" customFormat="1" x14ac:dyDescent="0.45">
      <c r="A213" s="50" t="s">
        <v>587</v>
      </c>
      <c r="B213" s="50">
        <v>11939</v>
      </c>
      <c r="C213" s="50" t="s">
        <v>22</v>
      </c>
      <c r="D213" s="17">
        <f t="shared" si="64"/>
        <v>0.52062913612569628</v>
      </c>
      <c r="E213" s="17">
        <f t="shared" si="65"/>
        <v>1.1093482278394164</v>
      </c>
      <c r="F213" s="17">
        <f t="shared" si="66"/>
        <v>0.25806245255130289</v>
      </c>
      <c r="G213" s="52">
        <f t="shared" ref="G213:G217" si="70">T213/10^6</f>
        <v>4425439.931818</v>
      </c>
      <c r="H213" s="52">
        <f t="shared" ref="H213:H217" si="71">U213/10^6</f>
        <v>4498062.6960199997</v>
      </c>
      <c r="I213" s="17">
        <f t="shared" si="67"/>
        <v>3.7350181634388441E-2</v>
      </c>
      <c r="J213" s="17">
        <f t="shared" si="68"/>
        <v>1.3693574419602875E-2</v>
      </c>
      <c r="K213" s="17">
        <f t="shared" si="69"/>
        <v>2.4564682731890341E-2</v>
      </c>
      <c r="L213" s="54">
        <v>4871824.6664479999</v>
      </c>
      <c r="M213" s="54">
        <v>329479.53561700002</v>
      </c>
      <c r="N213" s="54">
        <v>5190403</v>
      </c>
      <c r="O213" s="54">
        <v>1207419</v>
      </c>
      <c r="P213" s="54">
        <v>60398</v>
      </c>
      <c r="Q213" s="54">
        <v>108347</v>
      </c>
      <c r="R213" s="54">
        <v>4410681.8387416769</v>
      </c>
      <c r="S213" s="54">
        <v>4678786.0382748423</v>
      </c>
      <c r="T213" s="54">
        <v>4425439931818</v>
      </c>
      <c r="U213" s="54">
        <v>4498062696020</v>
      </c>
    </row>
    <row r="214" spans="1:21" s="44" customFormat="1" x14ac:dyDescent="0.45">
      <c r="A214" s="50" t="s">
        <v>593</v>
      </c>
      <c r="B214" s="50">
        <v>11929</v>
      </c>
      <c r="C214" s="50" t="s">
        <v>22</v>
      </c>
      <c r="D214" s="17">
        <f t="shared" si="64"/>
        <v>0.92880434806103784</v>
      </c>
      <c r="E214" s="17">
        <f t="shared" si="65"/>
        <v>0.99014376191501352</v>
      </c>
      <c r="F214" s="17">
        <f t="shared" si="66"/>
        <v>2.7199662160946669E-2</v>
      </c>
      <c r="G214" s="52">
        <f t="shared" si="70"/>
        <v>359553.61694500002</v>
      </c>
      <c r="H214" s="52">
        <f t="shared" si="71"/>
        <v>393646.66669500002</v>
      </c>
      <c r="I214" s="17">
        <f t="shared" si="67"/>
        <v>0.44389324884259362</v>
      </c>
      <c r="J214" s="17">
        <f t="shared" si="68"/>
        <v>0</v>
      </c>
      <c r="K214" s="17">
        <f t="shared" si="69"/>
        <v>1.4343713316978968E-2</v>
      </c>
      <c r="L214" s="54">
        <v>766887.76225699997</v>
      </c>
      <c r="M214" s="54">
        <v>377551.998998</v>
      </c>
      <c r="N214" s="54">
        <v>408767</v>
      </c>
      <c r="O214" s="54">
        <v>11229</v>
      </c>
      <c r="P214" s="54">
        <v>0</v>
      </c>
      <c r="Q214" s="54">
        <v>6100</v>
      </c>
      <c r="R214" s="54">
        <v>425273.41875825811</v>
      </c>
      <c r="S214" s="54">
        <v>412836.0100046618</v>
      </c>
      <c r="T214" s="54">
        <v>359553616945</v>
      </c>
      <c r="U214" s="54">
        <v>393646666695</v>
      </c>
    </row>
    <row r="215" spans="1:21" s="44" customFormat="1" x14ac:dyDescent="0.45">
      <c r="A215" s="50" t="s">
        <v>603</v>
      </c>
      <c r="B215" s="50">
        <v>11955</v>
      </c>
      <c r="C215" s="50" t="s">
        <v>19</v>
      </c>
      <c r="D215" s="17">
        <f t="shared" si="64"/>
        <v>0</v>
      </c>
      <c r="E215" s="17">
        <f t="shared" si="65"/>
        <v>0.99276478947887981</v>
      </c>
      <c r="F215" s="17">
        <f t="shared" si="66"/>
        <v>0</v>
      </c>
      <c r="G215" s="52">
        <f t="shared" si="70"/>
        <v>0</v>
      </c>
      <c r="H215" s="52">
        <f t="shared" si="71"/>
        <v>0</v>
      </c>
      <c r="I215" s="17">
        <f t="shared" si="67"/>
        <v>0</v>
      </c>
      <c r="J215" s="17">
        <f t="shared" si="68"/>
        <v>0.99276478947887981</v>
      </c>
      <c r="K215" s="17">
        <f t="shared" si="69"/>
        <v>0</v>
      </c>
      <c r="L215" s="54">
        <v>0</v>
      </c>
      <c r="M215" s="54">
        <v>0</v>
      </c>
      <c r="N215" s="54">
        <v>1002500</v>
      </c>
      <c r="O215" s="54">
        <v>0</v>
      </c>
      <c r="P215" s="54">
        <v>1002500</v>
      </c>
      <c r="Q215" s="54">
        <v>0</v>
      </c>
      <c r="R215" s="54">
        <v>1009806.16015424</v>
      </c>
      <c r="S215" s="54">
        <v>1009806.16015424</v>
      </c>
      <c r="T215" s="54">
        <v>0</v>
      </c>
      <c r="U215" s="54">
        <v>0</v>
      </c>
    </row>
    <row r="216" spans="1:21" s="44" customFormat="1" x14ac:dyDescent="0.45">
      <c r="A216" s="50" t="s">
        <v>605</v>
      </c>
      <c r="B216" s="50">
        <v>11951</v>
      </c>
      <c r="C216" s="50" t="s">
        <v>22</v>
      </c>
      <c r="D216" s="17">
        <f t="shared" si="64"/>
        <v>0.51214088887982945</v>
      </c>
      <c r="E216" s="17">
        <f t="shared" si="65"/>
        <v>1.049958084077053</v>
      </c>
      <c r="F216" s="17">
        <f t="shared" si="66"/>
        <v>9.9280850522504927E-4</v>
      </c>
      <c r="G216" s="52">
        <f t="shared" si="70"/>
        <v>0</v>
      </c>
      <c r="H216" s="52">
        <f t="shared" si="71"/>
        <v>1012979.636738</v>
      </c>
      <c r="I216" s="17">
        <f t="shared" si="67"/>
        <v>0.51214088887982945</v>
      </c>
      <c r="J216" s="17">
        <f t="shared" si="68"/>
        <v>1.049958084077053</v>
      </c>
      <c r="K216" s="17">
        <f t="shared" si="69"/>
        <v>9.9280850522504927E-4</v>
      </c>
      <c r="L216" s="54">
        <v>1047176.770701</v>
      </c>
      <c r="M216" s="54">
        <v>1047176.770701</v>
      </c>
      <c r="N216" s="54">
        <v>1073427</v>
      </c>
      <c r="O216" s="54">
        <v>1015</v>
      </c>
      <c r="P216" s="54">
        <v>1073427</v>
      </c>
      <c r="Q216" s="54">
        <v>1015</v>
      </c>
      <c r="R216" s="54">
        <v>1022352.2407978571</v>
      </c>
      <c r="S216" s="54">
        <v>1022352.2407978571</v>
      </c>
      <c r="T216" s="54">
        <v>0</v>
      </c>
      <c r="U216" s="54">
        <v>1012979636738</v>
      </c>
    </row>
    <row r="217" spans="1:21" s="44" customFormat="1" x14ac:dyDescent="0.45">
      <c r="A217" s="50" t="s">
        <v>607</v>
      </c>
      <c r="B217" s="50">
        <v>11667</v>
      </c>
      <c r="C217" s="50" t="s">
        <v>19</v>
      </c>
      <c r="D217" s="17">
        <f t="shared" si="64"/>
        <v>0</v>
      </c>
      <c r="E217" s="17">
        <f t="shared" si="65"/>
        <v>0.99757019275338199</v>
      </c>
      <c r="F217" s="17">
        <f t="shared" si="66"/>
        <v>0</v>
      </c>
      <c r="G217" s="52">
        <f t="shared" si="70"/>
        <v>0</v>
      </c>
      <c r="H217" s="52">
        <f t="shared" si="71"/>
        <v>0</v>
      </c>
      <c r="I217" s="17">
        <f t="shared" si="67"/>
        <v>0</v>
      </c>
      <c r="J217" s="17">
        <f t="shared" si="68"/>
        <v>0.99757019275338199</v>
      </c>
      <c r="K217" s="17">
        <f t="shared" si="69"/>
        <v>0</v>
      </c>
      <c r="L217" s="54">
        <v>0</v>
      </c>
      <c r="M217" s="54">
        <v>0</v>
      </c>
      <c r="N217" s="54">
        <v>1019100</v>
      </c>
      <c r="O217" s="54">
        <v>0</v>
      </c>
      <c r="P217" s="54">
        <v>1019100</v>
      </c>
      <c r="Q217" s="54">
        <v>0</v>
      </c>
      <c r="R217" s="54">
        <v>1021582.247949083</v>
      </c>
      <c r="S217" s="54">
        <v>1021582.247949083</v>
      </c>
      <c r="T217" s="54">
        <v>0</v>
      </c>
      <c r="U217" s="54">
        <v>0</v>
      </c>
    </row>
  </sheetData>
  <autoFilter ref="A2:U217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rightToLeft="1" tabSelected="1" workbookViewId="0">
      <selection activeCell="R82" sqref="R82"/>
    </sheetView>
  </sheetViews>
  <sheetFormatPr defaultRowHeight="18" x14ac:dyDescent="0.45"/>
  <cols>
    <col min="1" max="1" width="43.42578125" bestFit="1" customWidth="1"/>
    <col min="2" max="2" width="15.85546875" bestFit="1" customWidth="1"/>
    <col min="3" max="3" width="9.85546875" bestFit="1" customWidth="1"/>
    <col min="4" max="4" width="15.140625" bestFit="1" customWidth="1"/>
    <col min="5" max="5" width="8.7109375" bestFit="1" customWidth="1"/>
    <col min="6" max="6" width="15" bestFit="1" customWidth="1"/>
    <col min="7" max="7" width="8.85546875" bestFit="1" customWidth="1"/>
    <col min="8" max="8" width="11.140625" bestFit="1" customWidth="1"/>
    <col min="9" max="9" width="14" bestFit="1" customWidth="1"/>
    <col min="10" max="10" width="17.5703125" bestFit="1" customWidth="1"/>
    <col min="11" max="11" width="15" bestFit="1" customWidth="1"/>
    <col min="12" max="12" width="14" bestFit="1" customWidth="1"/>
    <col min="13" max="13" width="7" bestFit="1" customWidth="1"/>
    <col min="14" max="14" width="8.140625" bestFit="1" customWidth="1"/>
    <col min="15" max="15" width="7" bestFit="1" customWidth="1"/>
    <col min="16" max="16" width="7.5703125" bestFit="1" customWidth="1"/>
    <col min="17" max="17" width="7" bestFit="1" customWidth="1"/>
    <col min="18" max="18" width="8.85546875" customWidth="1"/>
    <col min="19" max="20" width="8.85546875" bestFit="1" customWidth="1"/>
    <col min="21" max="21" width="10.140625" style="7" bestFit="1" customWidth="1"/>
    <col min="22" max="24" width="17.28515625" style="7" bestFit="1" customWidth="1"/>
    <col min="25" max="27" width="16.140625" style="7" bestFit="1" customWidth="1"/>
  </cols>
  <sheetData>
    <row r="1" spans="1:27" x14ac:dyDescent="0.45">
      <c r="V1" s="66" t="s">
        <v>539</v>
      </c>
      <c r="W1" s="66"/>
      <c r="X1" s="66"/>
      <c r="Y1" s="66"/>
      <c r="Z1" s="66"/>
      <c r="AA1" s="66"/>
    </row>
    <row r="2" spans="1:27" x14ac:dyDescent="0.45">
      <c r="V2" s="66" t="s">
        <v>614</v>
      </c>
      <c r="W2" s="66"/>
      <c r="X2" s="66"/>
      <c r="Y2" s="67" t="s">
        <v>613</v>
      </c>
      <c r="Z2" s="68"/>
      <c r="AA2" s="69"/>
    </row>
    <row r="3" spans="1:27" ht="78.75" x14ac:dyDescent="0.25">
      <c r="A3" s="22" t="s">
        <v>0</v>
      </c>
      <c r="B3" s="22" t="s">
        <v>1</v>
      </c>
      <c r="C3" s="23" t="s">
        <v>2</v>
      </c>
      <c r="D3" s="22" t="s">
        <v>3</v>
      </c>
      <c r="E3" s="22" t="s">
        <v>4</v>
      </c>
      <c r="F3" s="23" t="s">
        <v>5</v>
      </c>
      <c r="G3" s="24" t="s">
        <v>6</v>
      </c>
      <c r="H3" s="24" t="s">
        <v>530</v>
      </c>
      <c r="I3" s="25" t="s">
        <v>602</v>
      </c>
      <c r="J3" s="26" t="s">
        <v>609</v>
      </c>
      <c r="K3" s="23" t="s">
        <v>7</v>
      </c>
      <c r="L3" s="23" t="s">
        <v>8</v>
      </c>
      <c r="M3" s="27" t="s">
        <v>9</v>
      </c>
      <c r="N3" s="27" t="s">
        <v>10</v>
      </c>
      <c r="O3" s="27" t="s">
        <v>11</v>
      </c>
      <c r="P3" s="27" t="s">
        <v>12</v>
      </c>
      <c r="Q3" s="27" t="s">
        <v>13</v>
      </c>
      <c r="R3" s="28" t="s">
        <v>14</v>
      </c>
      <c r="S3" s="28" t="s">
        <v>15</v>
      </c>
      <c r="T3" s="28" t="s">
        <v>16</v>
      </c>
      <c r="U3" s="20" t="s">
        <v>615</v>
      </c>
      <c r="V3" s="21" t="s">
        <v>560</v>
      </c>
      <c r="W3" s="21" t="s">
        <v>542</v>
      </c>
      <c r="X3" s="21" t="s">
        <v>544</v>
      </c>
      <c r="Y3" s="21" t="s">
        <v>541</v>
      </c>
      <c r="Z3" s="21" t="s">
        <v>561</v>
      </c>
      <c r="AA3" s="21" t="s">
        <v>544</v>
      </c>
    </row>
    <row r="4" spans="1:27" s="19" customFormat="1" x14ac:dyDescent="0.45">
      <c r="A4" s="18" t="s">
        <v>132</v>
      </c>
      <c r="B4" s="18">
        <v>11091</v>
      </c>
      <c r="C4" s="18" t="s">
        <v>133</v>
      </c>
      <c r="D4" s="18" t="s">
        <v>134</v>
      </c>
      <c r="E4" s="31">
        <v>0</v>
      </c>
      <c r="F4" s="40">
        <v>8000000</v>
      </c>
      <c r="G4" s="41">
        <v>117.53333333333333</v>
      </c>
      <c r="H4" s="40" t="s">
        <v>531</v>
      </c>
      <c r="I4" s="40">
        <v>1335048</v>
      </c>
      <c r="J4" s="40">
        <v>1580743</v>
      </c>
      <c r="K4" s="40">
        <v>899131</v>
      </c>
      <c r="L4" s="40">
        <v>1758079</v>
      </c>
      <c r="M4" s="40">
        <v>8</v>
      </c>
      <c r="N4" s="40">
        <v>79</v>
      </c>
      <c r="O4" s="40">
        <v>35</v>
      </c>
      <c r="P4" s="40">
        <v>21</v>
      </c>
      <c r="Q4" s="40">
        <v>43</v>
      </c>
      <c r="R4" s="40">
        <v>6.69</v>
      </c>
      <c r="S4" s="40">
        <v>44.29</v>
      </c>
      <c r="T4" s="40">
        <v>51.19</v>
      </c>
      <c r="U4" s="41">
        <v>93.267988719294095</v>
      </c>
      <c r="V4" s="51">
        <v>942954.28913399996</v>
      </c>
      <c r="W4" s="51">
        <v>1519781.826565</v>
      </c>
      <c r="X4" s="51">
        <v>-576827.53743100003</v>
      </c>
      <c r="Y4" s="51">
        <v>22146.756061</v>
      </c>
      <c r="Z4" s="51">
        <v>37452.602006000001</v>
      </c>
      <c r="AA4" s="51">
        <v>-15305.845945000001</v>
      </c>
    </row>
    <row r="5" spans="1:27" s="19" customFormat="1" x14ac:dyDescent="0.45">
      <c r="A5" s="18" t="s">
        <v>211</v>
      </c>
      <c r="B5" s="18">
        <v>11281</v>
      </c>
      <c r="C5" s="18" t="s">
        <v>212</v>
      </c>
      <c r="D5" s="18" t="s">
        <v>134</v>
      </c>
      <c r="E5" s="31">
        <v>0</v>
      </c>
      <c r="F5" s="40">
        <v>5000000</v>
      </c>
      <c r="G5" s="41">
        <v>93.63333333333334</v>
      </c>
      <c r="H5" s="40" t="s">
        <v>531</v>
      </c>
      <c r="I5" s="40">
        <v>2353726</v>
      </c>
      <c r="J5" s="40">
        <v>3101073</v>
      </c>
      <c r="K5" s="40">
        <v>4565257</v>
      </c>
      <c r="L5" s="40">
        <v>679277</v>
      </c>
      <c r="M5" s="40">
        <v>12</v>
      </c>
      <c r="N5" s="40">
        <v>100</v>
      </c>
      <c r="O5" s="40">
        <v>0</v>
      </c>
      <c r="P5" s="40">
        <v>0</v>
      </c>
      <c r="Q5" s="40">
        <v>12</v>
      </c>
      <c r="R5" s="40">
        <v>8.3000000000000007</v>
      </c>
      <c r="S5" s="40">
        <v>19.73</v>
      </c>
      <c r="T5" s="40">
        <v>-23.35</v>
      </c>
      <c r="U5" s="41">
        <v>88.781441386371881</v>
      </c>
      <c r="V5" s="51">
        <v>2920559.8239369998</v>
      </c>
      <c r="W5" s="51">
        <v>1759510.7472590001</v>
      </c>
      <c r="X5" s="51">
        <v>1161049.0766779997</v>
      </c>
      <c r="Y5" s="51">
        <v>577635.84363799996</v>
      </c>
      <c r="Z5" s="51">
        <v>340718.975989</v>
      </c>
      <c r="AA5" s="51">
        <v>236916.86764899996</v>
      </c>
    </row>
    <row r="6" spans="1:27" s="19" customFormat="1" x14ac:dyDescent="0.45">
      <c r="A6" s="18" t="s">
        <v>213</v>
      </c>
      <c r="B6" s="18">
        <v>11287</v>
      </c>
      <c r="C6" s="18" t="s">
        <v>214</v>
      </c>
      <c r="D6" s="18" t="s">
        <v>134</v>
      </c>
      <c r="E6" s="31">
        <v>0</v>
      </c>
      <c r="F6" s="40">
        <v>50000000</v>
      </c>
      <c r="G6" s="41">
        <v>92.966666666666669</v>
      </c>
      <c r="H6" s="40" t="s">
        <v>531</v>
      </c>
      <c r="I6" s="40">
        <v>15242244</v>
      </c>
      <c r="J6" s="40">
        <v>18317218</v>
      </c>
      <c r="K6" s="40">
        <v>15485089</v>
      </c>
      <c r="L6" s="40">
        <v>1182893</v>
      </c>
      <c r="M6" s="40">
        <v>23</v>
      </c>
      <c r="N6" s="40">
        <v>100</v>
      </c>
      <c r="O6" s="40">
        <v>0</v>
      </c>
      <c r="P6" s="40">
        <v>0</v>
      </c>
      <c r="Q6" s="40">
        <v>23</v>
      </c>
      <c r="R6" s="40">
        <v>4.07</v>
      </c>
      <c r="S6" s="40">
        <v>18.899999999999999</v>
      </c>
      <c r="T6" s="40">
        <v>33.090000000000003</v>
      </c>
      <c r="U6" s="41">
        <v>89.801154362619641</v>
      </c>
      <c r="V6" s="51">
        <v>9412351.8605760001</v>
      </c>
      <c r="W6" s="51">
        <v>3795118.680431</v>
      </c>
      <c r="X6" s="51">
        <v>5617233.1801450001</v>
      </c>
      <c r="Y6" s="51">
        <v>307781.78814199998</v>
      </c>
      <c r="Z6" s="51">
        <v>192671.61109699999</v>
      </c>
      <c r="AA6" s="51">
        <v>115110.17704499999</v>
      </c>
    </row>
    <row r="7" spans="1:27" s="19" customFormat="1" x14ac:dyDescent="0.45">
      <c r="A7" s="18" t="s">
        <v>215</v>
      </c>
      <c r="B7" s="18">
        <v>11286</v>
      </c>
      <c r="C7" s="18" t="s">
        <v>216</v>
      </c>
      <c r="D7" s="18" t="s">
        <v>134</v>
      </c>
      <c r="E7" s="31">
        <v>0</v>
      </c>
      <c r="F7" s="40">
        <v>80000000</v>
      </c>
      <c r="G7" s="41">
        <v>92.833333333333329</v>
      </c>
      <c r="H7" s="40" t="s">
        <v>531</v>
      </c>
      <c r="I7" s="40">
        <v>45627612</v>
      </c>
      <c r="J7" s="40">
        <v>63850762</v>
      </c>
      <c r="K7" s="40">
        <v>47846203</v>
      </c>
      <c r="L7" s="40">
        <v>1334500</v>
      </c>
      <c r="M7" s="40">
        <v>88</v>
      </c>
      <c r="N7" s="40">
        <v>100</v>
      </c>
      <c r="O7" s="40">
        <v>0</v>
      </c>
      <c r="P7" s="40">
        <v>0</v>
      </c>
      <c r="Q7" s="40">
        <v>88</v>
      </c>
      <c r="R7" s="40">
        <v>11.22</v>
      </c>
      <c r="S7" s="40">
        <v>32.229999999999997</v>
      </c>
      <c r="T7" s="40">
        <v>20.83</v>
      </c>
      <c r="U7" s="41">
        <v>95.883010525737362</v>
      </c>
      <c r="V7" s="51">
        <v>48578590.573812999</v>
      </c>
      <c r="W7" s="51">
        <v>23705941.681600001</v>
      </c>
      <c r="X7" s="51">
        <v>24872648.892212998</v>
      </c>
      <c r="Y7" s="51">
        <v>11908632.992489999</v>
      </c>
      <c r="Z7" s="51">
        <v>1409047.2894210001</v>
      </c>
      <c r="AA7" s="51">
        <v>10499585.703069</v>
      </c>
    </row>
    <row r="8" spans="1:27" s="19" customFormat="1" x14ac:dyDescent="0.45">
      <c r="A8" s="18" t="s">
        <v>221</v>
      </c>
      <c r="B8" s="18">
        <v>11295</v>
      </c>
      <c r="C8" s="18" t="s">
        <v>222</v>
      </c>
      <c r="D8" s="18" t="s">
        <v>134</v>
      </c>
      <c r="E8" s="31">
        <v>0</v>
      </c>
      <c r="F8" s="40">
        <v>5000000</v>
      </c>
      <c r="G8" s="41">
        <v>91.733333333333334</v>
      </c>
      <c r="H8" s="40" t="s">
        <v>531</v>
      </c>
      <c r="I8" s="40">
        <v>10442911</v>
      </c>
      <c r="J8" s="40">
        <v>11835249</v>
      </c>
      <c r="K8" s="40">
        <v>1428171</v>
      </c>
      <c r="L8" s="40">
        <v>8286997</v>
      </c>
      <c r="M8" s="40">
        <v>2</v>
      </c>
      <c r="N8" s="40">
        <v>100</v>
      </c>
      <c r="O8" s="40">
        <v>0</v>
      </c>
      <c r="P8" s="40">
        <v>0</v>
      </c>
      <c r="Q8" s="40">
        <v>2</v>
      </c>
      <c r="R8" s="40">
        <v>2.38</v>
      </c>
      <c r="S8" s="40">
        <v>9.5500000000000007</v>
      </c>
      <c r="T8" s="40">
        <v>16.86</v>
      </c>
      <c r="U8" s="41">
        <v>99.84364754793242</v>
      </c>
      <c r="V8" s="51">
        <v>272841.24357499997</v>
      </c>
      <c r="W8" s="51">
        <v>597637.52274599997</v>
      </c>
      <c r="X8" s="51">
        <v>-324796.279171</v>
      </c>
      <c r="Y8" s="51">
        <v>100844.453368</v>
      </c>
      <c r="Z8" s="51">
        <v>101307.79453499999</v>
      </c>
      <c r="AA8" s="51">
        <v>-463.3411669999914</v>
      </c>
    </row>
    <row r="9" spans="1:27" s="19" customFormat="1" x14ac:dyDescent="0.45">
      <c r="A9" s="18" t="s">
        <v>229</v>
      </c>
      <c r="B9" s="18">
        <v>11306</v>
      </c>
      <c r="C9" s="18" t="s">
        <v>230</v>
      </c>
      <c r="D9" s="18" t="s">
        <v>134</v>
      </c>
      <c r="E9" s="31">
        <v>0</v>
      </c>
      <c r="F9" s="40">
        <v>2000000</v>
      </c>
      <c r="G9" s="41">
        <v>89.066666666666663</v>
      </c>
      <c r="H9" s="40" t="s">
        <v>531</v>
      </c>
      <c r="I9" s="40">
        <v>592114</v>
      </c>
      <c r="J9" s="40">
        <v>674417</v>
      </c>
      <c r="K9" s="40">
        <v>613345</v>
      </c>
      <c r="L9" s="40">
        <v>1099571</v>
      </c>
      <c r="M9" s="40">
        <v>12</v>
      </c>
      <c r="N9" s="40">
        <v>92</v>
      </c>
      <c r="O9" s="40">
        <v>1</v>
      </c>
      <c r="P9" s="40">
        <v>8</v>
      </c>
      <c r="Q9" s="40">
        <v>13</v>
      </c>
      <c r="R9" s="40">
        <v>7.22</v>
      </c>
      <c r="S9" s="40">
        <v>16.61</v>
      </c>
      <c r="T9" s="40">
        <v>-6.16</v>
      </c>
      <c r="U9" s="41">
        <v>48.865683581356642</v>
      </c>
      <c r="V9" s="51">
        <v>2097276.13209</v>
      </c>
      <c r="W9" s="51">
        <v>1951451.3161859999</v>
      </c>
      <c r="X9" s="51">
        <v>145824.81590400008</v>
      </c>
      <c r="Y9" s="51">
        <v>195564.56778099999</v>
      </c>
      <c r="Z9" s="51">
        <v>166149.09770700001</v>
      </c>
      <c r="AA9" s="51">
        <v>29415.470073999983</v>
      </c>
    </row>
    <row r="10" spans="1:27" s="19" customFormat="1" x14ac:dyDescent="0.45">
      <c r="A10" s="18" t="s">
        <v>235</v>
      </c>
      <c r="B10" s="18">
        <v>11318</v>
      </c>
      <c r="C10" s="18" t="s">
        <v>236</v>
      </c>
      <c r="D10" s="18" t="s">
        <v>134</v>
      </c>
      <c r="E10" s="31">
        <v>0</v>
      </c>
      <c r="F10" s="40">
        <v>500000</v>
      </c>
      <c r="G10" s="41">
        <v>87.466666666666669</v>
      </c>
      <c r="H10" s="40" t="s">
        <v>531</v>
      </c>
      <c r="I10" s="40">
        <v>1366106</v>
      </c>
      <c r="J10" s="40">
        <v>1753712</v>
      </c>
      <c r="K10" s="40">
        <v>359520</v>
      </c>
      <c r="L10" s="40">
        <v>4877926</v>
      </c>
      <c r="M10" s="40">
        <v>19</v>
      </c>
      <c r="N10" s="40">
        <v>100</v>
      </c>
      <c r="O10" s="40">
        <v>0</v>
      </c>
      <c r="P10" s="40">
        <v>0</v>
      </c>
      <c r="Q10" s="40">
        <v>19</v>
      </c>
      <c r="R10" s="40">
        <v>6.24</v>
      </c>
      <c r="S10" s="40">
        <v>47.36</v>
      </c>
      <c r="T10" s="40">
        <v>25.18</v>
      </c>
      <c r="U10" s="41">
        <v>82.360479561250855</v>
      </c>
      <c r="V10" s="51">
        <v>1374586.7576619999</v>
      </c>
      <c r="W10" s="51">
        <v>1603340.231558</v>
      </c>
      <c r="X10" s="51">
        <v>-228753.47389600007</v>
      </c>
      <c r="Y10" s="51">
        <v>110463.933988</v>
      </c>
      <c r="Z10" s="51">
        <v>344512.63377499999</v>
      </c>
      <c r="AA10" s="51">
        <v>-234048.69978699999</v>
      </c>
    </row>
    <row r="11" spans="1:27" s="19" customFormat="1" x14ac:dyDescent="0.45">
      <c r="A11" s="18" t="s">
        <v>239</v>
      </c>
      <c r="B11" s="18">
        <v>11316</v>
      </c>
      <c r="C11" s="18" t="s">
        <v>240</v>
      </c>
      <c r="D11" s="18" t="s">
        <v>134</v>
      </c>
      <c r="E11" s="31">
        <v>0</v>
      </c>
      <c r="F11" s="40">
        <v>600000</v>
      </c>
      <c r="G11" s="41">
        <v>86.7</v>
      </c>
      <c r="H11" s="40" t="s">
        <v>531</v>
      </c>
      <c r="I11" s="40">
        <v>309595</v>
      </c>
      <c r="J11" s="40">
        <v>324514</v>
      </c>
      <c r="K11" s="40">
        <v>106261</v>
      </c>
      <c r="L11" s="40">
        <v>3053930</v>
      </c>
      <c r="M11" s="40">
        <v>7</v>
      </c>
      <c r="N11" s="40">
        <v>99</v>
      </c>
      <c r="O11" s="40">
        <v>45</v>
      </c>
      <c r="P11" s="40">
        <v>1</v>
      </c>
      <c r="Q11" s="40">
        <v>52</v>
      </c>
      <c r="R11" s="40">
        <v>2.96</v>
      </c>
      <c r="S11" s="40">
        <v>3.76</v>
      </c>
      <c r="T11" s="40">
        <v>-15.88</v>
      </c>
      <c r="U11" s="41">
        <v>14.379353795690314</v>
      </c>
      <c r="V11" s="51">
        <v>1061400.320055</v>
      </c>
      <c r="W11" s="51">
        <v>2432015.7910560002</v>
      </c>
      <c r="X11" s="51">
        <v>-1370615.4710010001</v>
      </c>
      <c r="Y11" s="51">
        <v>42100.661899999999</v>
      </c>
      <c r="Z11" s="51">
        <v>59723.137349999997</v>
      </c>
      <c r="AA11" s="51">
        <v>-17622.475449999998</v>
      </c>
    </row>
    <row r="12" spans="1:27" s="19" customFormat="1" x14ac:dyDescent="0.45">
      <c r="A12" s="18" t="s">
        <v>247</v>
      </c>
      <c r="B12" s="18">
        <v>11324</v>
      </c>
      <c r="C12" s="18" t="s">
        <v>248</v>
      </c>
      <c r="D12" s="18" t="s">
        <v>134</v>
      </c>
      <c r="E12" s="31">
        <v>0</v>
      </c>
      <c r="F12" s="40">
        <v>1000000</v>
      </c>
      <c r="G12" s="41">
        <v>85.333333333333329</v>
      </c>
      <c r="H12" s="40" t="s">
        <v>531</v>
      </c>
      <c r="I12" s="40">
        <v>5471915</v>
      </c>
      <c r="J12" s="40">
        <v>5980199</v>
      </c>
      <c r="K12" s="40">
        <v>814440</v>
      </c>
      <c r="L12" s="40">
        <v>7342712</v>
      </c>
      <c r="M12" s="40">
        <v>5</v>
      </c>
      <c r="N12" s="40">
        <v>100</v>
      </c>
      <c r="O12" s="40">
        <v>0</v>
      </c>
      <c r="P12" s="40">
        <v>0</v>
      </c>
      <c r="Q12" s="40">
        <v>5</v>
      </c>
      <c r="R12" s="40">
        <v>-5.34</v>
      </c>
      <c r="S12" s="40">
        <v>36.340000000000003</v>
      </c>
      <c r="T12" s="40">
        <v>81.39</v>
      </c>
      <c r="U12" s="41">
        <v>99.208345883823284</v>
      </c>
      <c r="V12" s="51">
        <v>7045019.2395649999</v>
      </c>
      <c r="W12" s="51">
        <v>4845533.2870410001</v>
      </c>
      <c r="X12" s="51">
        <v>2199485.9525239998</v>
      </c>
      <c r="Y12" s="51">
        <v>269125.35939900001</v>
      </c>
      <c r="Z12" s="51">
        <v>292017.100301</v>
      </c>
      <c r="AA12" s="51">
        <v>-22891.74090199999</v>
      </c>
    </row>
    <row r="13" spans="1:27" s="19" customFormat="1" x14ac:dyDescent="0.45">
      <c r="A13" s="18" t="s">
        <v>249</v>
      </c>
      <c r="B13" s="18">
        <v>11329</v>
      </c>
      <c r="C13" s="18" t="s">
        <v>250</v>
      </c>
      <c r="D13" s="18" t="s">
        <v>134</v>
      </c>
      <c r="E13" s="31">
        <v>0</v>
      </c>
      <c r="F13" s="40">
        <v>60000000</v>
      </c>
      <c r="G13" s="41">
        <v>85.1</v>
      </c>
      <c r="H13" s="40" t="s">
        <v>531</v>
      </c>
      <c r="I13" s="40">
        <v>748698</v>
      </c>
      <c r="J13" s="40">
        <v>903179</v>
      </c>
      <c r="K13" s="40">
        <v>242507</v>
      </c>
      <c r="L13" s="40">
        <v>3724343</v>
      </c>
      <c r="M13" s="40">
        <v>7</v>
      </c>
      <c r="N13" s="40">
        <v>100</v>
      </c>
      <c r="O13" s="40">
        <v>0</v>
      </c>
      <c r="P13" s="40">
        <v>0</v>
      </c>
      <c r="Q13" s="40">
        <v>7</v>
      </c>
      <c r="R13" s="40">
        <v>5.38</v>
      </c>
      <c r="S13" s="40">
        <v>23.87</v>
      </c>
      <c r="T13" s="40">
        <v>23.64</v>
      </c>
      <c r="U13" s="41">
        <v>79.259528542600151</v>
      </c>
      <c r="V13" s="51">
        <v>1025223.716518</v>
      </c>
      <c r="W13" s="51">
        <v>1107268.2915419999</v>
      </c>
      <c r="X13" s="51">
        <v>-82044.575023999903</v>
      </c>
      <c r="Y13" s="51">
        <v>93001.151849999995</v>
      </c>
      <c r="Z13" s="51">
        <v>73486.985799999995</v>
      </c>
      <c r="AA13" s="51">
        <v>19514.16605</v>
      </c>
    </row>
    <row r="14" spans="1:27" s="19" customFormat="1" x14ac:dyDescent="0.45">
      <c r="A14" s="18" t="s">
        <v>257</v>
      </c>
      <c r="B14" s="18">
        <v>11339</v>
      </c>
      <c r="C14" s="18" t="s">
        <v>258</v>
      </c>
      <c r="D14" s="18" t="s">
        <v>134</v>
      </c>
      <c r="E14" s="31">
        <v>0</v>
      </c>
      <c r="F14" s="40">
        <v>20000000</v>
      </c>
      <c r="G14" s="41">
        <v>84.1</v>
      </c>
      <c r="H14" s="40" t="s">
        <v>531</v>
      </c>
      <c r="I14" s="40">
        <v>20589315</v>
      </c>
      <c r="J14" s="40">
        <v>24401324</v>
      </c>
      <c r="K14" s="40">
        <v>18992122</v>
      </c>
      <c r="L14" s="40">
        <v>1284813</v>
      </c>
      <c r="M14" s="40">
        <v>15</v>
      </c>
      <c r="N14" s="40">
        <v>100</v>
      </c>
      <c r="O14" s="40">
        <v>1</v>
      </c>
      <c r="P14" s="40">
        <v>0</v>
      </c>
      <c r="Q14" s="40">
        <v>16</v>
      </c>
      <c r="R14" s="40">
        <v>-1.22</v>
      </c>
      <c r="S14" s="40">
        <v>10.46</v>
      </c>
      <c r="T14" s="40">
        <v>-8.2200000000000006</v>
      </c>
      <c r="U14" s="41">
        <v>94.242865035690272</v>
      </c>
      <c r="V14" s="51">
        <v>18060000.335444</v>
      </c>
      <c r="W14" s="51">
        <v>2393740.0771209998</v>
      </c>
      <c r="X14" s="51">
        <v>15666260.258322999</v>
      </c>
      <c r="Y14" s="51">
        <v>2185256.7655400001</v>
      </c>
      <c r="Z14" s="51">
        <v>533007.67134100001</v>
      </c>
      <c r="AA14" s="51">
        <v>1652249.0941989999</v>
      </c>
    </row>
    <row r="15" spans="1:27" s="19" customFormat="1" x14ac:dyDescent="0.45">
      <c r="A15" s="18" t="s">
        <v>261</v>
      </c>
      <c r="B15" s="18">
        <v>11346</v>
      </c>
      <c r="C15" s="18" t="s">
        <v>262</v>
      </c>
      <c r="D15" s="18" t="s">
        <v>134</v>
      </c>
      <c r="E15" s="31">
        <v>0</v>
      </c>
      <c r="F15" s="40">
        <v>2000000</v>
      </c>
      <c r="G15" s="41">
        <v>83.166666666666671</v>
      </c>
      <c r="H15" s="40" t="s">
        <v>531</v>
      </c>
      <c r="I15" s="40">
        <v>9656867</v>
      </c>
      <c r="J15" s="40">
        <v>13840168</v>
      </c>
      <c r="K15" s="40">
        <v>986187</v>
      </c>
      <c r="L15" s="40">
        <v>14034020</v>
      </c>
      <c r="M15" s="40">
        <v>6</v>
      </c>
      <c r="N15" s="40">
        <v>100</v>
      </c>
      <c r="O15" s="40">
        <v>0</v>
      </c>
      <c r="P15" s="40">
        <v>0</v>
      </c>
      <c r="Q15" s="40">
        <v>6</v>
      </c>
      <c r="R15" s="40">
        <v>18.41</v>
      </c>
      <c r="S15" s="40">
        <v>47.25</v>
      </c>
      <c r="T15" s="40">
        <v>66.67</v>
      </c>
      <c r="U15" s="41">
        <v>92.575532553312243</v>
      </c>
      <c r="V15" s="51">
        <v>19823082.086261</v>
      </c>
      <c r="W15" s="51">
        <v>7119019.454961</v>
      </c>
      <c r="X15" s="51">
        <v>12704062.6313</v>
      </c>
      <c r="Y15" s="51">
        <v>10628567.177580999</v>
      </c>
      <c r="Z15" s="51">
        <v>924865.69348000002</v>
      </c>
      <c r="AA15" s="51">
        <v>9703701.4841009993</v>
      </c>
    </row>
    <row r="16" spans="1:27" s="19" customFormat="1" x14ac:dyDescent="0.45">
      <c r="A16" s="18" t="s">
        <v>265</v>
      </c>
      <c r="B16" s="18">
        <v>11365</v>
      </c>
      <c r="C16" s="18" t="s">
        <v>266</v>
      </c>
      <c r="D16" s="18" t="s">
        <v>134</v>
      </c>
      <c r="E16" s="31">
        <v>0</v>
      </c>
      <c r="F16" s="40">
        <v>1500000</v>
      </c>
      <c r="G16" s="41">
        <v>82.233333333333334</v>
      </c>
      <c r="H16" s="40" t="s">
        <v>531</v>
      </c>
      <c r="I16" s="40">
        <v>1310502</v>
      </c>
      <c r="J16" s="40">
        <v>1438489</v>
      </c>
      <c r="K16" s="40">
        <v>283516</v>
      </c>
      <c r="L16" s="40">
        <v>5073748</v>
      </c>
      <c r="M16" s="40">
        <v>2</v>
      </c>
      <c r="N16" s="40">
        <v>100</v>
      </c>
      <c r="O16" s="40">
        <v>0</v>
      </c>
      <c r="P16" s="40">
        <v>0</v>
      </c>
      <c r="Q16" s="40">
        <v>2</v>
      </c>
      <c r="R16" s="40">
        <v>9.92</v>
      </c>
      <c r="S16" s="40">
        <v>9.65</v>
      </c>
      <c r="T16" s="40">
        <v>16.68</v>
      </c>
      <c r="U16" s="41">
        <v>96.929140156661774</v>
      </c>
      <c r="V16" s="51">
        <v>399422.14728099998</v>
      </c>
      <c r="W16" s="51">
        <v>412233.647123</v>
      </c>
      <c r="X16" s="51">
        <v>-12811.499842000019</v>
      </c>
      <c r="Y16" s="51">
        <v>0</v>
      </c>
      <c r="Z16" s="51">
        <v>0</v>
      </c>
      <c r="AA16" s="51">
        <v>0</v>
      </c>
    </row>
    <row r="17" spans="1:27" s="19" customFormat="1" x14ac:dyDescent="0.45">
      <c r="A17" s="18" t="s">
        <v>269</v>
      </c>
      <c r="B17" s="18">
        <v>11364</v>
      </c>
      <c r="C17" s="18" t="s">
        <v>268</v>
      </c>
      <c r="D17" s="18" t="s">
        <v>134</v>
      </c>
      <c r="E17" s="31">
        <v>0</v>
      </c>
      <c r="F17" s="40">
        <v>20000000</v>
      </c>
      <c r="G17" s="41">
        <v>82.1</v>
      </c>
      <c r="H17" s="40" t="s">
        <v>531</v>
      </c>
      <c r="I17" s="40">
        <v>73574674</v>
      </c>
      <c r="J17" s="40">
        <v>87422112</v>
      </c>
      <c r="K17" s="40">
        <v>9572250</v>
      </c>
      <c r="L17" s="40">
        <v>9132869</v>
      </c>
      <c r="M17" s="40">
        <v>2</v>
      </c>
      <c r="N17" s="40">
        <v>100</v>
      </c>
      <c r="O17" s="40">
        <v>0</v>
      </c>
      <c r="P17" s="40">
        <v>0</v>
      </c>
      <c r="Q17" s="40">
        <v>2</v>
      </c>
      <c r="R17" s="40">
        <v>5.55</v>
      </c>
      <c r="S17" s="40">
        <v>17.63</v>
      </c>
      <c r="T17" s="40">
        <v>-2.13</v>
      </c>
      <c r="U17" s="41">
        <v>99.661519319585082</v>
      </c>
      <c r="V17" s="51">
        <v>20259106.148366999</v>
      </c>
      <c r="W17" s="51">
        <v>1212812.159427</v>
      </c>
      <c r="X17" s="51">
        <v>19046293.988940001</v>
      </c>
      <c r="Y17" s="51">
        <v>2229.9164999999998</v>
      </c>
      <c r="Z17" s="51">
        <v>44597.171060000001</v>
      </c>
      <c r="AA17" s="51">
        <v>-42367.254560000001</v>
      </c>
    </row>
    <row r="18" spans="1:27" s="19" customFormat="1" x14ac:dyDescent="0.45">
      <c r="A18" s="18" t="s">
        <v>267</v>
      </c>
      <c r="B18" s="18">
        <v>11359</v>
      </c>
      <c r="C18" s="18" t="s">
        <v>268</v>
      </c>
      <c r="D18" s="18" t="s">
        <v>134</v>
      </c>
      <c r="E18" s="31">
        <v>0</v>
      </c>
      <c r="F18" s="40">
        <v>1344000</v>
      </c>
      <c r="G18" s="41">
        <v>82.1</v>
      </c>
      <c r="H18" s="40" t="s">
        <v>531</v>
      </c>
      <c r="I18" s="40">
        <v>2290541</v>
      </c>
      <c r="J18" s="40">
        <v>2676065</v>
      </c>
      <c r="K18" s="40">
        <v>1086160</v>
      </c>
      <c r="L18" s="40">
        <v>2463791</v>
      </c>
      <c r="M18" s="40">
        <v>9</v>
      </c>
      <c r="N18" s="40">
        <v>100</v>
      </c>
      <c r="O18" s="40">
        <v>0</v>
      </c>
      <c r="P18" s="40">
        <v>0</v>
      </c>
      <c r="Q18" s="40">
        <v>0</v>
      </c>
      <c r="R18" s="40">
        <v>1.68</v>
      </c>
      <c r="S18" s="40">
        <v>12.45</v>
      </c>
      <c r="T18" s="40">
        <v>-22.15</v>
      </c>
      <c r="U18" s="41">
        <v>90.775382978758316</v>
      </c>
      <c r="V18" s="51">
        <v>1265827.453804</v>
      </c>
      <c r="W18" s="51">
        <v>880180.54723699996</v>
      </c>
      <c r="X18" s="51">
        <v>385646.90656700009</v>
      </c>
      <c r="Y18" s="51">
        <v>132439.01020799999</v>
      </c>
      <c r="Z18" s="51">
        <v>72019.840748999995</v>
      </c>
      <c r="AA18" s="51">
        <v>60419.169458999997</v>
      </c>
    </row>
    <row r="19" spans="1:27" s="19" customFormat="1" x14ac:dyDescent="0.45">
      <c r="A19" s="18" t="s">
        <v>281</v>
      </c>
      <c r="B19" s="18">
        <v>11386</v>
      </c>
      <c r="C19" s="18" t="s">
        <v>282</v>
      </c>
      <c r="D19" s="18" t="s">
        <v>134</v>
      </c>
      <c r="E19" s="31">
        <v>0</v>
      </c>
      <c r="F19" s="40">
        <v>1000000</v>
      </c>
      <c r="G19" s="41">
        <v>79</v>
      </c>
      <c r="H19" s="40" t="s">
        <v>531</v>
      </c>
      <c r="I19" s="40">
        <v>890259</v>
      </c>
      <c r="J19" s="40">
        <v>919947</v>
      </c>
      <c r="K19" s="40">
        <v>974514</v>
      </c>
      <c r="L19" s="40">
        <v>944006</v>
      </c>
      <c r="M19" s="40">
        <v>4</v>
      </c>
      <c r="N19" s="40">
        <v>100</v>
      </c>
      <c r="O19" s="40">
        <v>0</v>
      </c>
      <c r="P19" s="40">
        <v>0</v>
      </c>
      <c r="Q19" s="40">
        <v>4</v>
      </c>
      <c r="R19" s="40">
        <v>1.29</v>
      </c>
      <c r="S19" s="40">
        <v>6.67</v>
      </c>
      <c r="T19" s="40">
        <v>-10.69</v>
      </c>
      <c r="U19" s="41">
        <v>15.681697895055672</v>
      </c>
      <c r="V19" s="51">
        <v>144636.932095</v>
      </c>
      <c r="W19" s="51">
        <v>181928.97086999999</v>
      </c>
      <c r="X19" s="51">
        <v>-37292.038774999994</v>
      </c>
      <c r="Y19" s="51">
        <v>23510.5</v>
      </c>
      <c r="Z19" s="51">
        <v>30287.85</v>
      </c>
      <c r="AA19" s="51">
        <v>-6777.3499999999985</v>
      </c>
    </row>
    <row r="20" spans="1:27" s="19" customFormat="1" x14ac:dyDescent="0.45">
      <c r="A20" s="18" t="s">
        <v>295</v>
      </c>
      <c r="B20" s="18">
        <v>11407</v>
      </c>
      <c r="C20" s="18" t="s">
        <v>296</v>
      </c>
      <c r="D20" s="18" t="s">
        <v>134</v>
      </c>
      <c r="E20" s="31">
        <v>0</v>
      </c>
      <c r="F20" s="40">
        <v>2500000</v>
      </c>
      <c r="G20" s="41">
        <v>75.5</v>
      </c>
      <c r="H20" s="40" t="s">
        <v>531</v>
      </c>
      <c r="I20" s="40">
        <v>1777801</v>
      </c>
      <c r="J20" s="40">
        <v>1933875</v>
      </c>
      <c r="K20" s="40">
        <v>1476033</v>
      </c>
      <c r="L20" s="40">
        <v>1310184</v>
      </c>
      <c r="M20" s="40">
        <v>13</v>
      </c>
      <c r="N20" s="40">
        <v>96</v>
      </c>
      <c r="O20" s="40">
        <v>1</v>
      </c>
      <c r="P20" s="40">
        <v>4</v>
      </c>
      <c r="Q20" s="40">
        <v>14</v>
      </c>
      <c r="R20" s="40">
        <v>3.99</v>
      </c>
      <c r="S20" s="40">
        <v>9.83</v>
      </c>
      <c r="T20" s="40">
        <v>12.12</v>
      </c>
      <c r="U20" s="41">
        <v>66.403095393485842</v>
      </c>
      <c r="V20" s="51">
        <v>1659998.4210119999</v>
      </c>
      <c r="W20" s="51">
        <v>2006359.8508870001</v>
      </c>
      <c r="X20" s="51">
        <v>-346361.42987500015</v>
      </c>
      <c r="Y20" s="51">
        <v>111501.227619</v>
      </c>
      <c r="Z20" s="51">
        <v>124530.7187</v>
      </c>
      <c r="AA20" s="51">
        <v>-13029.491081</v>
      </c>
    </row>
    <row r="21" spans="1:27" s="19" customFormat="1" x14ac:dyDescent="0.45">
      <c r="A21" s="18" t="s">
        <v>297</v>
      </c>
      <c r="B21" s="18">
        <v>11410</v>
      </c>
      <c r="C21" s="18" t="s">
        <v>296</v>
      </c>
      <c r="D21" s="18" t="s">
        <v>134</v>
      </c>
      <c r="E21" s="31">
        <v>0</v>
      </c>
      <c r="F21" s="40">
        <v>20000000</v>
      </c>
      <c r="G21" s="41">
        <v>75.5</v>
      </c>
      <c r="H21" s="40" t="s">
        <v>531</v>
      </c>
      <c r="I21" s="40">
        <v>49481615</v>
      </c>
      <c r="J21" s="40">
        <v>55443408</v>
      </c>
      <c r="K21" s="40">
        <v>13081184</v>
      </c>
      <c r="L21" s="40">
        <v>4255996</v>
      </c>
      <c r="M21" s="40">
        <v>7</v>
      </c>
      <c r="N21" s="40">
        <v>100</v>
      </c>
      <c r="O21" s="40">
        <v>0</v>
      </c>
      <c r="P21" s="40">
        <v>0</v>
      </c>
      <c r="Q21" s="40">
        <v>0</v>
      </c>
      <c r="R21" s="40">
        <v>3.2</v>
      </c>
      <c r="S21" s="40">
        <v>15.4</v>
      </c>
      <c r="T21" s="40">
        <v>-24.6</v>
      </c>
      <c r="U21" s="41">
        <v>99.798993693472937</v>
      </c>
      <c r="V21" s="51">
        <v>14422855.654982001</v>
      </c>
      <c r="W21" s="51">
        <v>1935862.816813</v>
      </c>
      <c r="X21" s="51">
        <v>12486992.838169001</v>
      </c>
      <c r="Y21" s="51">
        <v>2114815.7946410002</v>
      </c>
      <c r="Z21" s="51">
        <v>16376.383583000001</v>
      </c>
      <c r="AA21" s="51">
        <v>2098439.4110580003</v>
      </c>
    </row>
    <row r="22" spans="1:27" s="19" customFormat="1" x14ac:dyDescent="0.45">
      <c r="A22" s="18" t="s">
        <v>303</v>
      </c>
      <c r="B22" s="18">
        <v>11419</v>
      </c>
      <c r="C22" s="18" t="s">
        <v>304</v>
      </c>
      <c r="D22" s="18" t="s">
        <v>134</v>
      </c>
      <c r="E22" s="31">
        <v>0</v>
      </c>
      <c r="F22" s="40">
        <v>50000000</v>
      </c>
      <c r="G22" s="41">
        <v>74.3</v>
      </c>
      <c r="H22" s="40" t="s">
        <v>531</v>
      </c>
      <c r="I22" s="40">
        <v>24278200</v>
      </c>
      <c r="J22" s="40">
        <v>26164492</v>
      </c>
      <c r="K22" s="40">
        <v>15416665</v>
      </c>
      <c r="L22" s="40">
        <v>1697156</v>
      </c>
      <c r="M22" s="40">
        <v>25</v>
      </c>
      <c r="N22" s="40">
        <v>96</v>
      </c>
      <c r="O22" s="40">
        <v>1</v>
      </c>
      <c r="P22" s="40">
        <v>4</v>
      </c>
      <c r="Q22" s="40">
        <v>26</v>
      </c>
      <c r="R22" s="40">
        <v>-0.37</v>
      </c>
      <c r="S22" s="40">
        <v>16.52</v>
      </c>
      <c r="T22" s="40">
        <v>18.87</v>
      </c>
      <c r="U22" s="41">
        <v>98.407587444208147</v>
      </c>
      <c r="V22" s="51">
        <v>5178973.4636660004</v>
      </c>
      <c r="W22" s="51">
        <v>8129049.0272380002</v>
      </c>
      <c r="X22" s="51">
        <v>-2950075.5635719998</v>
      </c>
      <c r="Y22" s="51">
        <v>29509.77952</v>
      </c>
      <c r="Z22" s="51">
        <v>33877.987650000003</v>
      </c>
      <c r="AA22" s="51">
        <v>-4368.2081300000027</v>
      </c>
    </row>
    <row r="23" spans="1:27" s="19" customFormat="1" x14ac:dyDescent="0.45">
      <c r="A23" s="18" t="s">
        <v>307</v>
      </c>
      <c r="B23" s="18">
        <v>11397</v>
      </c>
      <c r="C23" s="18" t="s">
        <v>308</v>
      </c>
      <c r="D23" s="18" t="s">
        <v>134</v>
      </c>
      <c r="E23" s="31">
        <v>0</v>
      </c>
      <c r="F23" s="40">
        <v>150000000</v>
      </c>
      <c r="G23" s="41">
        <v>73.86666666666666</v>
      </c>
      <c r="H23" s="40" t="s">
        <v>531</v>
      </c>
      <c r="I23" s="40">
        <v>81147208</v>
      </c>
      <c r="J23" s="40">
        <v>89792831</v>
      </c>
      <c r="K23" s="40">
        <v>81960148</v>
      </c>
      <c r="L23" s="40">
        <v>1095566</v>
      </c>
      <c r="M23" s="40">
        <v>22</v>
      </c>
      <c r="N23" s="40">
        <v>100</v>
      </c>
      <c r="O23" s="40">
        <v>0</v>
      </c>
      <c r="P23" s="40">
        <v>0</v>
      </c>
      <c r="Q23" s="40">
        <v>22</v>
      </c>
      <c r="R23" s="40">
        <v>1.53</v>
      </c>
      <c r="S23" s="40">
        <v>8.2799999999999994</v>
      </c>
      <c r="T23" s="40">
        <v>-6.85</v>
      </c>
      <c r="U23" s="41">
        <v>88.919538039196269</v>
      </c>
      <c r="V23" s="51">
        <v>16569919.636066999</v>
      </c>
      <c r="W23" s="51">
        <v>3272879.455116</v>
      </c>
      <c r="X23" s="51">
        <v>13297040.180950999</v>
      </c>
      <c r="Y23" s="51">
        <v>614430.006024</v>
      </c>
      <c r="Z23" s="51">
        <v>226866.47618299999</v>
      </c>
      <c r="AA23" s="51">
        <v>387563.52984099998</v>
      </c>
    </row>
    <row r="24" spans="1:27" s="19" customFormat="1" x14ac:dyDescent="0.45">
      <c r="A24" s="18" t="s">
        <v>311</v>
      </c>
      <c r="B24" s="18">
        <v>11435</v>
      </c>
      <c r="C24" s="18" t="s">
        <v>312</v>
      </c>
      <c r="D24" s="18" t="s">
        <v>134</v>
      </c>
      <c r="E24" s="31">
        <v>0</v>
      </c>
      <c r="F24" s="40">
        <v>2500000</v>
      </c>
      <c r="G24" s="41">
        <v>71.933333333333337</v>
      </c>
      <c r="H24" s="40" t="s">
        <v>531</v>
      </c>
      <c r="I24" s="40">
        <v>29410462</v>
      </c>
      <c r="J24" s="40">
        <v>31304851</v>
      </c>
      <c r="K24" s="40">
        <v>1665808</v>
      </c>
      <c r="L24" s="40">
        <v>18792592</v>
      </c>
      <c r="M24" s="40">
        <v>11</v>
      </c>
      <c r="N24" s="40">
        <v>100</v>
      </c>
      <c r="O24" s="40">
        <v>0</v>
      </c>
      <c r="P24" s="40">
        <v>0</v>
      </c>
      <c r="Q24" s="40">
        <v>11</v>
      </c>
      <c r="R24" s="40">
        <v>-1.87</v>
      </c>
      <c r="S24" s="40">
        <v>4.1399999999999997</v>
      </c>
      <c r="T24" s="40">
        <v>-24.24</v>
      </c>
      <c r="U24" s="41">
        <v>97.521482737392702</v>
      </c>
      <c r="V24" s="51">
        <v>10800549.395864001</v>
      </c>
      <c r="W24" s="51">
        <v>703623.34890999994</v>
      </c>
      <c r="X24" s="51">
        <v>10096926.046954</v>
      </c>
      <c r="Y24" s="51">
        <v>0</v>
      </c>
      <c r="Z24" s="51">
        <v>6880</v>
      </c>
      <c r="AA24" s="51">
        <v>-6880</v>
      </c>
    </row>
    <row r="25" spans="1:27" s="19" customFormat="1" x14ac:dyDescent="0.45">
      <c r="A25" s="18" t="s">
        <v>318</v>
      </c>
      <c r="B25" s="18">
        <v>11443</v>
      </c>
      <c r="C25" s="18" t="s">
        <v>319</v>
      </c>
      <c r="D25" s="18" t="s">
        <v>134</v>
      </c>
      <c r="E25" s="31">
        <v>0</v>
      </c>
      <c r="F25" s="40">
        <v>2000000</v>
      </c>
      <c r="G25" s="41">
        <v>70.566666666666663</v>
      </c>
      <c r="H25" s="40" t="s">
        <v>531</v>
      </c>
      <c r="I25" s="40">
        <v>3753108</v>
      </c>
      <c r="J25" s="40">
        <v>4438428</v>
      </c>
      <c r="K25" s="40">
        <v>559798</v>
      </c>
      <c r="L25" s="40">
        <v>7928625</v>
      </c>
      <c r="M25" s="40">
        <v>3</v>
      </c>
      <c r="N25" s="40">
        <v>100</v>
      </c>
      <c r="O25" s="40">
        <v>0</v>
      </c>
      <c r="P25" s="40">
        <v>0</v>
      </c>
      <c r="Q25" s="40">
        <v>3</v>
      </c>
      <c r="R25" s="40">
        <v>-2.65</v>
      </c>
      <c r="S25" s="40">
        <v>6.31</v>
      </c>
      <c r="T25" s="40">
        <v>0.73</v>
      </c>
      <c r="U25" s="41">
        <v>99.83324393178286</v>
      </c>
      <c r="V25" s="51">
        <v>2394673.8284100001</v>
      </c>
      <c r="W25" s="51">
        <v>124381.1</v>
      </c>
      <c r="X25" s="51">
        <v>2270292.72841</v>
      </c>
      <c r="Y25" s="51">
        <v>0</v>
      </c>
      <c r="Z25" s="51">
        <v>6136.5</v>
      </c>
      <c r="AA25" s="51">
        <v>-6136.5</v>
      </c>
    </row>
    <row r="26" spans="1:27" s="19" customFormat="1" x14ac:dyDescent="0.45">
      <c r="A26" s="18" t="s">
        <v>320</v>
      </c>
      <c r="B26" s="18">
        <v>11447</v>
      </c>
      <c r="C26" s="18" t="s">
        <v>321</v>
      </c>
      <c r="D26" s="18" t="s">
        <v>134</v>
      </c>
      <c r="E26" s="31">
        <v>0</v>
      </c>
      <c r="F26" s="40">
        <v>10000000</v>
      </c>
      <c r="G26" s="41">
        <v>69.666666666666671</v>
      </c>
      <c r="H26" s="40" t="s">
        <v>531</v>
      </c>
      <c r="I26" s="40">
        <v>24846411</v>
      </c>
      <c r="J26" s="40">
        <v>33517763</v>
      </c>
      <c r="K26" s="40">
        <v>2709138</v>
      </c>
      <c r="L26" s="40">
        <v>12372113</v>
      </c>
      <c r="M26" s="40">
        <v>5</v>
      </c>
      <c r="N26" s="40">
        <v>100</v>
      </c>
      <c r="O26" s="40">
        <v>0</v>
      </c>
      <c r="P26" s="40">
        <v>0</v>
      </c>
      <c r="Q26" s="40">
        <v>5</v>
      </c>
      <c r="R26" s="40">
        <v>-0.61</v>
      </c>
      <c r="S26" s="40">
        <v>6.73</v>
      </c>
      <c r="T26" s="40">
        <v>22.76</v>
      </c>
      <c r="U26" s="41">
        <v>96.567502814144703</v>
      </c>
      <c r="V26" s="51">
        <v>31195042.777100001</v>
      </c>
      <c r="W26" s="51">
        <v>15477010.060070001</v>
      </c>
      <c r="X26" s="51">
        <v>15718032.71703</v>
      </c>
      <c r="Y26" s="51">
        <v>5157470.5034299996</v>
      </c>
      <c r="Z26" s="51">
        <v>260300.75644</v>
      </c>
      <c r="AA26" s="51">
        <v>4897169.7469899999</v>
      </c>
    </row>
    <row r="27" spans="1:27" s="19" customFormat="1" x14ac:dyDescent="0.45">
      <c r="A27" s="18" t="s">
        <v>324</v>
      </c>
      <c r="B27" s="18">
        <v>11446</v>
      </c>
      <c r="C27" s="18" t="s">
        <v>325</v>
      </c>
      <c r="D27" s="18" t="s">
        <v>134</v>
      </c>
      <c r="E27" s="31">
        <v>0</v>
      </c>
      <c r="F27" s="40">
        <v>3530000</v>
      </c>
      <c r="G27" s="41">
        <v>68.333333333333329</v>
      </c>
      <c r="H27" s="40" t="s">
        <v>531</v>
      </c>
      <c r="I27" s="40">
        <v>7215702</v>
      </c>
      <c r="J27" s="40">
        <v>8176253</v>
      </c>
      <c r="K27" s="40">
        <v>1224646</v>
      </c>
      <c r="L27" s="40">
        <v>6676422</v>
      </c>
      <c r="M27" s="40">
        <v>8</v>
      </c>
      <c r="N27" s="40">
        <v>100</v>
      </c>
      <c r="O27" s="40">
        <v>0</v>
      </c>
      <c r="P27" s="40">
        <v>0</v>
      </c>
      <c r="Q27" s="40">
        <v>8</v>
      </c>
      <c r="R27" s="40">
        <v>5.35</v>
      </c>
      <c r="S27" s="40">
        <v>24.7</v>
      </c>
      <c r="T27" s="40">
        <v>17.600000000000001</v>
      </c>
      <c r="U27" s="41">
        <v>77.469736507689305</v>
      </c>
      <c r="V27" s="51">
        <v>5454660.4868980004</v>
      </c>
      <c r="W27" s="51">
        <v>3671496.2023109999</v>
      </c>
      <c r="X27" s="51">
        <v>1783164.2845870005</v>
      </c>
      <c r="Y27" s="51">
        <v>236240.18010900001</v>
      </c>
      <c r="Z27" s="51">
        <v>360156.575052</v>
      </c>
      <c r="AA27" s="51">
        <v>-123916.39494299999</v>
      </c>
    </row>
    <row r="28" spans="1:27" s="19" customFormat="1" x14ac:dyDescent="0.45">
      <c r="A28" s="18" t="s">
        <v>350</v>
      </c>
      <c r="B28" s="18">
        <v>11511</v>
      </c>
      <c r="C28" s="18" t="s">
        <v>349</v>
      </c>
      <c r="D28" s="18" t="s">
        <v>134</v>
      </c>
      <c r="E28" s="31">
        <v>0</v>
      </c>
      <c r="F28" s="40">
        <v>30000000</v>
      </c>
      <c r="G28" s="41">
        <v>59.4</v>
      </c>
      <c r="H28" s="40" t="s">
        <v>531</v>
      </c>
      <c r="I28" s="40">
        <v>15841739</v>
      </c>
      <c r="J28" s="40">
        <v>18590392</v>
      </c>
      <c r="K28" s="40">
        <v>20040510</v>
      </c>
      <c r="L28" s="40">
        <v>927640</v>
      </c>
      <c r="M28" s="40">
        <v>33</v>
      </c>
      <c r="N28" s="40">
        <v>100</v>
      </c>
      <c r="O28" s="40">
        <v>0</v>
      </c>
      <c r="P28" s="40">
        <v>0</v>
      </c>
      <c r="Q28" s="40">
        <v>0</v>
      </c>
      <c r="R28" s="40">
        <v>5.26</v>
      </c>
      <c r="S28" s="40">
        <v>30.19</v>
      </c>
      <c r="T28" s="40">
        <v>-7.43</v>
      </c>
      <c r="U28" s="41">
        <v>92.281916371747201</v>
      </c>
      <c r="V28" s="51">
        <v>17698950.537294</v>
      </c>
      <c r="W28" s="51">
        <v>6657228.1111669997</v>
      </c>
      <c r="X28" s="51">
        <v>11041722.426127002</v>
      </c>
      <c r="Y28" s="51">
        <v>1150128.447746</v>
      </c>
      <c r="Z28" s="51">
        <v>833683.56737599999</v>
      </c>
      <c r="AA28" s="51">
        <v>316444.88037000003</v>
      </c>
    </row>
    <row r="29" spans="1:27" s="19" customFormat="1" x14ac:dyDescent="0.45">
      <c r="A29" s="18" t="s">
        <v>348</v>
      </c>
      <c r="B29" s="18">
        <v>11512</v>
      </c>
      <c r="C29" s="18" t="s">
        <v>349</v>
      </c>
      <c r="D29" s="18" t="s">
        <v>134</v>
      </c>
      <c r="E29" s="31">
        <v>0</v>
      </c>
      <c r="F29" s="40">
        <v>2150000</v>
      </c>
      <c r="G29" s="41">
        <v>59.4</v>
      </c>
      <c r="H29" s="40" t="s">
        <v>531</v>
      </c>
      <c r="I29" s="40">
        <v>8046021</v>
      </c>
      <c r="J29" s="40">
        <v>7918393</v>
      </c>
      <c r="K29" s="40">
        <v>718908</v>
      </c>
      <c r="L29" s="40">
        <v>11014474</v>
      </c>
      <c r="M29" s="40">
        <v>4</v>
      </c>
      <c r="N29" s="40">
        <v>100</v>
      </c>
      <c r="O29" s="40">
        <v>0</v>
      </c>
      <c r="P29" s="40">
        <v>0</v>
      </c>
      <c r="Q29" s="40">
        <v>4</v>
      </c>
      <c r="R29" s="40">
        <v>5.01</v>
      </c>
      <c r="S29" s="40">
        <v>15.78</v>
      </c>
      <c r="T29" s="40">
        <v>46.98</v>
      </c>
      <c r="U29" s="41">
        <v>92.838124702779851</v>
      </c>
      <c r="V29" s="51">
        <v>4760286.6905159997</v>
      </c>
      <c r="W29" s="51">
        <v>7617918.5048179999</v>
      </c>
      <c r="X29" s="51">
        <v>-2857631.8143020002</v>
      </c>
      <c r="Y29" s="51">
        <v>401325.31729500002</v>
      </c>
      <c r="Z29" s="51">
        <v>1979900.3589890001</v>
      </c>
      <c r="AA29" s="51">
        <v>-1578575.0416940001</v>
      </c>
    </row>
    <row r="30" spans="1:27" s="19" customFormat="1" x14ac:dyDescent="0.45">
      <c r="A30" s="18" t="s">
        <v>355</v>
      </c>
      <c r="B30" s="18">
        <v>11525</v>
      </c>
      <c r="C30" s="18" t="s">
        <v>356</v>
      </c>
      <c r="D30" s="18" t="s">
        <v>134</v>
      </c>
      <c r="E30" s="31">
        <v>0</v>
      </c>
      <c r="F30" s="40">
        <v>20000000</v>
      </c>
      <c r="G30" s="41">
        <v>56.966666666666669</v>
      </c>
      <c r="H30" s="40" t="s">
        <v>531</v>
      </c>
      <c r="I30" s="40">
        <v>18312841</v>
      </c>
      <c r="J30" s="40">
        <v>17135203</v>
      </c>
      <c r="K30" s="40">
        <v>21229662</v>
      </c>
      <c r="L30" s="40">
        <v>807129</v>
      </c>
      <c r="M30" s="40">
        <v>33</v>
      </c>
      <c r="N30" s="40">
        <v>95</v>
      </c>
      <c r="O30" s="40">
        <v>1</v>
      </c>
      <c r="P30" s="40">
        <v>5</v>
      </c>
      <c r="Q30" s="40">
        <v>34</v>
      </c>
      <c r="R30" s="40">
        <v>-15.37</v>
      </c>
      <c r="S30" s="40">
        <v>-15.86</v>
      </c>
      <c r="T30" s="40">
        <v>9.1199999999999992</v>
      </c>
      <c r="U30" s="41">
        <v>84.576118110767794</v>
      </c>
      <c r="V30" s="51">
        <v>6080432.7717129998</v>
      </c>
      <c r="W30" s="51">
        <v>14677144.451617001</v>
      </c>
      <c r="X30" s="51">
        <v>-8596711.6799040008</v>
      </c>
      <c r="Y30" s="51">
        <v>172760.27530000001</v>
      </c>
      <c r="Z30" s="51">
        <v>3870057.7954460001</v>
      </c>
      <c r="AA30" s="51">
        <v>-3697297.5201460002</v>
      </c>
    </row>
    <row r="31" spans="1:27" s="19" customFormat="1" x14ac:dyDescent="0.45">
      <c r="A31" s="18" t="s">
        <v>361</v>
      </c>
      <c r="B31" s="18">
        <v>11538</v>
      </c>
      <c r="C31" s="18" t="s">
        <v>360</v>
      </c>
      <c r="D31" s="18" t="s">
        <v>134</v>
      </c>
      <c r="E31" s="31">
        <v>0</v>
      </c>
      <c r="F31" s="40">
        <v>20000000</v>
      </c>
      <c r="G31" s="41">
        <v>55.366666666666667</v>
      </c>
      <c r="H31" s="40" t="s">
        <v>531</v>
      </c>
      <c r="I31" s="40">
        <v>16921581</v>
      </c>
      <c r="J31" s="40">
        <v>17116016</v>
      </c>
      <c r="K31" s="40">
        <v>11208708</v>
      </c>
      <c r="L31" s="40">
        <v>1567467</v>
      </c>
      <c r="M31" s="40">
        <v>48</v>
      </c>
      <c r="N31" s="40">
        <v>89</v>
      </c>
      <c r="O31" s="40">
        <v>9</v>
      </c>
      <c r="P31" s="40">
        <v>11</v>
      </c>
      <c r="Q31" s="40">
        <v>57</v>
      </c>
      <c r="R31" s="40">
        <v>0.08</v>
      </c>
      <c r="S31" s="40">
        <v>3.82</v>
      </c>
      <c r="T31" s="40">
        <v>69.89</v>
      </c>
      <c r="U31" s="41">
        <v>91.94049142756532</v>
      </c>
      <c r="V31" s="51">
        <v>11005698.627714001</v>
      </c>
      <c r="W31" s="51">
        <v>17341162.047045</v>
      </c>
      <c r="X31" s="51">
        <v>-6335463.4193309993</v>
      </c>
      <c r="Y31" s="51">
        <v>422898.57803799998</v>
      </c>
      <c r="Z31" s="51">
        <v>565894.197774</v>
      </c>
      <c r="AA31" s="51">
        <v>-142995.61973600002</v>
      </c>
    </row>
    <row r="32" spans="1:27" s="19" customFormat="1" x14ac:dyDescent="0.45">
      <c r="A32" s="18" t="s">
        <v>359</v>
      </c>
      <c r="B32" s="18">
        <v>11534</v>
      </c>
      <c r="C32" s="18" t="s">
        <v>360</v>
      </c>
      <c r="D32" s="18" t="s">
        <v>134</v>
      </c>
      <c r="E32" s="31">
        <v>0</v>
      </c>
      <c r="F32" s="40">
        <v>10000000</v>
      </c>
      <c r="G32" s="41">
        <v>55.366666666666667</v>
      </c>
      <c r="H32" s="40" t="s">
        <v>531</v>
      </c>
      <c r="I32" s="40">
        <v>11564024</v>
      </c>
      <c r="J32" s="40">
        <v>13808453</v>
      </c>
      <c r="K32" s="40">
        <v>3593628</v>
      </c>
      <c r="L32" s="40">
        <v>3848739</v>
      </c>
      <c r="M32" s="40">
        <v>7</v>
      </c>
      <c r="N32" s="40">
        <v>88</v>
      </c>
      <c r="O32" s="40">
        <v>1</v>
      </c>
      <c r="P32" s="40">
        <v>13</v>
      </c>
      <c r="Q32" s="40">
        <v>8</v>
      </c>
      <c r="R32" s="40">
        <v>62.84</v>
      </c>
      <c r="S32" s="40">
        <v>80.05</v>
      </c>
      <c r="T32" s="40">
        <v>-25.3</v>
      </c>
      <c r="U32" s="41">
        <v>84.91334313725433</v>
      </c>
      <c r="V32" s="51">
        <v>3153759.4323829999</v>
      </c>
      <c r="W32" s="51">
        <v>1814659.845312</v>
      </c>
      <c r="X32" s="51">
        <v>1339099.5870709999</v>
      </c>
      <c r="Y32" s="51">
        <v>44388.208365999999</v>
      </c>
      <c r="Z32" s="51">
        <v>282968.42861399997</v>
      </c>
      <c r="AA32" s="51">
        <v>-238580.22024799997</v>
      </c>
    </row>
    <row r="33" spans="1:27" s="19" customFormat="1" x14ac:dyDescent="0.45">
      <c r="A33" s="18" t="s">
        <v>364</v>
      </c>
      <c r="B33" s="18">
        <v>11553</v>
      </c>
      <c r="C33" s="18" t="s">
        <v>365</v>
      </c>
      <c r="D33" s="18" t="s">
        <v>134</v>
      </c>
      <c r="E33" s="31">
        <v>0</v>
      </c>
      <c r="F33" s="40">
        <v>30000000</v>
      </c>
      <c r="G33" s="41">
        <v>52.7</v>
      </c>
      <c r="H33" s="40" t="s">
        <v>531</v>
      </c>
      <c r="I33" s="40">
        <v>8096129</v>
      </c>
      <c r="J33" s="40">
        <v>10016111</v>
      </c>
      <c r="K33" s="40">
        <v>5292884</v>
      </c>
      <c r="L33" s="40">
        <v>1892373</v>
      </c>
      <c r="M33" s="40">
        <v>17</v>
      </c>
      <c r="N33" s="40">
        <v>100</v>
      </c>
      <c r="O33" s="40">
        <v>0</v>
      </c>
      <c r="P33" s="40">
        <v>0</v>
      </c>
      <c r="Q33" s="40">
        <v>17</v>
      </c>
      <c r="R33" s="40">
        <v>4.76</v>
      </c>
      <c r="S33" s="40">
        <v>32.18</v>
      </c>
      <c r="T33" s="40">
        <v>48.38</v>
      </c>
      <c r="U33" s="41">
        <v>71.966663588465124</v>
      </c>
      <c r="V33" s="51">
        <v>13845085.574671</v>
      </c>
      <c r="W33" s="51">
        <v>13701843.865584999</v>
      </c>
      <c r="X33" s="51">
        <v>143241.70908600092</v>
      </c>
      <c r="Y33" s="51">
        <v>693546.29441700003</v>
      </c>
      <c r="Z33" s="51">
        <v>802260.96003099997</v>
      </c>
      <c r="AA33" s="51">
        <v>-108714.66561399994</v>
      </c>
    </row>
    <row r="34" spans="1:27" s="19" customFormat="1" x14ac:dyDescent="0.45">
      <c r="A34" s="18" t="s">
        <v>374</v>
      </c>
      <c r="B34" s="18">
        <v>11595</v>
      </c>
      <c r="C34" s="18" t="s">
        <v>375</v>
      </c>
      <c r="D34" s="18" t="s">
        <v>134</v>
      </c>
      <c r="E34" s="31">
        <v>0</v>
      </c>
      <c r="F34" s="40">
        <v>20000000</v>
      </c>
      <c r="G34" s="41">
        <v>46.4</v>
      </c>
      <c r="H34" s="40" t="s">
        <v>531</v>
      </c>
      <c r="I34" s="40">
        <v>9457415</v>
      </c>
      <c r="J34" s="40">
        <v>12113216</v>
      </c>
      <c r="K34" s="40">
        <v>15703180</v>
      </c>
      <c r="L34" s="40">
        <v>796515</v>
      </c>
      <c r="M34" s="40">
        <v>25</v>
      </c>
      <c r="N34" s="40">
        <v>100</v>
      </c>
      <c r="O34" s="40">
        <v>0</v>
      </c>
      <c r="P34" s="40">
        <v>0</v>
      </c>
      <c r="Q34" s="40">
        <v>0</v>
      </c>
      <c r="R34" s="40">
        <v>12.1</v>
      </c>
      <c r="S34" s="40">
        <v>36.11</v>
      </c>
      <c r="T34" s="40">
        <v>-5.51</v>
      </c>
      <c r="U34" s="41">
        <v>87.876482637759054</v>
      </c>
      <c r="V34" s="51">
        <v>6313707.3656050004</v>
      </c>
      <c r="W34" s="51">
        <v>6752852.3044490004</v>
      </c>
      <c r="X34" s="51">
        <v>-439144.93884399999</v>
      </c>
      <c r="Y34" s="51">
        <v>11710.320626000001</v>
      </c>
      <c r="Z34" s="51">
        <v>117687.528076</v>
      </c>
      <c r="AA34" s="51">
        <v>-105977.20745</v>
      </c>
    </row>
    <row r="35" spans="1:27" s="19" customFormat="1" x14ac:dyDescent="0.45">
      <c r="A35" s="18" t="s">
        <v>378</v>
      </c>
      <c r="B35" s="18">
        <v>11607</v>
      </c>
      <c r="C35" s="18" t="s">
        <v>379</v>
      </c>
      <c r="D35" s="18" t="s">
        <v>134</v>
      </c>
      <c r="E35" s="31">
        <v>0</v>
      </c>
      <c r="F35" s="40">
        <v>18240000</v>
      </c>
      <c r="G35" s="41">
        <v>43.6</v>
      </c>
      <c r="H35" s="40" t="s">
        <v>531</v>
      </c>
      <c r="I35" s="40">
        <v>15641441</v>
      </c>
      <c r="J35" s="40">
        <v>19818475</v>
      </c>
      <c r="K35" s="40">
        <v>3995750</v>
      </c>
      <c r="L35" s="40">
        <v>4959889</v>
      </c>
      <c r="M35" s="40">
        <v>7</v>
      </c>
      <c r="N35" s="40">
        <v>100</v>
      </c>
      <c r="O35" s="40">
        <v>0</v>
      </c>
      <c r="P35" s="40">
        <v>0</v>
      </c>
      <c r="Q35" s="40">
        <v>7</v>
      </c>
      <c r="R35" s="40">
        <v>6.11</v>
      </c>
      <c r="S35" s="40">
        <v>17.649999999999999</v>
      </c>
      <c r="T35" s="40">
        <v>44.39</v>
      </c>
      <c r="U35" s="41">
        <v>92.933856670939505</v>
      </c>
      <c r="V35" s="51">
        <v>8569014.0492150001</v>
      </c>
      <c r="W35" s="51">
        <v>1287990.194692</v>
      </c>
      <c r="X35" s="51">
        <v>7281023.8545230003</v>
      </c>
      <c r="Y35" s="51">
        <v>2252882.6826450001</v>
      </c>
      <c r="Z35" s="51">
        <v>358836.93809800001</v>
      </c>
      <c r="AA35" s="51">
        <v>1894045.7445470002</v>
      </c>
    </row>
    <row r="36" spans="1:27" s="19" customFormat="1" x14ac:dyDescent="0.45">
      <c r="A36" s="18" t="s">
        <v>380</v>
      </c>
      <c r="B36" s="18">
        <v>11615</v>
      </c>
      <c r="C36" s="18" t="s">
        <v>381</v>
      </c>
      <c r="D36" s="18" t="s">
        <v>134</v>
      </c>
      <c r="E36" s="31">
        <v>0</v>
      </c>
      <c r="F36" s="40">
        <v>100000000</v>
      </c>
      <c r="G36" s="41">
        <v>42.06666666666667</v>
      </c>
      <c r="H36" s="40" t="s">
        <v>531</v>
      </c>
      <c r="I36" s="40">
        <v>63400280</v>
      </c>
      <c r="J36" s="40">
        <v>72823615</v>
      </c>
      <c r="K36" s="40">
        <v>69854245</v>
      </c>
      <c r="L36" s="40">
        <v>1157137</v>
      </c>
      <c r="M36" s="40">
        <v>77</v>
      </c>
      <c r="N36" s="40">
        <v>100</v>
      </c>
      <c r="O36" s="40">
        <v>0</v>
      </c>
      <c r="P36" s="40">
        <v>0</v>
      </c>
      <c r="Q36" s="40">
        <v>0</v>
      </c>
      <c r="R36" s="40">
        <v>5.45</v>
      </c>
      <c r="S36" s="40">
        <v>23.73</v>
      </c>
      <c r="T36" s="40">
        <v>33.56</v>
      </c>
      <c r="U36" s="41">
        <v>94.434570736207405</v>
      </c>
      <c r="V36" s="51">
        <v>52853406.063341998</v>
      </c>
      <c r="W36" s="51">
        <v>48630711.401653998</v>
      </c>
      <c r="X36" s="51">
        <v>4222694.661688</v>
      </c>
      <c r="Y36" s="51">
        <v>2369365.4135119999</v>
      </c>
      <c r="Z36" s="51">
        <v>3872303.2289109998</v>
      </c>
      <c r="AA36" s="51">
        <v>-1502937.815399</v>
      </c>
    </row>
    <row r="37" spans="1:27" s="19" customFormat="1" x14ac:dyDescent="0.45">
      <c r="A37" s="18" t="s">
        <v>380</v>
      </c>
      <c r="B37" s="18">
        <v>11615</v>
      </c>
      <c r="C37" s="18" t="s">
        <v>381</v>
      </c>
      <c r="D37" s="18" t="s">
        <v>134</v>
      </c>
      <c r="E37" s="31">
        <v>0</v>
      </c>
      <c r="F37" s="40">
        <v>100000000</v>
      </c>
      <c r="G37" s="41">
        <v>42.06666666666667</v>
      </c>
      <c r="H37" s="40" t="s">
        <v>531</v>
      </c>
      <c r="I37" s="40">
        <v>63400280</v>
      </c>
      <c r="J37" s="40">
        <v>72823615</v>
      </c>
      <c r="K37" s="40">
        <v>69854245</v>
      </c>
      <c r="L37" s="40">
        <v>1157137</v>
      </c>
      <c r="M37" s="40">
        <v>77</v>
      </c>
      <c r="N37" s="40">
        <v>100</v>
      </c>
      <c r="O37" s="40">
        <v>0</v>
      </c>
      <c r="P37" s="40">
        <v>0</v>
      </c>
      <c r="Q37" s="40">
        <v>0</v>
      </c>
      <c r="R37" s="40">
        <v>5.45</v>
      </c>
      <c r="S37" s="40">
        <v>23.73</v>
      </c>
      <c r="T37" s="40">
        <v>33.56</v>
      </c>
      <c r="U37" s="41">
        <v>94.434570736207405</v>
      </c>
      <c r="V37" s="51">
        <v>52853406.063341998</v>
      </c>
      <c r="W37" s="51">
        <v>48630711.401653998</v>
      </c>
      <c r="X37" s="51">
        <v>4222694.661688</v>
      </c>
      <c r="Y37" s="51">
        <v>2369365.4135119999</v>
      </c>
      <c r="Z37" s="51">
        <v>3872303.2289109998</v>
      </c>
      <c r="AA37" s="51">
        <v>-1502937.815399</v>
      </c>
    </row>
    <row r="38" spans="1:27" s="19" customFormat="1" x14ac:dyDescent="0.45">
      <c r="A38" s="18" t="s">
        <v>382</v>
      </c>
      <c r="B38" s="18">
        <v>11618</v>
      </c>
      <c r="C38" s="18" t="s">
        <v>383</v>
      </c>
      <c r="D38" s="18" t="s">
        <v>134</v>
      </c>
      <c r="E38" s="31">
        <v>0</v>
      </c>
      <c r="F38" s="40">
        <v>20000000</v>
      </c>
      <c r="G38" s="41">
        <v>41.7</v>
      </c>
      <c r="H38" s="40" t="s">
        <v>531</v>
      </c>
      <c r="I38" s="40">
        <v>12784225</v>
      </c>
      <c r="J38" s="40">
        <v>18158237</v>
      </c>
      <c r="K38" s="40">
        <v>18246448</v>
      </c>
      <c r="L38" s="40">
        <v>995166</v>
      </c>
      <c r="M38" s="40">
        <v>54</v>
      </c>
      <c r="N38" s="40">
        <v>99</v>
      </c>
      <c r="O38" s="40">
        <v>8</v>
      </c>
      <c r="P38" s="40">
        <v>1</v>
      </c>
      <c r="Q38" s="40">
        <v>62</v>
      </c>
      <c r="R38" s="40">
        <v>5.0199999999999996</v>
      </c>
      <c r="S38" s="40">
        <v>32.14</v>
      </c>
      <c r="T38" s="40">
        <v>-10.89</v>
      </c>
      <c r="U38" s="41">
        <v>83.922256969647421</v>
      </c>
      <c r="V38" s="51">
        <v>8439506.6993879993</v>
      </c>
      <c r="W38" s="51">
        <v>14295416.467955001</v>
      </c>
      <c r="X38" s="51">
        <v>-5855909.7685670014</v>
      </c>
      <c r="Y38" s="51">
        <v>973696.25244800001</v>
      </c>
      <c r="Z38" s="51">
        <v>755158.97488500003</v>
      </c>
      <c r="AA38" s="51">
        <v>218537.27756299998</v>
      </c>
    </row>
    <row r="39" spans="1:27" s="19" customFormat="1" x14ac:dyDescent="0.45">
      <c r="A39" s="18" t="s">
        <v>384</v>
      </c>
      <c r="B39" s="18">
        <v>11617</v>
      </c>
      <c r="C39" s="18" t="s">
        <v>385</v>
      </c>
      <c r="D39" s="18" t="s">
        <v>134</v>
      </c>
      <c r="E39" s="31">
        <v>0</v>
      </c>
      <c r="F39" s="40">
        <v>500000000</v>
      </c>
      <c r="G39" s="41">
        <v>41.466666666666669</v>
      </c>
      <c r="H39" s="40" t="s">
        <v>531</v>
      </c>
      <c r="I39" s="40">
        <v>4126901</v>
      </c>
      <c r="J39" s="40">
        <v>4635744</v>
      </c>
      <c r="K39" s="40">
        <v>193484938</v>
      </c>
      <c r="L39" s="40">
        <v>23959</v>
      </c>
      <c r="M39" s="40">
        <v>3</v>
      </c>
      <c r="N39" s="40">
        <v>100</v>
      </c>
      <c r="O39" s="40">
        <v>0</v>
      </c>
      <c r="P39" s="40">
        <v>0</v>
      </c>
      <c r="Q39" s="40">
        <v>3</v>
      </c>
      <c r="R39" s="40">
        <v>2.0499999999999998</v>
      </c>
      <c r="S39" s="40">
        <v>16.32</v>
      </c>
      <c r="T39" s="40">
        <v>35.25</v>
      </c>
      <c r="U39" s="41">
        <v>93.035080145899315</v>
      </c>
      <c r="V39" s="51">
        <v>371498.17826100002</v>
      </c>
      <c r="W39" s="51">
        <v>483072.52510899998</v>
      </c>
      <c r="X39" s="51">
        <v>-111574.34684799996</v>
      </c>
      <c r="Y39" s="51">
        <v>9512.9893499999998</v>
      </c>
      <c r="Z39" s="51">
        <v>9926.6115300000001</v>
      </c>
      <c r="AA39" s="51">
        <v>-413.6221800000003</v>
      </c>
    </row>
    <row r="40" spans="1:27" s="19" customFormat="1" x14ac:dyDescent="0.45">
      <c r="A40" s="18" t="s">
        <v>390</v>
      </c>
      <c r="B40" s="18">
        <v>11633</v>
      </c>
      <c r="C40" s="18" t="s">
        <v>391</v>
      </c>
      <c r="D40" s="18" t="s">
        <v>134</v>
      </c>
      <c r="E40" s="31">
        <v>0</v>
      </c>
      <c r="F40" s="40">
        <v>250000</v>
      </c>
      <c r="G40" s="41">
        <v>39.06666666666667</v>
      </c>
      <c r="H40" s="40" t="s">
        <v>531</v>
      </c>
      <c r="I40" s="40">
        <v>75333</v>
      </c>
      <c r="J40" s="40">
        <v>76326</v>
      </c>
      <c r="K40" s="40">
        <v>117858</v>
      </c>
      <c r="L40" s="40">
        <v>647609</v>
      </c>
      <c r="M40" s="40">
        <v>3</v>
      </c>
      <c r="N40" s="40">
        <v>100</v>
      </c>
      <c r="O40" s="40">
        <v>0</v>
      </c>
      <c r="P40" s="40">
        <v>0</v>
      </c>
      <c r="Q40" s="40">
        <v>3</v>
      </c>
      <c r="R40" s="40">
        <v>0.65</v>
      </c>
      <c r="S40" s="40">
        <v>1.94</v>
      </c>
      <c r="T40" s="40">
        <v>-22.22</v>
      </c>
      <c r="U40" s="41">
        <v>0</v>
      </c>
      <c r="V40" s="51">
        <v>126489.37819800001</v>
      </c>
      <c r="W40" s="51">
        <v>193271.15246499999</v>
      </c>
      <c r="X40" s="51">
        <v>-66781.774266999986</v>
      </c>
      <c r="Y40" s="51">
        <v>0</v>
      </c>
      <c r="Z40" s="51">
        <v>0</v>
      </c>
      <c r="AA40" s="51">
        <v>0</v>
      </c>
    </row>
    <row r="41" spans="1:27" s="19" customFormat="1" x14ac:dyDescent="0.45">
      <c r="A41" s="18" t="s">
        <v>394</v>
      </c>
      <c r="B41" s="18">
        <v>11655</v>
      </c>
      <c r="C41" s="18" t="s">
        <v>395</v>
      </c>
      <c r="D41" s="18" t="s">
        <v>134</v>
      </c>
      <c r="E41" s="31">
        <v>0</v>
      </c>
      <c r="F41" s="40">
        <v>20000000</v>
      </c>
      <c r="G41" s="41">
        <v>34.033333333333331</v>
      </c>
      <c r="H41" s="40" t="s">
        <v>531</v>
      </c>
      <c r="I41" s="40">
        <v>12962500</v>
      </c>
      <c r="J41" s="40">
        <v>16926425</v>
      </c>
      <c r="K41" s="40">
        <v>12215696</v>
      </c>
      <c r="L41" s="40">
        <v>1385738</v>
      </c>
      <c r="M41" s="40">
        <v>30</v>
      </c>
      <c r="N41" s="40">
        <v>90</v>
      </c>
      <c r="O41" s="40">
        <v>3</v>
      </c>
      <c r="P41" s="40">
        <v>10</v>
      </c>
      <c r="Q41" s="40">
        <v>33</v>
      </c>
      <c r="R41" s="40">
        <v>16.23</v>
      </c>
      <c r="S41" s="40">
        <v>17.72</v>
      </c>
      <c r="T41" s="40">
        <v>-20.329999999999998</v>
      </c>
      <c r="U41" s="41">
        <v>98.733756717705305</v>
      </c>
      <c r="V41" s="51">
        <v>9491874.427375</v>
      </c>
      <c r="W41" s="51">
        <v>4181308.2687110002</v>
      </c>
      <c r="X41" s="51">
        <v>5310566.1586639993</v>
      </c>
      <c r="Y41" s="51">
        <v>494132.531181</v>
      </c>
      <c r="Z41" s="51">
        <v>544929.911953</v>
      </c>
      <c r="AA41" s="51">
        <v>-50797.380772000004</v>
      </c>
    </row>
    <row r="42" spans="1:27" s="19" customFormat="1" x14ac:dyDescent="0.45">
      <c r="A42" s="18" t="s">
        <v>398</v>
      </c>
      <c r="B42" s="18">
        <v>11664</v>
      </c>
      <c r="C42" s="18" t="s">
        <v>399</v>
      </c>
      <c r="D42" s="18" t="s">
        <v>134</v>
      </c>
      <c r="E42" s="31">
        <v>0</v>
      </c>
      <c r="F42" s="40">
        <v>60000000</v>
      </c>
      <c r="G42" s="41">
        <v>32.833333333333329</v>
      </c>
      <c r="H42" s="40" t="s">
        <v>531</v>
      </c>
      <c r="I42" s="40">
        <v>88169738</v>
      </c>
      <c r="J42" s="40">
        <v>109888226</v>
      </c>
      <c r="K42" s="40">
        <v>32815497</v>
      </c>
      <c r="L42" s="40">
        <v>3348669</v>
      </c>
      <c r="M42" s="40">
        <v>25</v>
      </c>
      <c r="N42" s="40">
        <v>100</v>
      </c>
      <c r="O42" s="40">
        <v>0</v>
      </c>
      <c r="P42" s="40">
        <v>0</v>
      </c>
      <c r="Q42" s="40">
        <v>25</v>
      </c>
      <c r="R42" s="40">
        <v>5.42</v>
      </c>
      <c r="S42" s="40">
        <v>34.85</v>
      </c>
      <c r="T42" s="40">
        <v>75.05</v>
      </c>
      <c r="U42" s="41">
        <v>94.90996379914705</v>
      </c>
      <c r="V42" s="51">
        <v>30472774.715936001</v>
      </c>
      <c r="W42" s="51">
        <v>15504517.680682</v>
      </c>
      <c r="X42" s="51">
        <v>14968257.035254002</v>
      </c>
      <c r="Y42" s="51">
        <v>1906959.356226</v>
      </c>
      <c r="Z42" s="51">
        <v>493239.48723999999</v>
      </c>
      <c r="AA42" s="51">
        <v>1413719.8689860001</v>
      </c>
    </row>
    <row r="43" spans="1:27" s="19" customFormat="1" x14ac:dyDescent="0.45">
      <c r="A43" s="18" t="s">
        <v>402</v>
      </c>
      <c r="B43" s="18">
        <v>11668</v>
      </c>
      <c r="C43" s="18" t="s">
        <v>403</v>
      </c>
      <c r="D43" s="18" t="s">
        <v>134</v>
      </c>
      <c r="E43" s="31">
        <v>0</v>
      </c>
      <c r="F43" s="40">
        <v>20000000</v>
      </c>
      <c r="G43" s="41">
        <v>32.266666666666666</v>
      </c>
      <c r="H43" s="40" t="s">
        <v>531</v>
      </c>
      <c r="I43" s="40">
        <v>9338173</v>
      </c>
      <c r="J43" s="40">
        <v>14724731</v>
      </c>
      <c r="K43" s="40">
        <v>9614057</v>
      </c>
      <c r="L43" s="40">
        <v>1531583</v>
      </c>
      <c r="M43" s="40">
        <v>27</v>
      </c>
      <c r="N43" s="40">
        <v>96</v>
      </c>
      <c r="O43" s="40">
        <v>1</v>
      </c>
      <c r="P43" s="40">
        <v>4</v>
      </c>
      <c r="Q43" s="40">
        <v>28</v>
      </c>
      <c r="R43" s="40">
        <v>24.41</v>
      </c>
      <c r="S43" s="40">
        <v>55.32</v>
      </c>
      <c r="T43" s="40">
        <v>46.4</v>
      </c>
      <c r="U43" s="41">
        <v>84.79415747923963</v>
      </c>
      <c r="V43" s="51">
        <v>25507232.226930998</v>
      </c>
      <c r="W43" s="51">
        <v>22500956.774402</v>
      </c>
      <c r="X43" s="51">
        <v>3006275.4525289983</v>
      </c>
      <c r="Y43" s="51">
        <v>5957442.665418</v>
      </c>
      <c r="Z43" s="51">
        <v>3448859.9931740002</v>
      </c>
      <c r="AA43" s="51">
        <v>2508582.6722439998</v>
      </c>
    </row>
    <row r="44" spans="1:27" s="19" customFormat="1" x14ac:dyDescent="0.45">
      <c r="A44" s="18" t="s">
        <v>406</v>
      </c>
      <c r="B44" s="18">
        <v>11674</v>
      </c>
      <c r="C44" s="18" t="s">
        <v>407</v>
      </c>
      <c r="D44" s="18" t="s">
        <v>134</v>
      </c>
      <c r="E44" s="31">
        <v>0</v>
      </c>
      <c r="F44" s="40">
        <v>6000000</v>
      </c>
      <c r="G44" s="41">
        <v>31.766666666666666</v>
      </c>
      <c r="H44" s="40" t="s">
        <v>531</v>
      </c>
      <c r="I44" s="40">
        <v>2784017</v>
      </c>
      <c r="J44" s="40">
        <v>4886040</v>
      </c>
      <c r="K44" s="40">
        <v>4615499</v>
      </c>
      <c r="L44" s="40">
        <v>1058615</v>
      </c>
      <c r="M44" s="40">
        <v>16</v>
      </c>
      <c r="N44" s="40">
        <v>95</v>
      </c>
      <c r="O44" s="40">
        <v>5</v>
      </c>
      <c r="P44" s="40">
        <v>5</v>
      </c>
      <c r="Q44" s="40">
        <v>21</v>
      </c>
      <c r="R44" s="40">
        <v>20.78</v>
      </c>
      <c r="S44" s="40">
        <v>29.48</v>
      </c>
      <c r="T44" s="40">
        <v>-2.86</v>
      </c>
      <c r="U44" s="41">
        <v>99.089325240715979</v>
      </c>
      <c r="V44" s="51">
        <v>5716432.4717079997</v>
      </c>
      <c r="W44" s="51">
        <v>2761860.61362</v>
      </c>
      <c r="X44" s="51">
        <v>2954571.8580879997</v>
      </c>
      <c r="Y44" s="51">
        <v>1875007.632706</v>
      </c>
      <c r="Z44" s="51">
        <v>421196.57535900001</v>
      </c>
      <c r="AA44" s="51">
        <v>1453811.0573470001</v>
      </c>
    </row>
    <row r="45" spans="1:27" s="19" customFormat="1" x14ac:dyDescent="0.45">
      <c r="A45" s="18" t="s">
        <v>410</v>
      </c>
      <c r="B45" s="18">
        <v>11681</v>
      </c>
      <c r="C45" s="18" t="s">
        <v>411</v>
      </c>
      <c r="D45" s="18" t="s">
        <v>134</v>
      </c>
      <c r="E45" s="31">
        <v>0</v>
      </c>
      <c r="F45" s="40">
        <v>5000000</v>
      </c>
      <c r="G45" s="41">
        <v>29.366666666666667</v>
      </c>
      <c r="H45" s="40" t="s">
        <v>531</v>
      </c>
      <c r="I45" s="40">
        <v>755768</v>
      </c>
      <c r="J45" s="40">
        <v>867309</v>
      </c>
      <c r="K45" s="40">
        <v>1301058</v>
      </c>
      <c r="L45" s="40">
        <v>666618</v>
      </c>
      <c r="M45" s="40">
        <v>9</v>
      </c>
      <c r="N45" s="40">
        <v>100</v>
      </c>
      <c r="O45" s="40">
        <v>0</v>
      </c>
      <c r="P45" s="40">
        <v>0</v>
      </c>
      <c r="Q45" s="40">
        <v>9</v>
      </c>
      <c r="R45" s="40">
        <v>5.23</v>
      </c>
      <c r="S45" s="40">
        <v>23.22</v>
      </c>
      <c r="T45" s="40">
        <v>-8.73</v>
      </c>
      <c r="U45" s="41">
        <v>93.371191201426271</v>
      </c>
      <c r="V45" s="51">
        <v>1236291.3177799999</v>
      </c>
      <c r="W45" s="51">
        <v>1087980.2401970001</v>
      </c>
      <c r="X45" s="51">
        <v>148311.07758299983</v>
      </c>
      <c r="Y45" s="51">
        <v>137564.113728</v>
      </c>
      <c r="Z45" s="51">
        <v>87753.831351999994</v>
      </c>
      <c r="AA45" s="51">
        <v>49810.282376000003</v>
      </c>
    </row>
    <row r="46" spans="1:27" s="19" customFormat="1" x14ac:dyDescent="0.45">
      <c r="A46" s="18" t="s">
        <v>412</v>
      </c>
      <c r="B46" s="18">
        <v>11687</v>
      </c>
      <c r="C46" s="18" t="s">
        <v>413</v>
      </c>
      <c r="D46" s="18" t="s">
        <v>134</v>
      </c>
      <c r="E46" s="31">
        <v>0</v>
      </c>
      <c r="F46" s="40">
        <v>500000</v>
      </c>
      <c r="G46" s="41">
        <v>27.733333333333334</v>
      </c>
      <c r="H46" s="40" t="s">
        <v>531</v>
      </c>
      <c r="I46" s="40">
        <v>437935</v>
      </c>
      <c r="J46" s="40">
        <v>506875</v>
      </c>
      <c r="K46" s="40">
        <v>425265</v>
      </c>
      <c r="L46" s="40">
        <v>1191902</v>
      </c>
      <c r="M46" s="40">
        <v>9</v>
      </c>
      <c r="N46" s="40">
        <v>100</v>
      </c>
      <c r="O46" s="40">
        <v>0</v>
      </c>
      <c r="P46" s="40">
        <v>0</v>
      </c>
      <c r="Q46" s="40">
        <v>9</v>
      </c>
      <c r="R46" s="40">
        <v>1.83</v>
      </c>
      <c r="S46" s="40">
        <v>18.14</v>
      </c>
      <c r="T46" s="40">
        <v>-25.8</v>
      </c>
      <c r="U46" s="41">
        <v>97.418937350658439</v>
      </c>
      <c r="V46" s="51">
        <v>125301.091715</v>
      </c>
      <c r="W46" s="51">
        <v>126980.13256500001</v>
      </c>
      <c r="X46" s="51">
        <v>-1679.0408500000049</v>
      </c>
      <c r="Y46" s="51">
        <v>0</v>
      </c>
      <c r="Z46" s="51">
        <v>0</v>
      </c>
      <c r="AA46" s="51">
        <v>0</v>
      </c>
    </row>
    <row r="47" spans="1:27" s="19" customFormat="1" x14ac:dyDescent="0.45">
      <c r="A47" s="18" t="s">
        <v>414</v>
      </c>
      <c r="B47" s="18">
        <v>11679</v>
      </c>
      <c r="C47" s="18" t="s">
        <v>415</v>
      </c>
      <c r="D47" s="18" t="s">
        <v>134</v>
      </c>
      <c r="E47" s="31">
        <v>0</v>
      </c>
      <c r="F47" s="40">
        <v>5000000</v>
      </c>
      <c r="G47" s="41">
        <v>27.366666666666667</v>
      </c>
      <c r="H47" s="40" t="s">
        <v>531</v>
      </c>
      <c r="I47" s="40">
        <v>1165900</v>
      </c>
      <c r="J47" s="40">
        <v>1215234</v>
      </c>
      <c r="K47" s="40">
        <v>1639165</v>
      </c>
      <c r="L47" s="40">
        <v>748351</v>
      </c>
      <c r="M47" s="40">
        <v>15</v>
      </c>
      <c r="N47" s="40">
        <v>100</v>
      </c>
      <c r="O47" s="40">
        <v>0</v>
      </c>
      <c r="P47" s="40">
        <v>0</v>
      </c>
      <c r="Q47" s="40">
        <v>0</v>
      </c>
      <c r="R47" s="40">
        <v>-0.15</v>
      </c>
      <c r="S47" s="40">
        <v>22.93</v>
      </c>
      <c r="T47" s="40">
        <v>48.97</v>
      </c>
      <c r="U47" s="41">
        <v>62.062076896254041</v>
      </c>
      <c r="V47" s="51">
        <v>1052158.897653</v>
      </c>
      <c r="W47" s="51">
        <v>1445351.2462249999</v>
      </c>
      <c r="X47" s="51">
        <v>-393192.34857199993</v>
      </c>
      <c r="Y47" s="51">
        <v>22390.246055</v>
      </c>
      <c r="Z47" s="51">
        <v>295742.00502899999</v>
      </c>
      <c r="AA47" s="51">
        <v>-273351.758974</v>
      </c>
    </row>
    <row r="48" spans="1:27" s="19" customFormat="1" x14ac:dyDescent="0.45">
      <c r="A48" s="18" t="s">
        <v>420</v>
      </c>
      <c r="B48" s="18">
        <v>11688</v>
      </c>
      <c r="C48" s="18" t="s">
        <v>421</v>
      </c>
      <c r="D48" s="18" t="s">
        <v>134</v>
      </c>
      <c r="E48" s="31">
        <v>0</v>
      </c>
      <c r="F48" s="40">
        <v>30000000</v>
      </c>
      <c r="G48" s="41">
        <v>25.6</v>
      </c>
      <c r="H48" s="40" t="s">
        <v>531</v>
      </c>
      <c r="I48" s="40">
        <v>13610584</v>
      </c>
      <c r="J48" s="40">
        <v>17065334</v>
      </c>
      <c r="K48" s="40">
        <v>18254529</v>
      </c>
      <c r="L48" s="40">
        <v>934855</v>
      </c>
      <c r="M48" s="40">
        <v>11</v>
      </c>
      <c r="N48" s="40">
        <v>100</v>
      </c>
      <c r="O48" s="40">
        <v>0</v>
      </c>
      <c r="P48" s="40">
        <v>0</v>
      </c>
      <c r="Q48" s="40">
        <v>11</v>
      </c>
      <c r="R48" s="40">
        <v>6.11</v>
      </c>
      <c r="S48" s="40">
        <v>49.08</v>
      </c>
      <c r="T48" s="40">
        <v>68.510000000000005</v>
      </c>
      <c r="U48" s="41">
        <v>75.098356424477018</v>
      </c>
      <c r="V48" s="51">
        <v>13713144.486057</v>
      </c>
      <c r="W48" s="51">
        <v>17871600.334759001</v>
      </c>
      <c r="X48" s="51">
        <v>-4158455.8487020005</v>
      </c>
      <c r="Y48" s="51">
        <v>483746.74497300002</v>
      </c>
      <c r="Z48" s="51">
        <v>1595530.7468880001</v>
      </c>
      <c r="AA48" s="51">
        <v>-1111784.0019149999</v>
      </c>
    </row>
    <row r="49" spans="1:27" s="19" customFormat="1" x14ac:dyDescent="0.45">
      <c r="A49" s="18" t="s">
        <v>424</v>
      </c>
      <c r="B49" s="18">
        <v>11710</v>
      </c>
      <c r="C49" s="18" t="s">
        <v>425</v>
      </c>
      <c r="D49" s="18" t="s">
        <v>134</v>
      </c>
      <c r="E49" s="31">
        <v>0</v>
      </c>
      <c r="F49" s="40">
        <v>5000000</v>
      </c>
      <c r="G49" s="41">
        <v>24.133333333333333</v>
      </c>
      <c r="H49" s="40" t="s">
        <v>531</v>
      </c>
      <c r="I49" s="40">
        <v>838016</v>
      </c>
      <c r="J49" s="40">
        <v>989132</v>
      </c>
      <c r="K49" s="40">
        <v>1720289</v>
      </c>
      <c r="L49" s="40">
        <v>574980</v>
      </c>
      <c r="M49" s="40">
        <v>16</v>
      </c>
      <c r="N49" s="40">
        <v>96</v>
      </c>
      <c r="O49" s="40">
        <v>13</v>
      </c>
      <c r="P49" s="40">
        <v>4</v>
      </c>
      <c r="Q49" s="40">
        <v>29</v>
      </c>
      <c r="R49" s="40">
        <v>5.69</v>
      </c>
      <c r="S49" s="40">
        <v>21.76</v>
      </c>
      <c r="T49" s="40">
        <v>-9.85</v>
      </c>
      <c r="U49" s="41">
        <v>84.143856905389313</v>
      </c>
      <c r="V49" s="51">
        <v>3795084.6324160001</v>
      </c>
      <c r="W49" s="51">
        <v>3651111.7690030001</v>
      </c>
      <c r="X49" s="51">
        <v>143972.86341300001</v>
      </c>
      <c r="Y49" s="51">
        <v>158304.23473</v>
      </c>
      <c r="Z49" s="51">
        <v>389708.66525899997</v>
      </c>
      <c r="AA49" s="51">
        <v>-231404.43052899998</v>
      </c>
    </row>
    <row r="50" spans="1:27" s="19" customFormat="1" x14ac:dyDescent="0.45">
      <c r="A50" s="18" t="s">
        <v>428</v>
      </c>
      <c r="B50" s="18">
        <v>11711</v>
      </c>
      <c r="C50" s="18" t="s">
        <v>427</v>
      </c>
      <c r="D50" s="18" t="s">
        <v>134</v>
      </c>
      <c r="E50" s="31">
        <v>0</v>
      </c>
      <c r="F50" s="40">
        <v>20000000</v>
      </c>
      <c r="G50" s="41">
        <v>23.633333333333333</v>
      </c>
      <c r="H50" s="40" t="s">
        <v>531</v>
      </c>
      <c r="I50" s="40">
        <v>23137784</v>
      </c>
      <c r="J50" s="40">
        <v>26154526</v>
      </c>
      <c r="K50" s="40">
        <v>16513305</v>
      </c>
      <c r="L50" s="40">
        <v>1583790</v>
      </c>
      <c r="M50" s="40">
        <v>7</v>
      </c>
      <c r="N50" s="40">
        <v>100</v>
      </c>
      <c r="O50" s="40">
        <v>0</v>
      </c>
      <c r="P50" s="40">
        <v>0</v>
      </c>
      <c r="Q50" s="40">
        <v>7</v>
      </c>
      <c r="R50" s="40">
        <v>1.45</v>
      </c>
      <c r="S50" s="40">
        <v>4.4800000000000004</v>
      </c>
      <c r="T50" s="40">
        <v>17.79</v>
      </c>
      <c r="U50" s="41">
        <v>99.97560292466045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</row>
    <row r="51" spans="1:27" s="19" customFormat="1" x14ac:dyDescent="0.45">
      <c r="A51" s="18" t="s">
        <v>426</v>
      </c>
      <c r="B51" s="18">
        <v>11704</v>
      </c>
      <c r="C51" s="18" t="s">
        <v>427</v>
      </c>
      <c r="D51" s="18" t="s">
        <v>134</v>
      </c>
      <c r="E51" s="31">
        <v>0</v>
      </c>
      <c r="F51" s="40">
        <v>1000000</v>
      </c>
      <c r="G51" s="41">
        <v>23.633333333333333</v>
      </c>
      <c r="H51" s="40" t="s">
        <v>531</v>
      </c>
      <c r="I51" s="40">
        <v>44636</v>
      </c>
      <c r="J51" s="40">
        <v>73982</v>
      </c>
      <c r="K51" s="40">
        <v>163406</v>
      </c>
      <c r="L51" s="40">
        <v>452752</v>
      </c>
      <c r="M51" s="40">
        <v>3</v>
      </c>
      <c r="N51" s="40">
        <v>75</v>
      </c>
      <c r="O51" s="40">
        <v>1</v>
      </c>
      <c r="P51" s="40">
        <v>25</v>
      </c>
      <c r="Q51" s="40">
        <v>4</v>
      </c>
      <c r="R51" s="40">
        <v>24.13</v>
      </c>
      <c r="S51" s="40">
        <v>43.38</v>
      </c>
      <c r="T51" s="40">
        <v>-34.29</v>
      </c>
      <c r="U51" s="41">
        <v>94.782885490958634</v>
      </c>
      <c r="V51" s="51">
        <v>455828.24086000002</v>
      </c>
      <c r="W51" s="51">
        <v>455176.82798</v>
      </c>
      <c r="X51" s="51">
        <v>651.41288000001805</v>
      </c>
      <c r="Y51" s="51">
        <v>0</v>
      </c>
      <c r="Z51" s="51">
        <v>3273</v>
      </c>
      <c r="AA51" s="51">
        <v>-3273</v>
      </c>
    </row>
    <row r="52" spans="1:27" s="19" customFormat="1" x14ac:dyDescent="0.45">
      <c r="A52" s="18" t="s">
        <v>448</v>
      </c>
      <c r="B52" s="18">
        <v>11752</v>
      </c>
      <c r="C52" s="18" t="s">
        <v>449</v>
      </c>
      <c r="D52" s="18" t="s">
        <v>134</v>
      </c>
      <c r="E52" s="31">
        <v>0</v>
      </c>
      <c r="F52" s="40">
        <v>500000</v>
      </c>
      <c r="G52" s="41">
        <v>19.666666666666664</v>
      </c>
      <c r="H52" s="40" t="s">
        <v>531</v>
      </c>
      <c r="I52" s="40">
        <v>444669</v>
      </c>
      <c r="J52" s="40">
        <v>387870</v>
      </c>
      <c r="K52" s="40">
        <v>288898</v>
      </c>
      <c r="L52" s="40">
        <v>1342583</v>
      </c>
      <c r="M52" s="40">
        <v>4</v>
      </c>
      <c r="N52" s="40">
        <v>100</v>
      </c>
      <c r="O52" s="40">
        <v>0</v>
      </c>
      <c r="P52" s="40">
        <v>0</v>
      </c>
      <c r="Q52" s="40">
        <v>4</v>
      </c>
      <c r="R52" s="40">
        <v>28.01</v>
      </c>
      <c r="S52" s="40">
        <v>166.77</v>
      </c>
      <c r="T52" s="40">
        <v>70.95</v>
      </c>
      <c r="U52" s="41">
        <v>75.828314203354054</v>
      </c>
      <c r="V52" s="51">
        <v>1256790.4346990001</v>
      </c>
      <c r="W52" s="51">
        <v>1341332.4278239999</v>
      </c>
      <c r="X52" s="51">
        <v>-84541.993124999804</v>
      </c>
      <c r="Y52" s="51">
        <v>0</v>
      </c>
      <c r="Z52" s="51">
        <v>19343.123680000001</v>
      </c>
      <c r="AA52" s="51">
        <v>-19343.123680000001</v>
      </c>
    </row>
    <row r="53" spans="1:27" s="19" customFormat="1" x14ac:dyDescent="0.45">
      <c r="A53" s="18" t="s">
        <v>450</v>
      </c>
      <c r="B53" s="18">
        <v>11755</v>
      </c>
      <c r="C53" s="18" t="s">
        <v>451</v>
      </c>
      <c r="D53" s="18" t="s">
        <v>134</v>
      </c>
      <c r="E53" s="31">
        <v>0</v>
      </c>
      <c r="F53" s="40">
        <v>25000000</v>
      </c>
      <c r="G53" s="41">
        <v>19.5</v>
      </c>
      <c r="H53" s="40" t="s">
        <v>531</v>
      </c>
      <c r="I53" s="40">
        <v>10072381</v>
      </c>
      <c r="J53" s="40">
        <v>12324856</v>
      </c>
      <c r="K53" s="40">
        <v>14405721</v>
      </c>
      <c r="L53" s="40">
        <v>907328</v>
      </c>
      <c r="M53" s="40">
        <v>23</v>
      </c>
      <c r="N53" s="40">
        <v>99</v>
      </c>
      <c r="O53" s="40">
        <v>1</v>
      </c>
      <c r="P53" s="40">
        <v>1</v>
      </c>
      <c r="Q53" s="40">
        <v>24</v>
      </c>
      <c r="R53" s="40">
        <v>10.57</v>
      </c>
      <c r="S53" s="40">
        <v>19.079999999999998</v>
      </c>
      <c r="T53" s="40">
        <v>9.5500000000000007</v>
      </c>
      <c r="U53" s="41">
        <v>94.878304063709592</v>
      </c>
      <c r="V53" s="51">
        <v>14995946.211417001</v>
      </c>
      <c r="W53" s="51">
        <v>8917911.4319240004</v>
      </c>
      <c r="X53" s="51">
        <v>6078034.7794930004</v>
      </c>
      <c r="Y53" s="51">
        <v>544808.98089699994</v>
      </c>
      <c r="Z53" s="51">
        <v>701258.95311</v>
      </c>
      <c r="AA53" s="51">
        <v>-156449.97221300006</v>
      </c>
    </row>
    <row r="54" spans="1:27" s="19" customFormat="1" x14ac:dyDescent="0.45">
      <c r="A54" s="18" t="s">
        <v>452</v>
      </c>
      <c r="B54" s="18">
        <v>11764</v>
      </c>
      <c r="C54" s="18" t="s">
        <v>453</v>
      </c>
      <c r="D54" s="18" t="s">
        <v>134</v>
      </c>
      <c r="E54" s="31">
        <v>0</v>
      </c>
      <c r="F54" s="40">
        <v>39000000</v>
      </c>
      <c r="G54" s="41">
        <v>18.133333333333333</v>
      </c>
      <c r="H54" s="40" t="s">
        <v>531</v>
      </c>
      <c r="I54" s="40">
        <v>28366682</v>
      </c>
      <c r="J54" s="40">
        <v>35306821</v>
      </c>
      <c r="K54" s="40">
        <v>26316514</v>
      </c>
      <c r="L54" s="40">
        <v>1341622</v>
      </c>
      <c r="M54" s="40">
        <v>10</v>
      </c>
      <c r="N54" s="40">
        <v>100</v>
      </c>
      <c r="O54" s="40">
        <v>0</v>
      </c>
      <c r="P54" s="40">
        <v>0</v>
      </c>
      <c r="Q54" s="40">
        <v>10</v>
      </c>
      <c r="R54" s="40">
        <v>5.25</v>
      </c>
      <c r="S54" s="40">
        <v>23.33</v>
      </c>
      <c r="T54" s="40">
        <v>23.82</v>
      </c>
      <c r="U54" s="41">
        <v>97.825726643021767</v>
      </c>
      <c r="V54" s="51">
        <v>25576591.830662001</v>
      </c>
      <c r="W54" s="51">
        <v>5698485.3409569999</v>
      </c>
      <c r="X54" s="51">
        <v>19878106.489705</v>
      </c>
      <c r="Y54" s="51">
        <v>2121608.4725100002</v>
      </c>
      <c r="Z54" s="51">
        <v>382825.34548999998</v>
      </c>
      <c r="AA54" s="51">
        <v>1738783.1270200002</v>
      </c>
    </row>
    <row r="55" spans="1:27" s="19" customFormat="1" x14ac:dyDescent="0.45">
      <c r="A55" s="18" t="s">
        <v>454</v>
      </c>
      <c r="B55" s="18">
        <v>11759</v>
      </c>
      <c r="C55" s="18" t="s">
        <v>455</v>
      </c>
      <c r="D55" s="18" t="s">
        <v>134</v>
      </c>
      <c r="E55" s="31">
        <v>0</v>
      </c>
      <c r="F55" s="40">
        <v>10000000</v>
      </c>
      <c r="G55" s="41">
        <v>17.933333333333334</v>
      </c>
      <c r="H55" s="40" t="s">
        <v>531</v>
      </c>
      <c r="I55" s="40">
        <v>4046880</v>
      </c>
      <c r="J55" s="40">
        <v>11819909</v>
      </c>
      <c r="K55" s="40">
        <v>9589889</v>
      </c>
      <c r="L55" s="40">
        <v>1232538</v>
      </c>
      <c r="M55" s="40">
        <v>24</v>
      </c>
      <c r="N55" s="40">
        <v>83</v>
      </c>
      <c r="O55" s="40">
        <v>5</v>
      </c>
      <c r="P55" s="40">
        <v>17</v>
      </c>
      <c r="Q55" s="40">
        <v>29</v>
      </c>
      <c r="R55" s="40">
        <v>3.04</v>
      </c>
      <c r="S55" s="40">
        <v>16.41</v>
      </c>
      <c r="T55" s="40">
        <v>45.43</v>
      </c>
      <c r="U55" s="41">
        <v>99.773316275779393</v>
      </c>
      <c r="V55" s="51">
        <v>10796794.136302</v>
      </c>
      <c r="W55" s="51">
        <v>3718925.6174300001</v>
      </c>
      <c r="X55" s="51">
        <v>7077868.5188720003</v>
      </c>
      <c r="Y55" s="51">
        <v>1616290.7400080001</v>
      </c>
      <c r="Z55" s="51">
        <v>556980.99113500002</v>
      </c>
      <c r="AA55" s="51">
        <v>1059309.748873</v>
      </c>
    </row>
    <row r="56" spans="1:27" s="19" customFormat="1" x14ac:dyDescent="0.45">
      <c r="A56" s="18" t="s">
        <v>458</v>
      </c>
      <c r="B56" s="18">
        <v>11769</v>
      </c>
      <c r="C56" s="18" t="s">
        <v>459</v>
      </c>
      <c r="D56" s="18" t="s">
        <v>134</v>
      </c>
      <c r="E56" s="31">
        <v>0</v>
      </c>
      <c r="F56" s="40">
        <v>10000000</v>
      </c>
      <c r="G56" s="41">
        <v>17.666666666666664</v>
      </c>
      <c r="H56" s="40" t="s">
        <v>531</v>
      </c>
      <c r="I56" s="40">
        <v>5113874</v>
      </c>
      <c r="J56" s="40">
        <v>5178084</v>
      </c>
      <c r="K56" s="40">
        <v>3420986</v>
      </c>
      <c r="L56" s="40">
        <v>1513623</v>
      </c>
      <c r="M56" s="40">
        <v>2</v>
      </c>
      <c r="N56" s="40">
        <v>100</v>
      </c>
      <c r="O56" s="40">
        <v>1</v>
      </c>
      <c r="P56" s="40">
        <v>0</v>
      </c>
      <c r="Q56" s="40">
        <v>3</v>
      </c>
      <c r="R56" s="40">
        <v>0.32</v>
      </c>
      <c r="S56" s="40">
        <v>3.67</v>
      </c>
      <c r="T56" s="40">
        <v>55.69</v>
      </c>
      <c r="U56" s="41">
        <v>92.105312299308821</v>
      </c>
      <c r="V56" s="51">
        <v>934320.90689099999</v>
      </c>
      <c r="W56" s="51">
        <v>643678.21898999996</v>
      </c>
      <c r="X56" s="51">
        <v>290642.68790100003</v>
      </c>
      <c r="Y56" s="51">
        <v>3616</v>
      </c>
      <c r="Z56" s="51">
        <v>32878.300000000003</v>
      </c>
      <c r="AA56" s="51">
        <v>-29262.300000000003</v>
      </c>
    </row>
    <row r="57" spans="1:27" s="19" customFormat="1" x14ac:dyDescent="0.45">
      <c r="A57" s="18" t="s">
        <v>462</v>
      </c>
      <c r="B57" s="18">
        <v>11775</v>
      </c>
      <c r="C57" s="18" t="s">
        <v>463</v>
      </c>
      <c r="D57" s="18" t="s">
        <v>134</v>
      </c>
      <c r="E57" s="31">
        <v>0</v>
      </c>
      <c r="F57" s="40">
        <v>1000000</v>
      </c>
      <c r="G57" s="41">
        <v>16.933333333333334</v>
      </c>
      <c r="H57" s="40" t="s">
        <v>531</v>
      </c>
      <c r="I57" s="40">
        <v>4685482</v>
      </c>
      <c r="J57" s="40">
        <v>4262725</v>
      </c>
      <c r="K57" s="40">
        <v>2791282</v>
      </c>
      <c r="L57" s="40">
        <v>1541216</v>
      </c>
      <c r="M57" s="40">
        <v>5</v>
      </c>
      <c r="N57" s="40">
        <v>23</v>
      </c>
      <c r="O57" s="40">
        <v>17</v>
      </c>
      <c r="P57" s="40">
        <v>77</v>
      </c>
      <c r="Q57" s="40">
        <v>22</v>
      </c>
      <c r="R57" s="40">
        <v>3.94</v>
      </c>
      <c r="S57" s="40">
        <v>23.23</v>
      </c>
      <c r="T57" s="40">
        <v>51.12</v>
      </c>
      <c r="U57" s="41">
        <v>93.893481614486291</v>
      </c>
      <c r="V57" s="51">
        <v>4471481.3005010001</v>
      </c>
      <c r="W57" s="51">
        <v>2513284.366872</v>
      </c>
      <c r="X57" s="51">
        <v>1958196.9336290001</v>
      </c>
      <c r="Y57" s="51">
        <v>119158.537803</v>
      </c>
      <c r="Z57" s="51">
        <v>590876.446123</v>
      </c>
      <c r="AA57" s="51">
        <v>-471717.90831999999</v>
      </c>
    </row>
    <row r="58" spans="1:27" s="19" customFormat="1" x14ac:dyDescent="0.45">
      <c r="A58" s="18" t="s">
        <v>464</v>
      </c>
      <c r="B58" s="18">
        <v>11783</v>
      </c>
      <c r="C58" s="18" t="s">
        <v>465</v>
      </c>
      <c r="D58" s="18" t="s">
        <v>134</v>
      </c>
      <c r="E58" s="31">
        <v>0</v>
      </c>
      <c r="F58" s="40">
        <v>2000000</v>
      </c>
      <c r="G58" s="41">
        <v>16.866666666666667</v>
      </c>
      <c r="H58" s="40" t="s">
        <v>531</v>
      </c>
      <c r="I58" s="40">
        <v>845446</v>
      </c>
      <c r="J58" s="40">
        <v>941133</v>
      </c>
      <c r="K58" s="40">
        <v>1716197</v>
      </c>
      <c r="L58" s="40">
        <v>577699</v>
      </c>
      <c r="M58" s="40">
        <v>5</v>
      </c>
      <c r="N58" s="40">
        <v>100</v>
      </c>
      <c r="O58" s="40">
        <v>0</v>
      </c>
      <c r="P58" s="40">
        <v>0</v>
      </c>
      <c r="Q58" s="40">
        <v>0</v>
      </c>
      <c r="R58" s="40">
        <v>6.7</v>
      </c>
      <c r="S58" s="40">
        <v>27.85</v>
      </c>
      <c r="T58" s="40">
        <v>-2.27</v>
      </c>
      <c r="U58" s="41">
        <v>88.225448575559298</v>
      </c>
      <c r="V58" s="51">
        <v>3249732.7004559999</v>
      </c>
      <c r="W58" s="51">
        <v>2699156.7825250002</v>
      </c>
      <c r="X58" s="51">
        <v>550575.91793099977</v>
      </c>
      <c r="Y58" s="51">
        <v>187578.16212299999</v>
      </c>
      <c r="Z58" s="51">
        <v>231722.58052399999</v>
      </c>
      <c r="AA58" s="51">
        <v>-44144.418401000003</v>
      </c>
    </row>
    <row r="59" spans="1:27" s="19" customFormat="1" x14ac:dyDescent="0.45">
      <c r="A59" s="18" t="s">
        <v>466</v>
      </c>
      <c r="B59" s="18">
        <v>11777</v>
      </c>
      <c r="C59" s="18" t="s">
        <v>467</v>
      </c>
      <c r="D59" s="18" t="s">
        <v>134</v>
      </c>
      <c r="E59" s="31">
        <v>0</v>
      </c>
      <c r="F59" s="40">
        <v>500000</v>
      </c>
      <c r="G59" s="41">
        <v>16.733333333333334</v>
      </c>
      <c r="H59" s="40" t="s">
        <v>531</v>
      </c>
      <c r="I59" s="40">
        <v>352993</v>
      </c>
      <c r="J59" s="40">
        <v>269016</v>
      </c>
      <c r="K59" s="40">
        <v>187787</v>
      </c>
      <c r="L59" s="40">
        <v>1432561</v>
      </c>
      <c r="M59" s="40">
        <v>1</v>
      </c>
      <c r="N59" s="40">
        <v>99</v>
      </c>
      <c r="O59" s="40">
        <v>6</v>
      </c>
      <c r="P59" s="40">
        <v>1</v>
      </c>
      <c r="Q59" s="40">
        <v>7</v>
      </c>
      <c r="R59" s="40">
        <v>8.9600000000000009</v>
      </c>
      <c r="S59" s="40">
        <v>37.619999999999997</v>
      </c>
      <c r="T59" s="40">
        <v>61.76</v>
      </c>
      <c r="U59" s="41">
        <v>82.365694512317702</v>
      </c>
      <c r="V59" s="51">
        <v>0</v>
      </c>
      <c r="W59" s="51">
        <v>0</v>
      </c>
      <c r="X59" s="51">
        <v>0</v>
      </c>
      <c r="Y59" s="51">
        <v>0</v>
      </c>
      <c r="Z59" s="51">
        <v>0</v>
      </c>
      <c r="AA59" s="51">
        <v>0</v>
      </c>
    </row>
    <row r="60" spans="1:27" s="19" customFormat="1" x14ac:dyDescent="0.45">
      <c r="A60" s="18" t="s">
        <v>484</v>
      </c>
      <c r="B60" s="18">
        <v>11786</v>
      </c>
      <c r="C60" s="18" t="s">
        <v>485</v>
      </c>
      <c r="D60" s="18" t="s">
        <v>134</v>
      </c>
      <c r="E60" s="31">
        <v>0</v>
      </c>
      <c r="F60" s="40">
        <v>6000000</v>
      </c>
      <c r="G60" s="41">
        <v>15.733333333333333</v>
      </c>
      <c r="H60" s="40" t="s">
        <v>531</v>
      </c>
      <c r="I60" s="40">
        <v>642600</v>
      </c>
      <c r="J60" s="40">
        <v>722454</v>
      </c>
      <c r="K60" s="40">
        <v>600000</v>
      </c>
      <c r="L60" s="40">
        <v>1204090</v>
      </c>
      <c r="M60" s="40">
        <v>2</v>
      </c>
      <c r="N60" s="40">
        <v>100</v>
      </c>
      <c r="O60" s="40">
        <v>0</v>
      </c>
      <c r="P60" s="40">
        <v>0</v>
      </c>
      <c r="Q60" s="40">
        <v>2</v>
      </c>
      <c r="R60" s="40">
        <v>1.94</v>
      </c>
      <c r="S60" s="40">
        <v>14.99</v>
      </c>
      <c r="T60" s="40">
        <v>16.57</v>
      </c>
      <c r="U60" s="41">
        <v>29.363898155176006</v>
      </c>
      <c r="V60" s="51">
        <v>359675.27685000002</v>
      </c>
      <c r="W60" s="51">
        <v>371806.37570999999</v>
      </c>
      <c r="X60" s="51">
        <v>-12131.098859999969</v>
      </c>
      <c r="Y60" s="51">
        <v>1803.00181</v>
      </c>
      <c r="Z60" s="51">
        <v>3240.3593900000001</v>
      </c>
      <c r="AA60" s="51">
        <v>-1437.3575800000001</v>
      </c>
    </row>
    <row r="61" spans="1:27" s="19" customFormat="1" x14ac:dyDescent="0.45">
      <c r="A61" s="18" t="s">
        <v>472</v>
      </c>
      <c r="B61" s="18">
        <v>11798</v>
      </c>
      <c r="C61" s="18" t="s">
        <v>473</v>
      </c>
      <c r="D61" s="18" t="s">
        <v>134</v>
      </c>
      <c r="E61" s="31">
        <v>0</v>
      </c>
      <c r="F61" s="40">
        <v>2000000</v>
      </c>
      <c r="G61" s="41">
        <v>15.5</v>
      </c>
      <c r="H61" s="40" t="s">
        <v>531</v>
      </c>
      <c r="I61" s="40">
        <v>438421</v>
      </c>
      <c r="J61" s="40">
        <v>525378</v>
      </c>
      <c r="K61" s="40">
        <v>468829</v>
      </c>
      <c r="L61" s="40">
        <v>1120619</v>
      </c>
      <c r="M61" s="40">
        <v>6</v>
      </c>
      <c r="N61" s="40">
        <v>100</v>
      </c>
      <c r="O61" s="40">
        <v>2</v>
      </c>
      <c r="P61" s="40">
        <v>0</v>
      </c>
      <c r="Q61" s="40">
        <v>8</v>
      </c>
      <c r="R61" s="40">
        <v>6.7</v>
      </c>
      <c r="S61" s="40">
        <v>21.35</v>
      </c>
      <c r="T61" s="40">
        <v>7.61</v>
      </c>
      <c r="U61" s="41">
        <v>94.837761565221996</v>
      </c>
      <c r="V61" s="51">
        <v>1140924.0460119999</v>
      </c>
      <c r="W61" s="51">
        <v>703732.81475400005</v>
      </c>
      <c r="X61" s="51">
        <v>437191.2312579999</v>
      </c>
      <c r="Y61" s="51">
        <v>75760.894744000005</v>
      </c>
      <c r="Z61" s="51">
        <v>21768.245382000001</v>
      </c>
      <c r="AA61" s="51">
        <v>53992.649362000004</v>
      </c>
    </row>
    <row r="62" spans="1:27" s="19" customFormat="1" x14ac:dyDescent="0.45">
      <c r="A62" s="18" t="s">
        <v>486</v>
      </c>
      <c r="B62" s="18">
        <v>11807</v>
      </c>
      <c r="C62" s="18" t="s">
        <v>477</v>
      </c>
      <c r="D62" s="18" t="s">
        <v>134</v>
      </c>
      <c r="E62" s="31">
        <v>0</v>
      </c>
      <c r="F62" s="40">
        <v>500000</v>
      </c>
      <c r="G62" s="41">
        <v>14.6</v>
      </c>
      <c r="H62" s="40" t="s">
        <v>531</v>
      </c>
      <c r="I62" s="40">
        <v>1212450</v>
      </c>
      <c r="J62" s="40">
        <v>1395271</v>
      </c>
      <c r="K62" s="40">
        <v>1853024</v>
      </c>
      <c r="L62" s="40">
        <v>752970</v>
      </c>
      <c r="M62" s="40">
        <v>7</v>
      </c>
      <c r="N62" s="40">
        <v>100</v>
      </c>
      <c r="O62" s="40">
        <v>1</v>
      </c>
      <c r="P62" s="40">
        <v>0</v>
      </c>
      <c r="Q62" s="40">
        <v>8</v>
      </c>
      <c r="R62" s="40">
        <v>5.19</v>
      </c>
      <c r="S62" s="40">
        <v>44.88</v>
      </c>
      <c r="T62" s="40">
        <v>-24.36</v>
      </c>
      <c r="U62" s="41">
        <v>94.485886474820333</v>
      </c>
      <c r="V62" s="51">
        <v>2302733.036167</v>
      </c>
      <c r="W62" s="51">
        <v>880564.07683100004</v>
      </c>
      <c r="X62" s="51">
        <v>1422168.959336</v>
      </c>
      <c r="Y62" s="51">
        <v>156463.41591000001</v>
      </c>
      <c r="Z62" s="51">
        <v>102101.74301999999</v>
      </c>
      <c r="AA62" s="51">
        <v>54361.672890000016</v>
      </c>
    </row>
    <row r="63" spans="1:27" s="19" customFormat="1" x14ac:dyDescent="0.45">
      <c r="A63" s="18" t="s">
        <v>476</v>
      </c>
      <c r="B63" s="18">
        <v>11813</v>
      </c>
      <c r="C63" s="18" t="s">
        <v>477</v>
      </c>
      <c r="D63" s="18" t="s">
        <v>134</v>
      </c>
      <c r="E63" s="31">
        <v>0</v>
      </c>
      <c r="F63" s="40">
        <v>30000000</v>
      </c>
      <c r="G63" s="41">
        <v>14.6</v>
      </c>
      <c r="H63" s="40" t="s">
        <v>531</v>
      </c>
      <c r="I63" s="40">
        <v>11830982</v>
      </c>
      <c r="J63" s="40">
        <v>13499402</v>
      </c>
      <c r="K63" s="40">
        <v>12850033</v>
      </c>
      <c r="L63" s="40">
        <v>1050534</v>
      </c>
      <c r="M63" s="40">
        <v>9</v>
      </c>
      <c r="N63" s="40">
        <v>100</v>
      </c>
      <c r="O63" s="40">
        <v>0</v>
      </c>
      <c r="P63" s="40">
        <v>0</v>
      </c>
      <c r="Q63" s="40">
        <v>9</v>
      </c>
      <c r="R63" s="40">
        <v>7.87</v>
      </c>
      <c r="S63" s="40">
        <v>18.399999999999999</v>
      </c>
      <c r="T63" s="40">
        <v>16.82</v>
      </c>
      <c r="U63" s="41">
        <v>94.881233548210488</v>
      </c>
      <c r="V63" s="51">
        <v>14466643.583218999</v>
      </c>
      <c r="W63" s="51">
        <v>2656899.8314040001</v>
      </c>
      <c r="X63" s="51">
        <v>11809743.751814999</v>
      </c>
      <c r="Y63" s="51">
        <v>239745.59899999999</v>
      </c>
      <c r="Z63" s="51">
        <v>278383.43589000002</v>
      </c>
      <c r="AA63" s="51">
        <v>-38637.836890000035</v>
      </c>
    </row>
    <row r="64" spans="1:27" s="19" customFormat="1" x14ac:dyDescent="0.45">
      <c r="A64" s="18" t="s">
        <v>487</v>
      </c>
      <c r="B64" s="18">
        <v>11822</v>
      </c>
      <c r="C64" s="18" t="s">
        <v>488</v>
      </c>
      <c r="D64" s="18" t="s">
        <v>134</v>
      </c>
      <c r="E64" s="31">
        <v>0</v>
      </c>
      <c r="F64" s="40">
        <v>1000000</v>
      </c>
      <c r="G64" s="41">
        <v>14.3</v>
      </c>
      <c r="H64" s="40" t="s">
        <v>531</v>
      </c>
      <c r="I64" s="40">
        <v>1334351</v>
      </c>
      <c r="J64" s="40">
        <v>1602054</v>
      </c>
      <c r="K64" s="40">
        <v>1732524</v>
      </c>
      <c r="L64" s="40">
        <v>924693</v>
      </c>
      <c r="M64" s="40">
        <v>6</v>
      </c>
      <c r="N64" s="40">
        <v>100</v>
      </c>
      <c r="O64" s="40">
        <v>0</v>
      </c>
      <c r="P64" s="40">
        <v>0</v>
      </c>
      <c r="Q64" s="40">
        <v>6</v>
      </c>
      <c r="R64" s="40">
        <v>11.79</v>
      </c>
      <c r="S64" s="40">
        <v>40.99</v>
      </c>
      <c r="T64" s="40">
        <v>0.28000000000000003</v>
      </c>
      <c r="U64" s="41">
        <v>98.748384476253264</v>
      </c>
      <c r="V64" s="51">
        <v>2363983.412854</v>
      </c>
      <c r="W64" s="51">
        <v>1066087.8164309999</v>
      </c>
      <c r="X64" s="51">
        <v>1297895.5964230001</v>
      </c>
      <c r="Y64" s="51">
        <v>165352.70434</v>
      </c>
      <c r="Z64" s="51">
        <v>165981.51241</v>
      </c>
      <c r="AA64" s="51">
        <v>-628.80806999999913</v>
      </c>
    </row>
    <row r="65" spans="1:27" s="19" customFormat="1" x14ac:dyDescent="0.45">
      <c r="A65" s="18" t="s">
        <v>482</v>
      </c>
      <c r="B65" s="18">
        <v>11828</v>
      </c>
      <c r="C65" s="18" t="s">
        <v>483</v>
      </c>
      <c r="D65" s="18" t="s">
        <v>134</v>
      </c>
      <c r="E65" s="31">
        <v>0</v>
      </c>
      <c r="F65" s="40">
        <v>10000000</v>
      </c>
      <c r="G65" s="41">
        <v>13.366666666666667</v>
      </c>
      <c r="H65" s="40" t="s">
        <v>531</v>
      </c>
      <c r="I65" s="40">
        <v>2004025</v>
      </c>
      <c r="J65" s="40">
        <v>2096740</v>
      </c>
      <c r="K65" s="40">
        <v>1674233</v>
      </c>
      <c r="L65" s="40">
        <v>1252359</v>
      </c>
      <c r="M65" s="40">
        <v>8</v>
      </c>
      <c r="N65" s="40">
        <v>100</v>
      </c>
      <c r="O65" s="40">
        <v>2</v>
      </c>
      <c r="P65" s="40">
        <v>0</v>
      </c>
      <c r="Q65" s="40">
        <v>10</v>
      </c>
      <c r="R65" s="40">
        <v>-3.44</v>
      </c>
      <c r="S65" s="40">
        <v>16.559999999999999</v>
      </c>
      <c r="T65" s="40">
        <v>24.47</v>
      </c>
      <c r="U65" s="41">
        <v>97.580669002555766</v>
      </c>
      <c r="V65" s="51">
        <v>3507747.5918640001</v>
      </c>
      <c r="W65" s="51">
        <v>1927860.9451019999</v>
      </c>
      <c r="X65" s="51">
        <v>1579886.6467620002</v>
      </c>
      <c r="Y65" s="51">
        <v>65634.695250000004</v>
      </c>
      <c r="Z65" s="51">
        <v>129736.4022</v>
      </c>
      <c r="AA65" s="51">
        <v>-64101.706949999993</v>
      </c>
    </row>
    <row r="66" spans="1:27" s="19" customFormat="1" x14ac:dyDescent="0.45">
      <c r="A66" s="18" t="s">
        <v>489</v>
      </c>
      <c r="B66" s="18">
        <v>11799</v>
      </c>
      <c r="C66" s="18" t="s">
        <v>490</v>
      </c>
      <c r="D66" s="18" t="s">
        <v>134</v>
      </c>
      <c r="E66" s="31">
        <v>0</v>
      </c>
      <c r="F66" s="40">
        <v>500000</v>
      </c>
      <c r="G66" s="41">
        <v>13.033333333333333</v>
      </c>
      <c r="H66" s="40" t="s">
        <v>531</v>
      </c>
      <c r="I66" s="40">
        <v>106992</v>
      </c>
      <c r="J66" s="40">
        <v>111872</v>
      </c>
      <c r="K66" s="40">
        <v>96690</v>
      </c>
      <c r="L66" s="40">
        <v>1157012</v>
      </c>
      <c r="M66" s="40">
        <v>2</v>
      </c>
      <c r="N66" s="40">
        <v>99</v>
      </c>
      <c r="O66" s="40">
        <v>2</v>
      </c>
      <c r="P66" s="40">
        <v>1</v>
      </c>
      <c r="Q66" s="40">
        <v>4</v>
      </c>
      <c r="R66" s="40">
        <v>1.66</v>
      </c>
      <c r="S66" s="40">
        <v>8.42</v>
      </c>
      <c r="T66" s="40">
        <v>11.18</v>
      </c>
      <c r="U66" s="41">
        <v>90.967534111569904</v>
      </c>
      <c r="V66" s="51">
        <v>135961.312469</v>
      </c>
      <c r="W66" s="51">
        <v>94720.163115000003</v>
      </c>
      <c r="X66" s="51">
        <v>41241.149353999994</v>
      </c>
      <c r="Y66" s="51">
        <v>55404.036249999997</v>
      </c>
      <c r="Z66" s="51">
        <v>9877.6865899999993</v>
      </c>
      <c r="AA66" s="51">
        <v>45526.34966</v>
      </c>
    </row>
    <row r="67" spans="1:27" s="19" customFormat="1" x14ac:dyDescent="0.45">
      <c r="A67" s="18" t="s">
        <v>491</v>
      </c>
      <c r="B67" s="18">
        <v>11836</v>
      </c>
      <c r="C67" s="18" t="s">
        <v>492</v>
      </c>
      <c r="D67" s="18" t="s">
        <v>134</v>
      </c>
      <c r="E67" s="31">
        <v>0</v>
      </c>
      <c r="F67" s="40">
        <v>5000000</v>
      </c>
      <c r="G67" s="41">
        <v>12.1</v>
      </c>
      <c r="H67" s="40" t="s">
        <v>531</v>
      </c>
      <c r="I67" s="40">
        <v>426343</v>
      </c>
      <c r="J67" s="40">
        <v>690382</v>
      </c>
      <c r="K67" s="40">
        <v>777195</v>
      </c>
      <c r="L67" s="40">
        <v>888300</v>
      </c>
      <c r="M67" s="40">
        <v>10</v>
      </c>
      <c r="N67" s="40">
        <v>90</v>
      </c>
      <c r="O67" s="40">
        <v>1</v>
      </c>
      <c r="P67" s="40">
        <v>10</v>
      </c>
      <c r="Q67" s="40">
        <v>11</v>
      </c>
      <c r="R67" s="40">
        <v>6.6</v>
      </c>
      <c r="S67" s="40">
        <v>33.479999999999997</v>
      </c>
      <c r="T67" s="40">
        <v>-11.16</v>
      </c>
      <c r="U67" s="41">
        <v>77.619851425932836</v>
      </c>
      <c r="V67" s="51">
        <v>1388387.1549829999</v>
      </c>
      <c r="W67" s="51">
        <v>763456.099437</v>
      </c>
      <c r="X67" s="51">
        <v>624931.0555459999</v>
      </c>
      <c r="Y67" s="51">
        <v>224960.77665300001</v>
      </c>
      <c r="Z67" s="51">
        <v>180009.091499</v>
      </c>
      <c r="AA67" s="51">
        <v>44951.685154000006</v>
      </c>
    </row>
    <row r="68" spans="1:27" s="19" customFormat="1" x14ac:dyDescent="0.45">
      <c r="A68" s="18" t="s">
        <v>497</v>
      </c>
      <c r="B68" s="18">
        <v>11858</v>
      </c>
      <c r="C68" s="18" t="s">
        <v>498</v>
      </c>
      <c r="D68" s="18" t="s">
        <v>134</v>
      </c>
      <c r="E68" s="31">
        <v>0</v>
      </c>
      <c r="F68" s="40">
        <v>20000000</v>
      </c>
      <c r="G68" s="41">
        <v>10.433333333333334</v>
      </c>
      <c r="H68" s="40" t="s">
        <v>531</v>
      </c>
      <c r="I68" s="40">
        <v>16214127</v>
      </c>
      <c r="J68" s="40">
        <v>18769602</v>
      </c>
      <c r="K68" s="40">
        <v>11560543</v>
      </c>
      <c r="L68" s="40">
        <v>1623591</v>
      </c>
      <c r="M68" s="40">
        <v>13</v>
      </c>
      <c r="N68" s="40">
        <v>68</v>
      </c>
      <c r="O68" s="40">
        <v>6</v>
      </c>
      <c r="P68" s="40">
        <v>32</v>
      </c>
      <c r="Q68" s="40">
        <v>19</v>
      </c>
      <c r="R68" s="40">
        <v>23.46</v>
      </c>
      <c r="S68" s="40">
        <v>39.25</v>
      </c>
      <c r="T68" s="40">
        <v>0</v>
      </c>
      <c r="U68" s="41">
        <v>98.423499601964267</v>
      </c>
      <c r="V68" s="51">
        <v>14180177.525477</v>
      </c>
      <c r="W68" s="51">
        <v>3969816.2212999999</v>
      </c>
      <c r="X68" s="51">
        <v>10210361.304176999</v>
      </c>
      <c r="Y68" s="51">
        <v>415652.93471300002</v>
      </c>
      <c r="Z68" s="51">
        <v>2370633.2336729998</v>
      </c>
      <c r="AA68" s="51">
        <v>-1954980.2989599998</v>
      </c>
    </row>
    <row r="69" spans="1:27" s="19" customFormat="1" x14ac:dyDescent="0.45">
      <c r="A69" s="18" t="s">
        <v>514</v>
      </c>
      <c r="B69" s="18">
        <v>11884</v>
      </c>
      <c r="C69" s="18" t="s">
        <v>512</v>
      </c>
      <c r="D69" s="18" t="s">
        <v>134</v>
      </c>
      <c r="E69" s="31">
        <v>0</v>
      </c>
      <c r="F69" s="40">
        <v>10000000</v>
      </c>
      <c r="G69" s="41">
        <v>7.8666666666666671</v>
      </c>
      <c r="H69" s="40" t="s">
        <v>531</v>
      </c>
      <c r="I69" s="40">
        <v>557522</v>
      </c>
      <c r="J69" s="40">
        <v>847365</v>
      </c>
      <c r="K69" s="40">
        <v>717094</v>
      </c>
      <c r="L69" s="40">
        <v>1181664</v>
      </c>
      <c r="M69" s="40">
        <v>4</v>
      </c>
      <c r="N69" s="40">
        <v>67</v>
      </c>
      <c r="O69" s="40">
        <v>2</v>
      </c>
      <c r="P69" s="40">
        <v>33</v>
      </c>
      <c r="Q69" s="40">
        <v>6</v>
      </c>
      <c r="R69" s="40">
        <v>1.07</v>
      </c>
      <c r="S69" s="40">
        <v>10.14</v>
      </c>
      <c r="T69" s="40">
        <v>0</v>
      </c>
      <c r="U69" s="41">
        <v>64.772512430225504</v>
      </c>
      <c r="V69" s="51">
        <v>827132.64806699997</v>
      </c>
      <c r="W69" s="51">
        <v>528674.29133899999</v>
      </c>
      <c r="X69" s="51">
        <v>298458.35672799998</v>
      </c>
      <c r="Y69" s="51">
        <v>75730.803085000007</v>
      </c>
      <c r="Z69" s="51">
        <v>75682.775622000001</v>
      </c>
      <c r="AA69" s="51">
        <v>48.02746300000581</v>
      </c>
    </row>
    <row r="70" spans="1:27" s="19" customFormat="1" x14ac:dyDescent="0.45">
      <c r="A70" s="18" t="s">
        <v>513</v>
      </c>
      <c r="B70" s="18">
        <v>11882</v>
      </c>
      <c r="C70" s="18" t="s">
        <v>512</v>
      </c>
      <c r="D70" s="18" t="s">
        <v>134</v>
      </c>
      <c r="E70" s="31">
        <v>0</v>
      </c>
      <c r="F70" s="40">
        <v>1000000</v>
      </c>
      <c r="G70" s="41">
        <v>7.8666666666666671</v>
      </c>
      <c r="H70" s="40" t="s">
        <v>531</v>
      </c>
      <c r="I70" s="40">
        <v>116226</v>
      </c>
      <c r="J70" s="40">
        <v>126293</v>
      </c>
      <c r="K70" s="40">
        <v>109452</v>
      </c>
      <c r="L70" s="40">
        <v>1153866</v>
      </c>
      <c r="M70" s="40">
        <v>2</v>
      </c>
      <c r="N70" s="40">
        <v>99</v>
      </c>
      <c r="O70" s="40">
        <v>1</v>
      </c>
      <c r="P70" s="40">
        <v>1</v>
      </c>
      <c r="Q70" s="40">
        <v>3</v>
      </c>
      <c r="R70" s="40">
        <v>3.18</v>
      </c>
      <c r="S70" s="40">
        <v>11.46</v>
      </c>
      <c r="T70" s="40">
        <v>0</v>
      </c>
      <c r="U70" s="41">
        <v>15.773801289653132</v>
      </c>
      <c r="V70" s="51">
        <v>88729.673494000002</v>
      </c>
      <c r="W70" s="51">
        <v>69330.796879000001</v>
      </c>
      <c r="X70" s="51">
        <v>19398.876615000001</v>
      </c>
      <c r="Y70" s="51">
        <v>27879.274057999999</v>
      </c>
      <c r="Z70" s="51">
        <v>22132.237137</v>
      </c>
      <c r="AA70" s="51">
        <v>5747.036920999999</v>
      </c>
    </row>
    <row r="71" spans="1:27" s="19" customFormat="1" x14ac:dyDescent="0.45">
      <c r="A71" s="18" t="s">
        <v>565</v>
      </c>
      <c r="B71" s="18">
        <v>11895</v>
      </c>
      <c r="C71" s="18" t="s">
        <v>524</v>
      </c>
      <c r="D71" s="18" t="s">
        <v>134</v>
      </c>
      <c r="E71" s="31">
        <v>0</v>
      </c>
      <c r="F71" s="40">
        <v>1500000</v>
      </c>
      <c r="G71" s="41">
        <v>6</v>
      </c>
      <c r="H71" s="40" t="s">
        <v>531</v>
      </c>
      <c r="I71" s="40">
        <v>107680</v>
      </c>
      <c r="J71" s="40">
        <v>173385</v>
      </c>
      <c r="K71" s="40">
        <v>156859</v>
      </c>
      <c r="L71" s="40">
        <v>1105357</v>
      </c>
      <c r="M71" s="40">
        <v>4</v>
      </c>
      <c r="N71" s="40">
        <v>100</v>
      </c>
      <c r="O71" s="40">
        <v>0</v>
      </c>
      <c r="P71" s="40">
        <v>0</v>
      </c>
      <c r="Q71" s="40">
        <v>4</v>
      </c>
      <c r="R71" s="40">
        <v>4.03</v>
      </c>
      <c r="S71" s="40">
        <v>8.94</v>
      </c>
      <c r="T71" s="40">
        <v>0</v>
      </c>
      <c r="U71" s="41">
        <v>33.259277270487686</v>
      </c>
      <c r="V71" s="51">
        <v>60676.558186000002</v>
      </c>
      <c r="W71" s="51">
        <v>27609.155879999998</v>
      </c>
      <c r="X71" s="51">
        <v>33067.402306000004</v>
      </c>
      <c r="Y71" s="51">
        <v>7708.9682979999998</v>
      </c>
      <c r="Z71" s="51">
        <v>13269.026922999999</v>
      </c>
      <c r="AA71" s="51">
        <v>-5560.0586249999997</v>
      </c>
    </row>
    <row r="72" spans="1:27" s="19" customFormat="1" x14ac:dyDescent="0.45">
      <c r="A72" s="18" t="s">
        <v>566</v>
      </c>
      <c r="B72" s="18">
        <v>11891</v>
      </c>
      <c r="C72" s="18" t="s">
        <v>567</v>
      </c>
      <c r="D72" s="18" t="s">
        <v>134</v>
      </c>
      <c r="E72" s="31">
        <v>0</v>
      </c>
      <c r="F72" s="40">
        <v>250000</v>
      </c>
      <c r="G72" s="41">
        <v>5.9</v>
      </c>
      <c r="H72" s="40" t="s">
        <v>531</v>
      </c>
      <c r="I72" s="40">
        <v>24561</v>
      </c>
      <c r="J72" s="40">
        <v>2782155</v>
      </c>
      <c r="K72" s="40">
        <v>1173985</v>
      </c>
      <c r="L72" s="40">
        <v>2369839</v>
      </c>
      <c r="M72" s="40">
        <v>11</v>
      </c>
      <c r="N72" s="40">
        <v>100</v>
      </c>
      <c r="O72" s="40">
        <v>2</v>
      </c>
      <c r="P72" s="40">
        <v>0</v>
      </c>
      <c r="Q72" s="40">
        <v>13</v>
      </c>
      <c r="R72" s="40">
        <v>142.88999999999999</v>
      </c>
      <c r="S72" s="40">
        <v>140.66</v>
      </c>
      <c r="T72" s="40">
        <v>0</v>
      </c>
      <c r="U72" s="41">
        <v>78.029618061085031</v>
      </c>
      <c r="V72" s="51">
        <v>1332000</v>
      </c>
      <c r="W72" s="51">
        <v>347962</v>
      </c>
      <c r="X72" s="51">
        <v>984038</v>
      </c>
      <c r="Y72" s="51">
        <v>1332000</v>
      </c>
      <c r="Z72" s="51">
        <v>347962</v>
      </c>
      <c r="AA72" s="51">
        <v>984038</v>
      </c>
    </row>
    <row r="73" spans="1:27" s="19" customFormat="1" x14ac:dyDescent="0.45">
      <c r="A73" s="18" t="s">
        <v>525</v>
      </c>
      <c r="B73" s="18">
        <v>11903</v>
      </c>
      <c r="C73" s="18" t="s">
        <v>526</v>
      </c>
      <c r="D73" s="18" t="s">
        <v>134</v>
      </c>
      <c r="E73" s="31">
        <v>0</v>
      </c>
      <c r="F73" s="40">
        <v>5000000</v>
      </c>
      <c r="G73" s="41">
        <v>5.5</v>
      </c>
      <c r="H73" s="40" t="s">
        <v>531</v>
      </c>
      <c r="I73" s="40">
        <v>1958235</v>
      </c>
      <c r="J73" s="40">
        <v>2469203</v>
      </c>
      <c r="K73" s="40">
        <v>1710447</v>
      </c>
      <c r="L73" s="40">
        <v>1443285</v>
      </c>
      <c r="M73" s="40">
        <v>3</v>
      </c>
      <c r="N73" s="40">
        <v>9</v>
      </c>
      <c r="O73" s="40">
        <v>7</v>
      </c>
      <c r="P73" s="40">
        <v>91</v>
      </c>
      <c r="Q73" s="40">
        <v>10</v>
      </c>
      <c r="R73" s="40">
        <v>10.44</v>
      </c>
      <c r="S73" s="40">
        <v>19.829999999999998</v>
      </c>
      <c r="T73" s="40">
        <v>0</v>
      </c>
      <c r="U73" s="41">
        <v>97.626507206546549</v>
      </c>
      <c r="V73" s="51">
        <v>1234331.1001490001</v>
      </c>
      <c r="W73" s="51">
        <v>837417.05476800003</v>
      </c>
      <c r="X73" s="51">
        <v>396914.04538100003</v>
      </c>
      <c r="Y73" s="51">
        <v>515173.25186199998</v>
      </c>
      <c r="Z73" s="51">
        <v>471709.01956400002</v>
      </c>
      <c r="AA73" s="51">
        <v>43464.232297999959</v>
      </c>
    </row>
    <row r="74" spans="1:27" s="19" customFormat="1" x14ac:dyDescent="0.45">
      <c r="A74" s="18" t="s">
        <v>564</v>
      </c>
      <c r="B74" s="18">
        <v>11914</v>
      </c>
      <c r="C74" s="18" t="s">
        <v>563</v>
      </c>
      <c r="D74" s="18" t="s">
        <v>134</v>
      </c>
      <c r="E74" s="31">
        <v>0</v>
      </c>
      <c r="F74" s="40">
        <v>500000</v>
      </c>
      <c r="G74" s="41">
        <v>4.5</v>
      </c>
      <c r="H74" s="40" t="s">
        <v>531</v>
      </c>
      <c r="I74" s="40">
        <v>450487</v>
      </c>
      <c r="J74" s="40">
        <v>680302</v>
      </c>
      <c r="K74" s="40">
        <v>294880</v>
      </c>
      <c r="L74" s="40">
        <v>2307046</v>
      </c>
      <c r="M74" s="40">
        <v>2</v>
      </c>
      <c r="N74" s="40">
        <v>100</v>
      </c>
      <c r="O74" s="40">
        <v>0</v>
      </c>
      <c r="P74" s="40">
        <v>0</v>
      </c>
      <c r="Q74" s="40">
        <v>2</v>
      </c>
      <c r="R74" s="40">
        <v>27.71</v>
      </c>
      <c r="S74" s="40">
        <v>110.88</v>
      </c>
      <c r="T74" s="40">
        <v>0</v>
      </c>
      <c r="U74" s="41">
        <v>94.024841027796867</v>
      </c>
      <c r="V74" s="51">
        <v>365098.72945599997</v>
      </c>
      <c r="W74" s="51">
        <v>82787.751994999999</v>
      </c>
      <c r="X74" s="51">
        <v>282310.97746099997</v>
      </c>
      <c r="Y74" s="51">
        <v>32550.527623000002</v>
      </c>
      <c r="Z74" s="51">
        <v>13698.334564999999</v>
      </c>
      <c r="AA74" s="51">
        <v>18852.193058000004</v>
      </c>
    </row>
    <row r="75" spans="1:27" s="19" customFormat="1" x14ac:dyDescent="0.45">
      <c r="A75" s="18" t="s">
        <v>572</v>
      </c>
      <c r="B75" s="18">
        <v>11925</v>
      </c>
      <c r="C75" s="18" t="s">
        <v>573</v>
      </c>
      <c r="D75" s="18" t="s">
        <v>134</v>
      </c>
      <c r="E75" s="31">
        <v>0</v>
      </c>
      <c r="F75" s="40">
        <v>500000</v>
      </c>
      <c r="G75" s="41">
        <v>4</v>
      </c>
      <c r="H75" s="40" t="s">
        <v>531</v>
      </c>
      <c r="I75" s="40">
        <v>68707</v>
      </c>
      <c r="J75" s="40">
        <v>261425</v>
      </c>
      <c r="K75" s="40">
        <v>208399</v>
      </c>
      <c r="L75" s="40">
        <v>1254444</v>
      </c>
      <c r="M75" s="40">
        <v>3</v>
      </c>
      <c r="N75" s="40">
        <v>60</v>
      </c>
      <c r="O75" s="40">
        <v>2</v>
      </c>
      <c r="P75" s="40">
        <v>40</v>
      </c>
      <c r="Q75" s="40">
        <v>5</v>
      </c>
      <c r="R75" s="40">
        <v>0.76</v>
      </c>
      <c r="S75" s="40">
        <v>21.61</v>
      </c>
      <c r="T75" s="40">
        <v>0</v>
      </c>
      <c r="U75" s="41">
        <v>82.115014790940009</v>
      </c>
      <c r="V75" s="51">
        <v>199159.0624</v>
      </c>
      <c r="W75" s="51">
        <v>115093.90601999999</v>
      </c>
      <c r="X75" s="51">
        <v>84065.15638</v>
      </c>
      <c r="Y75" s="51">
        <v>128683.81673999999</v>
      </c>
      <c r="Z75" s="51">
        <v>78743.522849999994</v>
      </c>
      <c r="AA75" s="51">
        <v>49940.293890000001</v>
      </c>
    </row>
    <row r="76" spans="1:27" s="19" customFormat="1" x14ac:dyDescent="0.45">
      <c r="A76" s="18" t="s">
        <v>574</v>
      </c>
      <c r="B76" s="18">
        <v>11931</v>
      </c>
      <c r="C76" s="18" t="s">
        <v>575</v>
      </c>
      <c r="D76" s="18" t="s">
        <v>134</v>
      </c>
      <c r="E76" s="31">
        <v>0</v>
      </c>
      <c r="F76" s="40">
        <v>70000000</v>
      </c>
      <c r="G76" s="41">
        <v>4</v>
      </c>
      <c r="H76" s="40" t="s">
        <v>531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41">
        <v>0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</row>
    <row r="77" spans="1:27" s="19" customFormat="1" x14ac:dyDescent="0.45">
      <c r="A77" s="18" t="s">
        <v>580</v>
      </c>
      <c r="B77" s="18">
        <v>11933</v>
      </c>
      <c r="C77" s="18" t="s">
        <v>581</v>
      </c>
      <c r="D77" s="18" t="s">
        <v>134</v>
      </c>
      <c r="E77" s="31">
        <v>0</v>
      </c>
      <c r="F77" s="40">
        <v>500000</v>
      </c>
      <c r="G77" s="41">
        <v>4</v>
      </c>
      <c r="H77" s="40" t="s">
        <v>531</v>
      </c>
      <c r="I77" s="40">
        <v>46308</v>
      </c>
      <c r="J77" s="40">
        <v>51153</v>
      </c>
      <c r="K77" s="40">
        <v>46981</v>
      </c>
      <c r="L77" s="40">
        <v>1088796</v>
      </c>
      <c r="M77" s="40">
        <v>3</v>
      </c>
      <c r="N77" s="40">
        <v>99</v>
      </c>
      <c r="O77" s="40">
        <v>2</v>
      </c>
      <c r="P77" s="40">
        <v>1</v>
      </c>
      <c r="Q77" s="40">
        <v>5</v>
      </c>
      <c r="R77" s="40">
        <v>6.82</v>
      </c>
      <c r="S77" s="40">
        <v>7.88</v>
      </c>
      <c r="T77" s="40">
        <v>0</v>
      </c>
      <c r="U77" s="41">
        <v>90.516722683705581</v>
      </c>
      <c r="V77" s="51">
        <v>11781.446441</v>
      </c>
      <c r="W77" s="51">
        <v>0</v>
      </c>
      <c r="X77" s="51">
        <v>11781.446441</v>
      </c>
      <c r="Y77" s="51">
        <v>0</v>
      </c>
      <c r="Z77" s="51">
        <v>0</v>
      </c>
      <c r="AA77" s="51">
        <v>0</v>
      </c>
    </row>
    <row r="78" spans="1:27" s="19" customFormat="1" x14ac:dyDescent="0.45">
      <c r="A78" s="18" t="s">
        <v>590</v>
      </c>
      <c r="B78" s="18">
        <v>11919</v>
      </c>
      <c r="C78" s="18" t="s">
        <v>588</v>
      </c>
      <c r="D78" s="18" t="s">
        <v>134</v>
      </c>
      <c r="E78" s="31">
        <v>0</v>
      </c>
      <c r="F78" s="40">
        <v>500000</v>
      </c>
      <c r="G78" s="41">
        <v>3</v>
      </c>
      <c r="H78" s="40" t="s">
        <v>531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1">
        <v>0</v>
      </c>
      <c r="V78" s="51">
        <v>0</v>
      </c>
      <c r="W78" s="51">
        <v>0</v>
      </c>
      <c r="X78" s="51">
        <v>0</v>
      </c>
      <c r="Y78" s="51">
        <v>0</v>
      </c>
      <c r="Z78" s="51">
        <v>0</v>
      </c>
      <c r="AA78" s="51">
        <v>0</v>
      </c>
    </row>
    <row r="79" spans="1:27" s="19" customFormat="1" x14ac:dyDescent="0.45">
      <c r="A79" s="18" t="s">
        <v>591</v>
      </c>
      <c r="B79" s="18">
        <v>11941</v>
      </c>
      <c r="C79" s="18" t="s">
        <v>592</v>
      </c>
      <c r="D79" s="18" t="s">
        <v>134</v>
      </c>
      <c r="E79" s="31">
        <v>0</v>
      </c>
      <c r="F79" s="40">
        <v>1200000</v>
      </c>
      <c r="G79" s="41">
        <v>3</v>
      </c>
      <c r="H79" s="40" t="s">
        <v>531</v>
      </c>
      <c r="I79" s="40">
        <v>0</v>
      </c>
      <c r="J79" s="40">
        <v>83514.894832999998</v>
      </c>
      <c r="K79" s="40">
        <v>84000</v>
      </c>
      <c r="L79" s="40">
        <v>994225</v>
      </c>
      <c r="M79" s="40">
        <v>0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0</v>
      </c>
      <c r="U79" s="41">
        <v>0</v>
      </c>
      <c r="V79" s="51">
        <v>0</v>
      </c>
      <c r="W79" s="51">
        <v>0</v>
      </c>
      <c r="X79" s="51">
        <v>0</v>
      </c>
      <c r="Y79" s="51">
        <v>0</v>
      </c>
      <c r="Z79" s="51">
        <v>0</v>
      </c>
      <c r="AA79" s="51">
        <v>0</v>
      </c>
    </row>
    <row r="80" spans="1:27" s="19" customFormat="1" x14ac:dyDescent="0.45">
      <c r="A80" s="18" t="s">
        <v>594</v>
      </c>
      <c r="B80" s="18">
        <v>11947</v>
      </c>
      <c r="C80" s="18" t="s">
        <v>595</v>
      </c>
      <c r="D80" s="18" t="s">
        <v>134</v>
      </c>
      <c r="E80" s="31">
        <v>0</v>
      </c>
      <c r="F80" s="40">
        <v>500000</v>
      </c>
      <c r="G80" s="41">
        <v>3</v>
      </c>
      <c r="H80" s="40" t="s">
        <v>531</v>
      </c>
      <c r="I80" s="40">
        <v>34971</v>
      </c>
      <c r="J80" s="40">
        <v>74886</v>
      </c>
      <c r="K80" s="40">
        <v>71952</v>
      </c>
      <c r="L80" s="40">
        <v>1040781</v>
      </c>
      <c r="M80" s="40">
        <v>1</v>
      </c>
      <c r="N80" s="40">
        <v>68</v>
      </c>
      <c r="O80" s="40">
        <v>2</v>
      </c>
      <c r="P80" s="40">
        <v>32</v>
      </c>
      <c r="Q80" s="40">
        <v>3</v>
      </c>
      <c r="R80" s="40">
        <v>3.09</v>
      </c>
      <c r="S80" s="40">
        <v>0</v>
      </c>
      <c r="T80" s="40">
        <v>0</v>
      </c>
      <c r="U80" s="41">
        <v>50.665853628164285</v>
      </c>
      <c r="V80" s="51">
        <v>0</v>
      </c>
      <c r="W80" s="51">
        <v>0</v>
      </c>
      <c r="X80" s="51">
        <v>0</v>
      </c>
      <c r="Y80" s="51">
        <v>0</v>
      </c>
      <c r="Z80" s="51">
        <v>0</v>
      </c>
      <c r="AA80" s="51">
        <v>0</v>
      </c>
    </row>
    <row r="81" spans="1:27" s="19" customFormat="1" x14ac:dyDescent="0.45">
      <c r="A81" s="18" t="s">
        <v>596</v>
      </c>
      <c r="B81" s="18">
        <v>11954</v>
      </c>
      <c r="C81" s="18" t="s">
        <v>597</v>
      </c>
      <c r="D81" s="18" t="s">
        <v>134</v>
      </c>
      <c r="E81" s="31">
        <v>0</v>
      </c>
      <c r="F81" s="40">
        <v>500000</v>
      </c>
      <c r="G81" s="41">
        <v>3</v>
      </c>
      <c r="H81" s="40" t="s">
        <v>531</v>
      </c>
      <c r="I81" s="40">
        <v>34985</v>
      </c>
      <c r="J81" s="40">
        <v>140405</v>
      </c>
      <c r="K81" s="40">
        <v>144232</v>
      </c>
      <c r="L81" s="40">
        <v>973463</v>
      </c>
      <c r="M81" s="40">
        <v>2</v>
      </c>
      <c r="N81" s="40">
        <v>100</v>
      </c>
      <c r="O81" s="40">
        <v>1</v>
      </c>
      <c r="P81" s="40">
        <v>0</v>
      </c>
      <c r="Q81" s="40">
        <v>3</v>
      </c>
      <c r="R81" s="40">
        <v>-2.84</v>
      </c>
      <c r="S81" s="40">
        <v>0</v>
      </c>
      <c r="T81" s="40">
        <v>0</v>
      </c>
      <c r="U81" s="41">
        <v>75.360402237850849</v>
      </c>
      <c r="V81" s="51">
        <v>112128.82335000001</v>
      </c>
      <c r="W81" s="51">
        <v>0</v>
      </c>
      <c r="X81" s="51">
        <v>112128.82335000001</v>
      </c>
      <c r="Y81" s="51">
        <v>112128.82335000001</v>
      </c>
      <c r="Z81" s="51">
        <v>0</v>
      </c>
      <c r="AA81" s="51">
        <v>112128.82335000001</v>
      </c>
    </row>
    <row r="82" spans="1:27" s="19" customFormat="1" x14ac:dyDescent="0.45">
      <c r="A82" s="18" t="s">
        <v>598</v>
      </c>
      <c r="B82" s="18">
        <v>11934</v>
      </c>
      <c r="C82" s="18" t="s">
        <v>599</v>
      </c>
      <c r="D82" s="18" t="s">
        <v>134</v>
      </c>
      <c r="E82" s="31">
        <v>0</v>
      </c>
      <c r="F82" s="40">
        <v>250000</v>
      </c>
      <c r="G82" s="41">
        <v>2</v>
      </c>
      <c r="H82" s="40" t="s">
        <v>531</v>
      </c>
      <c r="I82" s="40">
        <v>0</v>
      </c>
      <c r="J82" s="40">
        <v>24882.504463000001</v>
      </c>
      <c r="K82" s="40">
        <v>25000</v>
      </c>
      <c r="L82" s="40">
        <v>995300</v>
      </c>
      <c r="M82" s="40">
        <v>0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0">
        <v>0</v>
      </c>
      <c r="T82" s="40">
        <v>0</v>
      </c>
      <c r="U82" s="41">
        <v>0</v>
      </c>
      <c r="V82" s="51">
        <v>0</v>
      </c>
      <c r="W82" s="51">
        <v>0</v>
      </c>
      <c r="X82" s="51">
        <v>0</v>
      </c>
      <c r="Y82" s="51">
        <v>0</v>
      </c>
      <c r="Z82" s="51">
        <v>0</v>
      </c>
      <c r="AA82" s="51">
        <v>0</v>
      </c>
    </row>
  </sheetData>
  <autoFilter ref="A3:AA82"/>
  <mergeCells count="3">
    <mergeCell ref="V1:AA1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2022-07-02T15:05:54Z</dcterms:modified>
</cp:coreProperties>
</file>