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داده برای بهمن تا خرداد\گزارش\1401-04-12\1401\"/>
    </mc:Choice>
  </mc:AlternateContent>
  <bookViews>
    <workbookView xWindow="0" yWindow="0" windowWidth="23256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Sheet1!$A$2:$W$222</definedName>
    <definedName name="_xlnm._FilterDatabase" localSheetId="1" hidden="1">Sheet2!$A$2:$J$222</definedName>
    <definedName name="_xlnm._FilterDatabase" localSheetId="2" hidden="1">Sheet3!$A$3:$R$223</definedName>
    <definedName name="_xlnm._FilterDatabase" localSheetId="3" hidden="1">Sheet4!$A$2:$V$222</definedName>
    <definedName name="_xlnm._FilterDatabase" localSheetId="4" hidden="1">Sheet5!$A$3:$AB$3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4" i="5"/>
  <c r="E110" i="4" l="1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201" i="4"/>
  <c r="F201" i="4"/>
  <c r="G201" i="4"/>
  <c r="E115" i="4"/>
  <c r="F115" i="4"/>
  <c r="G115" i="4"/>
  <c r="E4" i="4"/>
  <c r="F4" i="4"/>
  <c r="G4" i="4"/>
  <c r="E116" i="4"/>
  <c r="F116" i="4"/>
  <c r="G116" i="4"/>
  <c r="E5" i="4"/>
  <c r="F5" i="4"/>
  <c r="G5" i="4"/>
  <c r="E117" i="4"/>
  <c r="F117" i="4"/>
  <c r="G117" i="4"/>
  <c r="E118" i="4"/>
  <c r="F118" i="4"/>
  <c r="G118" i="4"/>
  <c r="E6" i="4"/>
  <c r="F6" i="4"/>
  <c r="G6" i="4"/>
  <c r="E202" i="4"/>
  <c r="F202" i="4"/>
  <c r="G202" i="4"/>
  <c r="E119" i="4"/>
  <c r="F119" i="4"/>
  <c r="G119" i="4"/>
  <c r="E120" i="4"/>
  <c r="F120" i="4"/>
  <c r="G120" i="4"/>
  <c r="E7" i="4"/>
  <c r="F7" i="4"/>
  <c r="G7" i="4"/>
  <c r="E203" i="4"/>
  <c r="F203" i="4"/>
  <c r="G203" i="4"/>
  <c r="E121" i="4"/>
  <c r="F121" i="4"/>
  <c r="G121" i="4"/>
  <c r="E8" i="4"/>
  <c r="F8" i="4"/>
  <c r="G8" i="4"/>
  <c r="E122" i="4"/>
  <c r="F122" i="4"/>
  <c r="G122" i="4"/>
  <c r="E123" i="4"/>
  <c r="F123" i="4"/>
  <c r="G123" i="4"/>
  <c r="H123" i="4"/>
  <c r="I123" i="4"/>
  <c r="J123" i="4"/>
  <c r="K123" i="4"/>
  <c r="L123" i="4"/>
  <c r="E9" i="4"/>
  <c r="F9" i="4"/>
  <c r="G9" i="4"/>
  <c r="E124" i="4"/>
  <c r="F124" i="4"/>
  <c r="G124" i="4"/>
  <c r="E10" i="4"/>
  <c r="F10" i="4"/>
  <c r="G10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1" i="4"/>
  <c r="F11" i="4"/>
  <c r="G11" i="4"/>
  <c r="E12" i="4"/>
  <c r="F12" i="4"/>
  <c r="G12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" i="4"/>
  <c r="F13" i="4"/>
  <c r="G13" i="4"/>
  <c r="E204" i="4"/>
  <c r="F204" i="4"/>
  <c r="G204" i="4"/>
  <c r="E205" i="4"/>
  <c r="F205" i="4"/>
  <c r="G205" i="4"/>
  <c r="E14" i="4"/>
  <c r="F14" i="4"/>
  <c r="G14" i="4"/>
  <c r="E137" i="4"/>
  <c r="F137" i="4"/>
  <c r="G137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6" i="4"/>
  <c r="F206" i="4"/>
  <c r="G206" i="4"/>
  <c r="E20" i="4"/>
  <c r="F20" i="4"/>
  <c r="G20" i="4"/>
  <c r="E21" i="4"/>
  <c r="F21" i="4"/>
  <c r="G21" i="4"/>
  <c r="E22" i="4"/>
  <c r="F22" i="4"/>
  <c r="G22" i="4"/>
  <c r="E138" i="4"/>
  <c r="F138" i="4"/>
  <c r="G138" i="4"/>
  <c r="E23" i="4"/>
  <c r="F23" i="4"/>
  <c r="G23" i="4"/>
  <c r="E139" i="4"/>
  <c r="F139" i="4"/>
  <c r="G139" i="4"/>
  <c r="E24" i="4"/>
  <c r="F24" i="4"/>
  <c r="G24" i="4"/>
  <c r="E140" i="4"/>
  <c r="F140" i="4"/>
  <c r="G140" i="4"/>
  <c r="E25" i="4"/>
  <c r="F25" i="4"/>
  <c r="G25" i="4"/>
  <c r="E141" i="4"/>
  <c r="F141" i="4"/>
  <c r="G141" i="4"/>
  <c r="E207" i="4"/>
  <c r="F207" i="4"/>
  <c r="G207" i="4"/>
  <c r="E142" i="4"/>
  <c r="F142" i="4"/>
  <c r="G142" i="4"/>
  <c r="E143" i="4"/>
  <c r="F143" i="4"/>
  <c r="G143" i="4"/>
  <c r="E26" i="4"/>
  <c r="F26" i="4"/>
  <c r="G26" i="4"/>
  <c r="E27" i="4"/>
  <c r="F27" i="4"/>
  <c r="G27" i="4"/>
  <c r="E28" i="4"/>
  <c r="F28" i="4"/>
  <c r="G28" i="4"/>
  <c r="E144" i="4"/>
  <c r="F144" i="4"/>
  <c r="G144" i="4"/>
  <c r="E208" i="4"/>
  <c r="F208" i="4"/>
  <c r="G208" i="4"/>
  <c r="E29" i="4"/>
  <c r="F29" i="4"/>
  <c r="G29" i="4"/>
  <c r="E145" i="4"/>
  <c r="F145" i="4"/>
  <c r="G145" i="4"/>
  <c r="E30" i="4"/>
  <c r="F30" i="4"/>
  <c r="G30" i="4"/>
  <c r="E31" i="4"/>
  <c r="F31" i="4"/>
  <c r="G31" i="4"/>
  <c r="E146" i="4"/>
  <c r="F146" i="4"/>
  <c r="G146" i="4"/>
  <c r="E147" i="4"/>
  <c r="F147" i="4"/>
  <c r="G147" i="4"/>
  <c r="H147" i="4"/>
  <c r="I147" i="4"/>
  <c r="J147" i="4"/>
  <c r="K147" i="4"/>
  <c r="L147" i="4"/>
  <c r="E209" i="4"/>
  <c r="F209" i="4"/>
  <c r="G209" i="4"/>
  <c r="E32" i="4"/>
  <c r="F32" i="4"/>
  <c r="G32" i="4"/>
  <c r="E148" i="4"/>
  <c r="F148" i="4"/>
  <c r="G148" i="4"/>
  <c r="E210" i="4"/>
  <c r="F210" i="4"/>
  <c r="G210" i="4"/>
  <c r="E33" i="4"/>
  <c r="F33" i="4"/>
  <c r="G33" i="4"/>
  <c r="E149" i="4"/>
  <c r="F149" i="4"/>
  <c r="G149" i="4"/>
  <c r="E150" i="4"/>
  <c r="F150" i="4"/>
  <c r="G150" i="4"/>
  <c r="E151" i="4"/>
  <c r="F151" i="4"/>
  <c r="G151" i="4"/>
  <c r="E211" i="4"/>
  <c r="F211" i="4"/>
  <c r="G211" i="4"/>
  <c r="E34" i="4"/>
  <c r="F34" i="4"/>
  <c r="G34" i="4"/>
  <c r="E212" i="4"/>
  <c r="F212" i="4"/>
  <c r="G212" i="4"/>
  <c r="E152" i="4"/>
  <c r="F152" i="4"/>
  <c r="G152" i="4"/>
  <c r="E153" i="4"/>
  <c r="F153" i="4"/>
  <c r="G153" i="4"/>
  <c r="E35" i="4"/>
  <c r="F35" i="4"/>
  <c r="G35" i="4"/>
  <c r="E154" i="4"/>
  <c r="F154" i="4"/>
  <c r="G154" i="4"/>
  <c r="E36" i="4"/>
  <c r="F36" i="4"/>
  <c r="G36" i="4"/>
  <c r="E155" i="4"/>
  <c r="F155" i="4"/>
  <c r="G155" i="4"/>
  <c r="E156" i="4"/>
  <c r="F156" i="4"/>
  <c r="G156" i="4"/>
  <c r="E37" i="4"/>
  <c r="F37" i="4"/>
  <c r="G37" i="4"/>
  <c r="E213" i="4"/>
  <c r="F213" i="4"/>
  <c r="G213" i="4"/>
  <c r="E214" i="4"/>
  <c r="F214" i="4"/>
  <c r="G214" i="4"/>
  <c r="E157" i="4"/>
  <c r="F157" i="4"/>
  <c r="G157" i="4"/>
  <c r="E38" i="4"/>
  <c r="F38" i="4"/>
  <c r="G38" i="4"/>
  <c r="E158" i="4"/>
  <c r="F158" i="4"/>
  <c r="G158" i="4"/>
  <c r="E159" i="4"/>
  <c r="F159" i="4"/>
  <c r="G159" i="4"/>
  <c r="E39" i="4"/>
  <c r="F39" i="4"/>
  <c r="G39" i="4"/>
  <c r="E40" i="4"/>
  <c r="F40" i="4"/>
  <c r="G40" i="4"/>
  <c r="E41" i="4"/>
  <c r="F41" i="4"/>
  <c r="G41" i="4"/>
  <c r="E42" i="4"/>
  <c r="F42" i="4"/>
  <c r="G42" i="4"/>
  <c r="E160" i="4"/>
  <c r="F160" i="4"/>
  <c r="G160" i="4"/>
  <c r="E43" i="4"/>
  <c r="F43" i="4"/>
  <c r="G43" i="4"/>
  <c r="E44" i="4"/>
  <c r="F44" i="4"/>
  <c r="G44" i="4"/>
  <c r="E45" i="4"/>
  <c r="F45" i="4"/>
  <c r="G45" i="4"/>
  <c r="E215" i="4"/>
  <c r="F215" i="4"/>
  <c r="G21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165" i="4"/>
  <c r="F165" i="4"/>
  <c r="G165" i="4"/>
  <c r="E216" i="4"/>
  <c r="F216" i="4"/>
  <c r="G216" i="4"/>
  <c r="E63" i="4"/>
  <c r="F63" i="4"/>
  <c r="G63" i="4"/>
  <c r="E64" i="4"/>
  <c r="F64" i="4"/>
  <c r="G64" i="4"/>
  <c r="E65" i="4"/>
  <c r="F65" i="4"/>
  <c r="G65" i="4"/>
  <c r="E217" i="4"/>
  <c r="F217" i="4"/>
  <c r="G217" i="4"/>
  <c r="E166" i="4"/>
  <c r="F166" i="4"/>
  <c r="G166" i="4"/>
  <c r="E66" i="4"/>
  <c r="F66" i="4"/>
  <c r="G66" i="4"/>
  <c r="E67" i="4"/>
  <c r="F67" i="4"/>
  <c r="G67" i="4"/>
  <c r="E68" i="4"/>
  <c r="F68" i="4"/>
  <c r="G68" i="4"/>
  <c r="E69" i="4"/>
  <c r="F69" i="4"/>
  <c r="G69" i="4"/>
  <c r="E218" i="4"/>
  <c r="F218" i="4"/>
  <c r="G218" i="4"/>
  <c r="E70" i="4"/>
  <c r="F70" i="4"/>
  <c r="G70" i="4"/>
  <c r="E101" i="4"/>
  <c r="F101" i="4"/>
  <c r="G101" i="4"/>
  <c r="E71" i="4"/>
  <c r="F71" i="4"/>
  <c r="G71" i="4"/>
  <c r="E103" i="4"/>
  <c r="F103" i="4"/>
  <c r="G103" i="4"/>
  <c r="E219" i="4"/>
  <c r="F219" i="4"/>
  <c r="G219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220" i="4"/>
  <c r="F220" i="4"/>
  <c r="G220" i="4"/>
  <c r="E171" i="4"/>
  <c r="F171" i="4"/>
  <c r="G171" i="4"/>
  <c r="E172" i="4"/>
  <c r="F172" i="4"/>
  <c r="G172" i="4"/>
  <c r="E173" i="4"/>
  <c r="F173" i="4"/>
  <c r="G173" i="4"/>
  <c r="E104" i="4"/>
  <c r="F104" i="4"/>
  <c r="G104" i="4"/>
  <c r="E72" i="4"/>
  <c r="F72" i="4"/>
  <c r="G72" i="4"/>
  <c r="E73" i="4"/>
  <c r="F73" i="4"/>
  <c r="G73" i="4"/>
  <c r="E174" i="4"/>
  <c r="F174" i="4"/>
  <c r="G174" i="4"/>
  <c r="E74" i="4"/>
  <c r="F74" i="4"/>
  <c r="G74" i="4"/>
  <c r="E175" i="4"/>
  <c r="F175" i="4"/>
  <c r="G175" i="4"/>
  <c r="E75" i="4"/>
  <c r="F75" i="4"/>
  <c r="G75" i="4"/>
  <c r="E176" i="4"/>
  <c r="F176" i="4"/>
  <c r="G176" i="4"/>
  <c r="E76" i="4"/>
  <c r="F76" i="4"/>
  <c r="G76" i="4"/>
  <c r="E177" i="4"/>
  <c r="F177" i="4"/>
  <c r="G177" i="4"/>
  <c r="E77" i="4"/>
  <c r="F77" i="4"/>
  <c r="G77" i="4"/>
  <c r="E78" i="4"/>
  <c r="F78" i="4"/>
  <c r="G78" i="4"/>
  <c r="E105" i="4"/>
  <c r="F105" i="4"/>
  <c r="G105" i="4"/>
  <c r="E79" i="4"/>
  <c r="F79" i="4"/>
  <c r="G79" i="4"/>
  <c r="E80" i="4"/>
  <c r="F80" i="4"/>
  <c r="G80" i="4"/>
  <c r="E81" i="4"/>
  <c r="F81" i="4"/>
  <c r="G81" i="4"/>
  <c r="E178" i="4"/>
  <c r="F178" i="4"/>
  <c r="G178" i="4"/>
  <c r="E82" i="4"/>
  <c r="F82" i="4"/>
  <c r="G82" i="4"/>
  <c r="E83" i="4"/>
  <c r="F83" i="4"/>
  <c r="G83" i="4"/>
  <c r="E84" i="4"/>
  <c r="F84" i="4"/>
  <c r="G84" i="4"/>
  <c r="E179" i="4"/>
  <c r="F179" i="4"/>
  <c r="G179" i="4"/>
  <c r="E85" i="4"/>
  <c r="F85" i="4"/>
  <c r="G85" i="4"/>
  <c r="E86" i="4"/>
  <c r="F86" i="4"/>
  <c r="G86" i="4"/>
  <c r="E87" i="4"/>
  <c r="F87" i="4"/>
  <c r="G87" i="4"/>
  <c r="E88" i="4"/>
  <c r="F88" i="4"/>
  <c r="G88" i="4"/>
  <c r="E180" i="4"/>
  <c r="F180" i="4"/>
  <c r="G180" i="4"/>
  <c r="E181" i="4"/>
  <c r="F181" i="4"/>
  <c r="G181" i="4"/>
  <c r="E89" i="4"/>
  <c r="F89" i="4"/>
  <c r="G89" i="4"/>
  <c r="E182" i="4"/>
  <c r="F182" i="4"/>
  <c r="G182" i="4"/>
  <c r="E183" i="4"/>
  <c r="F183" i="4"/>
  <c r="G183" i="4"/>
  <c r="E90" i="4"/>
  <c r="F90" i="4"/>
  <c r="G90" i="4"/>
  <c r="E184" i="4"/>
  <c r="F184" i="4"/>
  <c r="G184" i="4"/>
  <c r="E91" i="4"/>
  <c r="F91" i="4"/>
  <c r="G91" i="4"/>
  <c r="E92" i="4"/>
  <c r="F92" i="4"/>
  <c r="G92" i="4"/>
  <c r="E185" i="4"/>
  <c r="F185" i="4"/>
  <c r="G185" i="4"/>
  <c r="E186" i="4"/>
  <c r="F186" i="4"/>
  <c r="G186" i="4"/>
  <c r="E187" i="4"/>
  <c r="F187" i="4"/>
  <c r="G187" i="4"/>
  <c r="E93" i="4"/>
  <c r="F93" i="4"/>
  <c r="G93" i="4"/>
  <c r="E188" i="4"/>
  <c r="F188" i="4"/>
  <c r="G188" i="4"/>
  <c r="E106" i="4"/>
  <c r="F106" i="4"/>
  <c r="G106" i="4"/>
  <c r="E94" i="4"/>
  <c r="F94" i="4"/>
  <c r="G94" i="4"/>
  <c r="E107" i="4"/>
  <c r="F107" i="4"/>
  <c r="G107" i="4"/>
  <c r="E95" i="4"/>
  <c r="F95" i="4"/>
  <c r="G95" i="4"/>
  <c r="E96" i="4"/>
  <c r="F96" i="4"/>
  <c r="G96" i="4"/>
  <c r="E189" i="4"/>
  <c r="F189" i="4"/>
  <c r="G189" i="4"/>
  <c r="E221" i="4"/>
  <c r="F221" i="4"/>
  <c r="G221" i="4"/>
  <c r="E108" i="4"/>
  <c r="F108" i="4"/>
  <c r="G108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97" i="4"/>
  <c r="F97" i="4"/>
  <c r="G97" i="4"/>
  <c r="E195" i="4"/>
  <c r="F195" i="4"/>
  <c r="G195" i="4"/>
  <c r="E98" i="4"/>
  <c r="F98" i="4"/>
  <c r="G98" i="4"/>
  <c r="E222" i="4"/>
  <c r="F222" i="4"/>
  <c r="G222" i="4"/>
  <c r="E196" i="4"/>
  <c r="F196" i="4"/>
  <c r="G196" i="4"/>
  <c r="E197" i="4"/>
  <c r="F197" i="4"/>
  <c r="G197" i="4"/>
  <c r="E99" i="4"/>
  <c r="F99" i="4"/>
  <c r="G99" i="4"/>
  <c r="E198" i="4"/>
  <c r="F198" i="4"/>
  <c r="G198" i="4"/>
  <c r="E100" i="4"/>
  <c r="F100" i="4"/>
  <c r="G100" i="4"/>
  <c r="E199" i="4"/>
  <c r="F199" i="4"/>
  <c r="G199" i="4"/>
  <c r="E102" i="4"/>
  <c r="F102" i="4"/>
  <c r="G102" i="4"/>
  <c r="H200" i="4"/>
  <c r="I200" i="4"/>
  <c r="E109" i="4"/>
  <c r="F109" i="4"/>
  <c r="G109" i="4"/>
  <c r="G3" i="4"/>
  <c r="F3" i="4"/>
  <c r="E3" i="4"/>
  <c r="I110" i="4" l="1"/>
  <c r="I111" i="4"/>
  <c r="I112" i="4"/>
  <c r="I113" i="4"/>
  <c r="I114" i="4"/>
  <c r="I201" i="4"/>
  <c r="I115" i="4"/>
  <c r="I4" i="4"/>
  <c r="I116" i="4"/>
  <c r="I5" i="4"/>
  <c r="I117" i="4"/>
  <c r="I118" i="4"/>
  <c r="I6" i="4"/>
  <c r="I202" i="4"/>
  <c r="I119" i="4"/>
  <c r="I120" i="4"/>
  <c r="I7" i="4"/>
  <c r="I203" i="4"/>
  <c r="I121" i="4"/>
  <c r="I8" i="4"/>
  <c r="I122" i="4"/>
  <c r="I9" i="4"/>
  <c r="I124" i="4"/>
  <c r="I10" i="4"/>
  <c r="I125" i="4"/>
  <c r="I126" i="4"/>
  <c r="I127" i="4"/>
  <c r="I128" i="4"/>
  <c r="I129" i="4"/>
  <c r="I130" i="4"/>
  <c r="I11" i="4"/>
  <c r="I12" i="4"/>
  <c r="I131" i="4"/>
  <c r="I132" i="4"/>
  <c r="I133" i="4"/>
  <c r="I134" i="4"/>
  <c r="I135" i="4"/>
  <c r="I136" i="4"/>
  <c r="I13" i="4"/>
  <c r="I204" i="4"/>
  <c r="I205" i="4"/>
  <c r="I14" i="4"/>
  <c r="I137" i="4"/>
  <c r="I15" i="4"/>
  <c r="I16" i="4"/>
  <c r="I17" i="4"/>
  <c r="I18" i="4"/>
  <c r="I19" i="4"/>
  <c r="I206" i="4"/>
  <c r="I20" i="4"/>
  <c r="I21" i="4"/>
  <c r="I22" i="4"/>
  <c r="I138" i="4"/>
  <c r="I23" i="4"/>
  <c r="I139" i="4"/>
  <c r="I24" i="4"/>
  <c r="I140" i="4"/>
  <c r="I25" i="4"/>
  <c r="I141" i="4"/>
  <c r="I207" i="4"/>
  <c r="I142" i="4"/>
  <c r="I143" i="4"/>
  <c r="I26" i="4"/>
  <c r="I27" i="4"/>
  <c r="I28" i="4"/>
  <c r="I144" i="4"/>
  <c r="I208" i="4"/>
  <c r="I29" i="4"/>
  <c r="I145" i="4"/>
  <c r="I30" i="4"/>
  <c r="I31" i="4"/>
  <c r="I146" i="4"/>
  <c r="I209" i="4"/>
  <c r="I32" i="4"/>
  <c r="I148" i="4"/>
  <c r="I210" i="4"/>
  <c r="I33" i="4"/>
  <c r="I149" i="4"/>
  <c r="I150" i="4"/>
  <c r="I151" i="4"/>
  <c r="I211" i="4"/>
  <c r="I34" i="4"/>
  <c r="I212" i="4"/>
  <c r="I152" i="4"/>
  <c r="I153" i="4"/>
  <c r="I35" i="4"/>
  <c r="I154" i="4"/>
  <c r="I36" i="4"/>
  <c r="I155" i="4"/>
  <c r="I156" i="4"/>
  <c r="I37" i="4"/>
  <c r="I213" i="4"/>
  <c r="I214" i="4"/>
  <c r="I157" i="4"/>
  <c r="I38" i="4"/>
  <c r="I158" i="4"/>
  <c r="I159" i="4"/>
  <c r="I39" i="4"/>
  <c r="I40" i="4"/>
  <c r="I41" i="4"/>
  <c r="I42" i="4"/>
  <c r="I160" i="4"/>
  <c r="I43" i="4"/>
  <c r="I44" i="4"/>
  <c r="I45" i="4"/>
  <c r="I215" i="4"/>
  <c r="I46" i="4"/>
  <c r="I47" i="4"/>
  <c r="I48" i="4"/>
  <c r="I49" i="4"/>
  <c r="I50" i="4"/>
  <c r="I51" i="4"/>
  <c r="I52" i="4"/>
  <c r="I53" i="4"/>
  <c r="I161" i="4"/>
  <c r="I162" i="4"/>
  <c r="I163" i="4"/>
  <c r="I164" i="4"/>
  <c r="I54" i="4"/>
  <c r="I55" i="4"/>
  <c r="I56" i="4"/>
  <c r="I57" i="4"/>
  <c r="I58" i="4"/>
  <c r="I59" i="4"/>
  <c r="I60" i="4"/>
  <c r="I61" i="4"/>
  <c r="I62" i="4"/>
  <c r="I165" i="4"/>
  <c r="I216" i="4"/>
  <c r="I63" i="4"/>
  <c r="I64" i="4"/>
  <c r="I65" i="4"/>
  <c r="I217" i="4"/>
  <c r="I166" i="4"/>
  <c r="I66" i="4"/>
  <c r="I67" i="4"/>
  <c r="I68" i="4"/>
  <c r="I69" i="4"/>
  <c r="I218" i="4"/>
  <c r="I70" i="4"/>
  <c r="I101" i="4"/>
  <c r="I71" i="4"/>
  <c r="I103" i="4"/>
  <c r="I219" i="4"/>
  <c r="I167" i="4"/>
  <c r="I168" i="4"/>
  <c r="I169" i="4"/>
  <c r="I170" i="4"/>
  <c r="I220" i="4"/>
  <c r="I171" i="4"/>
  <c r="I172" i="4"/>
  <c r="I173" i="4"/>
  <c r="I104" i="4"/>
  <c r="I72" i="4"/>
  <c r="I73" i="4"/>
  <c r="I174" i="4"/>
  <c r="I74" i="4"/>
  <c r="I175" i="4"/>
  <c r="I75" i="4"/>
  <c r="I176" i="4"/>
  <c r="I76" i="4"/>
  <c r="I177" i="4"/>
  <c r="I77" i="4"/>
  <c r="I78" i="4"/>
  <c r="I105" i="4"/>
  <c r="I79" i="4"/>
  <c r="I80" i="4"/>
  <c r="I81" i="4"/>
  <c r="I178" i="4"/>
  <c r="I82" i="4"/>
  <c r="I83" i="4"/>
  <c r="I84" i="4"/>
  <c r="I179" i="4"/>
  <c r="I85" i="4"/>
  <c r="I86" i="4"/>
  <c r="I87" i="4"/>
  <c r="I88" i="4"/>
  <c r="I180" i="4"/>
  <c r="I181" i="4"/>
  <c r="I89" i="4"/>
  <c r="I182" i="4"/>
  <c r="I183" i="4"/>
  <c r="I90" i="4"/>
  <c r="I184" i="4"/>
  <c r="I91" i="4"/>
  <c r="I92" i="4"/>
  <c r="I185" i="4"/>
  <c r="I186" i="4"/>
  <c r="I187" i="4"/>
  <c r="I93" i="4"/>
  <c r="I188" i="4"/>
  <c r="I106" i="4"/>
  <c r="I94" i="4"/>
  <c r="I107" i="4"/>
  <c r="I95" i="4"/>
  <c r="I96" i="4"/>
  <c r="I189" i="4"/>
  <c r="I221" i="4"/>
  <c r="I108" i="4"/>
  <c r="I190" i="4"/>
  <c r="I191" i="4"/>
  <c r="I192" i="4"/>
  <c r="I193" i="4"/>
  <c r="I194" i="4"/>
  <c r="I97" i="4"/>
  <c r="I195" i="4"/>
  <c r="I98" i="4"/>
  <c r="I222" i="4"/>
  <c r="I196" i="4"/>
  <c r="I197" i="4"/>
  <c r="I99" i="4"/>
  <c r="I198" i="4"/>
  <c r="I100" i="4"/>
  <c r="I199" i="4"/>
  <c r="I102" i="4"/>
  <c r="I109" i="4"/>
  <c r="I3" i="4"/>
  <c r="H110" i="4"/>
  <c r="H111" i="4"/>
  <c r="H112" i="4"/>
  <c r="H113" i="4"/>
  <c r="H114" i="4"/>
  <c r="H201" i="4"/>
  <c r="H115" i="4"/>
  <c r="H4" i="4"/>
  <c r="H116" i="4"/>
  <c r="H5" i="4"/>
  <c r="H117" i="4"/>
  <c r="H118" i="4"/>
  <c r="H6" i="4"/>
  <c r="H202" i="4"/>
  <c r="H119" i="4"/>
  <c r="H120" i="4"/>
  <c r="H7" i="4"/>
  <c r="H203" i="4"/>
  <c r="H121" i="4"/>
  <c r="H8" i="4"/>
  <c r="H122" i="4"/>
  <c r="H9" i="4"/>
  <c r="H124" i="4"/>
  <c r="H10" i="4"/>
  <c r="H125" i="4"/>
  <c r="H126" i="4"/>
  <c r="H127" i="4"/>
  <c r="H128" i="4"/>
  <c r="H129" i="4"/>
  <c r="H130" i="4"/>
  <c r="H11" i="4"/>
  <c r="H12" i="4"/>
  <c r="H131" i="4"/>
  <c r="H132" i="4"/>
  <c r="H133" i="4"/>
  <c r="H134" i="4"/>
  <c r="H135" i="4"/>
  <c r="H136" i="4"/>
  <c r="H13" i="4"/>
  <c r="H204" i="4"/>
  <c r="H205" i="4"/>
  <c r="H14" i="4"/>
  <c r="H137" i="4"/>
  <c r="H15" i="4"/>
  <c r="H16" i="4"/>
  <c r="H17" i="4"/>
  <c r="H18" i="4"/>
  <c r="H19" i="4"/>
  <c r="H206" i="4"/>
  <c r="H20" i="4"/>
  <c r="H21" i="4"/>
  <c r="H22" i="4"/>
  <c r="H138" i="4"/>
  <c r="H23" i="4"/>
  <c r="H139" i="4"/>
  <c r="H24" i="4"/>
  <c r="H140" i="4"/>
  <c r="H25" i="4"/>
  <c r="H141" i="4"/>
  <c r="H207" i="4"/>
  <c r="H142" i="4"/>
  <c r="H143" i="4"/>
  <c r="H26" i="4"/>
  <c r="H27" i="4"/>
  <c r="H28" i="4"/>
  <c r="H144" i="4"/>
  <c r="H208" i="4"/>
  <c r="H29" i="4"/>
  <c r="H145" i="4"/>
  <c r="H30" i="4"/>
  <c r="H31" i="4"/>
  <c r="H146" i="4"/>
  <c r="H209" i="4"/>
  <c r="H32" i="4"/>
  <c r="H148" i="4"/>
  <c r="H210" i="4"/>
  <c r="H33" i="4"/>
  <c r="H149" i="4"/>
  <c r="H150" i="4"/>
  <c r="H151" i="4"/>
  <c r="H211" i="4"/>
  <c r="H34" i="4"/>
  <c r="H212" i="4"/>
  <c r="H152" i="4"/>
  <c r="H153" i="4"/>
  <c r="H35" i="4"/>
  <c r="H154" i="4"/>
  <c r="H36" i="4"/>
  <c r="H155" i="4"/>
  <c r="H156" i="4"/>
  <c r="H37" i="4"/>
  <c r="H213" i="4"/>
  <c r="H214" i="4"/>
  <c r="H157" i="4"/>
  <c r="H38" i="4"/>
  <c r="H158" i="4"/>
  <c r="H159" i="4"/>
  <c r="H39" i="4"/>
  <c r="H40" i="4"/>
  <c r="H41" i="4"/>
  <c r="H42" i="4"/>
  <c r="H160" i="4"/>
  <c r="H43" i="4"/>
  <c r="H44" i="4"/>
  <c r="H45" i="4"/>
  <c r="H215" i="4"/>
  <c r="H46" i="4"/>
  <c r="H47" i="4"/>
  <c r="H48" i="4"/>
  <c r="H49" i="4"/>
  <c r="H50" i="4"/>
  <c r="H51" i="4"/>
  <c r="H52" i="4"/>
  <c r="H53" i="4"/>
  <c r="H161" i="4"/>
  <c r="H162" i="4"/>
  <c r="H163" i="4"/>
  <c r="H164" i="4"/>
  <c r="H54" i="4"/>
  <c r="H55" i="4"/>
  <c r="H56" i="4"/>
  <c r="H57" i="4"/>
  <c r="H58" i="4"/>
  <c r="H59" i="4"/>
  <c r="H60" i="4"/>
  <c r="H61" i="4"/>
  <c r="H62" i="4"/>
  <c r="H165" i="4"/>
  <c r="H216" i="4"/>
  <c r="H63" i="4"/>
  <c r="H64" i="4"/>
  <c r="H65" i="4"/>
  <c r="H217" i="4"/>
  <c r="H166" i="4"/>
  <c r="H66" i="4"/>
  <c r="H67" i="4"/>
  <c r="H68" i="4"/>
  <c r="H69" i="4"/>
  <c r="H218" i="4"/>
  <c r="H70" i="4"/>
  <c r="H101" i="4"/>
  <c r="H71" i="4"/>
  <c r="H103" i="4"/>
  <c r="H219" i="4"/>
  <c r="H167" i="4"/>
  <c r="H168" i="4"/>
  <c r="H169" i="4"/>
  <c r="H170" i="4"/>
  <c r="H220" i="4"/>
  <c r="H171" i="4"/>
  <c r="H172" i="4"/>
  <c r="H173" i="4"/>
  <c r="H104" i="4"/>
  <c r="H72" i="4"/>
  <c r="H73" i="4"/>
  <c r="H174" i="4"/>
  <c r="H74" i="4"/>
  <c r="H175" i="4"/>
  <c r="H75" i="4"/>
  <c r="H176" i="4"/>
  <c r="H76" i="4"/>
  <c r="H177" i="4"/>
  <c r="H77" i="4"/>
  <c r="H78" i="4"/>
  <c r="H105" i="4"/>
  <c r="H79" i="4"/>
  <c r="H80" i="4"/>
  <c r="H81" i="4"/>
  <c r="H178" i="4"/>
  <c r="H82" i="4"/>
  <c r="H83" i="4"/>
  <c r="H84" i="4"/>
  <c r="H179" i="4"/>
  <c r="H85" i="4"/>
  <c r="H86" i="4"/>
  <c r="H87" i="4"/>
  <c r="H88" i="4"/>
  <c r="H180" i="4"/>
  <c r="H181" i="4"/>
  <c r="H89" i="4"/>
  <c r="H182" i="4"/>
  <c r="H183" i="4"/>
  <c r="H90" i="4"/>
  <c r="H184" i="4"/>
  <c r="H91" i="4"/>
  <c r="H92" i="4"/>
  <c r="H185" i="4"/>
  <c r="H186" i="4"/>
  <c r="H187" i="4"/>
  <c r="H93" i="4"/>
  <c r="H188" i="4"/>
  <c r="H106" i="4"/>
  <c r="H94" i="4"/>
  <c r="H107" i="4"/>
  <c r="H95" i="4"/>
  <c r="H96" i="4"/>
  <c r="H189" i="4"/>
  <c r="H221" i="4"/>
  <c r="H108" i="4"/>
  <c r="H190" i="4"/>
  <c r="H191" i="4"/>
  <c r="H192" i="4"/>
  <c r="H193" i="4"/>
  <c r="H194" i="4"/>
  <c r="H97" i="4"/>
  <c r="H195" i="4"/>
  <c r="H98" i="4"/>
  <c r="H222" i="4"/>
  <c r="H196" i="4"/>
  <c r="H197" i="4"/>
  <c r="H99" i="4"/>
  <c r="H198" i="4"/>
  <c r="H100" i="4"/>
  <c r="H199" i="4"/>
  <c r="H102" i="4"/>
  <c r="H109" i="4"/>
  <c r="H3" i="4"/>
  <c r="L111" i="3" l="1"/>
  <c r="L112" i="3"/>
  <c r="L113" i="3"/>
  <c r="L114" i="3"/>
  <c r="L115" i="3"/>
  <c r="L202" i="3"/>
  <c r="L116" i="3"/>
  <c r="L5" i="3"/>
  <c r="L117" i="3"/>
  <c r="L6" i="3"/>
  <c r="L118" i="3"/>
  <c r="L119" i="3"/>
  <c r="L7" i="3"/>
  <c r="L203" i="3"/>
  <c r="L120" i="3"/>
  <c r="L121" i="3"/>
  <c r="L8" i="3"/>
  <c r="L204" i="3"/>
  <c r="L122" i="3"/>
  <c r="L9" i="3"/>
  <c r="L123" i="3"/>
  <c r="L124" i="3"/>
  <c r="L10" i="3"/>
  <c r="L125" i="3"/>
  <c r="L11" i="3"/>
  <c r="L126" i="3"/>
  <c r="L127" i="3"/>
  <c r="L128" i="3"/>
  <c r="L129" i="3"/>
  <c r="L130" i="3"/>
  <c r="L131" i="3"/>
  <c r="L12" i="3"/>
  <c r="L13" i="3"/>
  <c r="L132" i="3"/>
  <c r="L133" i="3"/>
  <c r="L134" i="3"/>
  <c r="L135" i="3"/>
  <c r="L136" i="3"/>
  <c r="L137" i="3"/>
  <c r="L14" i="3"/>
  <c r="L205" i="3"/>
  <c r="L206" i="3"/>
  <c r="L15" i="3"/>
  <c r="L138" i="3"/>
  <c r="L16" i="3"/>
  <c r="L17" i="3"/>
  <c r="L18" i="3"/>
  <c r="L19" i="3"/>
  <c r="L20" i="3"/>
  <c r="L207" i="3"/>
  <c r="L21" i="3"/>
  <c r="L22" i="3"/>
  <c r="L23" i="3"/>
  <c r="L139" i="3"/>
  <c r="L24" i="3"/>
  <c r="L140" i="3"/>
  <c r="L25" i="3"/>
  <c r="L141" i="3"/>
  <c r="L26" i="3"/>
  <c r="L142" i="3"/>
  <c r="L208" i="3"/>
  <c r="L143" i="3"/>
  <c r="L144" i="3"/>
  <c r="L27" i="3"/>
  <c r="L28" i="3"/>
  <c r="L29" i="3"/>
  <c r="L145" i="3"/>
  <c r="L209" i="3"/>
  <c r="L30" i="3"/>
  <c r="L146" i="3"/>
  <c r="L31" i="3"/>
  <c r="L32" i="3"/>
  <c r="L147" i="3"/>
  <c r="L148" i="3"/>
  <c r="L210" i="3"/>
  <c r="L33" i="3"/>
  <c r="L149" i="3"/>
  <c r="L211" i="3"/>
  <c r="L34" i="3"/>
  <c r="L150" i="3"/>
  <c r="L151" i="3"/>
  <c r="L152" i="3"/>
  <c r="L212" i="3"/>
  <c r="L35" i="3"/>
  <c r="L213" i="3"/>
  <c r="L153" i="3"/>
  <c r="L154" i="3"/>
  <c r="L36" i="3"/>
  <c r="L155" i="3"/>
  <c r="L37" i="3"/>
  <c r="L156" i="3"/>
  <c r="L157" i="3"/>
  <c r="L38" i="3"/>
  <c r="L214" i="3"/>
  <c r="L215" i="3"/>
  <c r="L158" i="3"/>
  <c r="L39" i="3"/>
  <c r="L159" i="3"/>
  <c r="L160" i="3"/>
  <c r="L40" i="3"/>
  <c r="L41" i="3"/>
  <c r="L42" i="3"/>
  <c r="L43" i="3"/>
  <c r="L161" i="3"/>
  <c r="L44" i="3"/>
  <c r="L45" i="3"/>
  <c r="L46" i="3"/>
  <c r="L216" i="3"/>
  <c r="L47" i="3"/>
  <c r="L48" i="3"/>
  <c r="L49" i="3"/>
  <c r="L50" i="3"/>
  <c r="L51" i="3"/>
  <c r="L52" i="3"/>
  <c r="L53" i="3"/>
  <c r="L54" i="3"/>
  <c r="L162" i="3"/>
  <c r="L163" i="3"/>
  <c r="L164" i="3"/>
  <c r="L165" i="3"/>
  <c r="L55" i="3"/>
  <c r="L56" i="3"/>
  <c r="L57" i="3"/>
  <c r="L58" i="3"/>
  <c r="L59" i="3"/>
  <c r="L60" i="3"/>
  <c r="L61" i="3"/>
  <c r="L62" i="3"/>
  <c r="L63" i="3"/>
  <c r="L166" i="3"/>
  <c r="L217" i="3"/>
  <c r="L64" i="3"/>
  <c r="L65" i="3"/>
  <c r="L66" i="3"/>
  <c r="L218" i="3"/>
  <c r="L167" i="3"/>
  <c r="L67" i="3"/>
  <c r="L68" i="3"/>
  <c r="L69" i="3"/>
  <c r="L70" i="3"/>
  <c r="L219" i="3"/>
  <c r="L71" i="3"/>
  <c r="L102" i="3"/>
  <c r="L72" i="3"/>
  <c r="L104" i="3"/>
  <c r="L220" i="3"/>
  <c r="L168" i="3"/>
  <c r="L169" i="3"/>
  <c r="L170" i="3"/>
  <c r="L171" i="3"/>
  <c r="L221" i="3"/>
  <c r="L172" i="3"/>
  <c r="L173" i="3"/>
  <c r="L174" i="3"/>
  <c r="L105" i="3"/>
  <c r="L73" i="3"/>
  <c r="L74" i="3"/>
  <c r="L175" i="3"/>
  <c r="L75" i="3"/>
  <c r="L176" i="3"/>
  <c r="L76" i="3"/>
  <c r="L177" i="3"/>
  <c r="L77" i="3"/>
  <c r="L178" i="3"/>
  <c r="L78" i="3"/>
  <c r="L79" i="3"/>
  <c r="L106" i="3"/>
  <c r="L80" i="3"/>
  <c r="L81" i="3"/>
  <c r="L82" i="3"/>
  <c r="L179" i="3"/>
  <c r="L83" i="3"/>
  <c r="L84" i="3"/>
  <c r="L85" i="3"/>
  <c r="L180" i="3"/>
  <c r="L86" i="3"/>
  <c r="L87" i="3"/>
  <c r="L88" i="3"/>
  <c r="L89" i="3"/>
  <c r="L181" i="3"/>
  <c r="L182" i="3"/>
  <c r="L90" i="3"/>
  <c r="L183" i="3"/>
  <c r="L184" i="3"/>
  <c r="L91" i="3"/>
  <c r="L185" i="3"/>
  <c r="L92" i="3"/>
  <c r="L93" i="3"/>
  <c r="L186" i="3"/>
  <c r="L187" i="3"/>
  <c r="L188" i="3"/>
  <c r="L94" i="3"/>
  <c r="L189" i="3"/>
  <c r="L107" i="3"/>
  <c r="L95" i="3"/>
  <c r="L108" i="3"/>
  <c r="L96" i="3"/>
  <c r="L97" i="3"/>
  <c r="L190" i="3"/>
  <c r="L222" i="3"/>
  <c r="L109" i="3"/>
  <c r="L191" i="3"/>
  <c r="L192" i="3"/>
  <c r="L193" i="3"/>
  <c r="L194" i="3"/>
  <c r="L195" i="3"/>
  <c r="L98" i="3"/>
  <c r="L196" i="3"/>
  <c r="L99" i="3"/>
  <c r="L223" i="3"/>
  <c r="L197" i="3"/>
  <c r="L198" i="3"/>
  <c r="L100" i="3"/>
  <c r="L199" i="3"/>
  <c r="L101" i="3"/>
  <c r="L200" i="3"/>
  <c r="L103" i="3"/>
  <c r="L201" i="3"/>
  <c r="L110" i="3"/>
  <c r="L4" i="3"/>
  <c r="K111" i="3"/>
  <c r="K112" i="3"/>
  <c r="K113" i="3"/>
  <c r="K114" i="3"/>
  <c r="K115" i="3"/>
  <c r="K202" i="3"/>
  <c r="K116" i="3"/>
  <c r="K5" i="3"/>
  <c r="K117" i="3"/>
  <c r="K6" i="3"/>
  <c r="K118" i="3"/>
  <c r="K119" i="3"/>
  <c r="K7" i="3"/>
  <c r="K203" i="3"/>
  <c r="K120" i="3"/>
  <c r="K121" i="3"/>
  <c r="K8" i="3"/>
  <c r="K204" i="3"/>
  <c r="K122" i="3"/>
  <c r="K9" i="3"/>
  <c r="K123" i="3"/>
  <c r="K124" i="3"/>
  <c r="K10" i="3"/>
  <c r="K125" i="3"/>
  <c r="K11" i="3"/>
  <c r="K126" i="3"/>
  <c r="K127" i="3"/>
  <c r="K128" i="3"/>
  <c r="K129" i="3"/>
  <c r="K130" i="3"/>
  <c r="K131" i="3"/>
  <c r="K12" i="3"/>
  <c r="K13" i="3"/>
  <c r="K132" i="3"/>
  <c r="K133" i="3"/>
  <c r="K134" i="3"/>
  <c r="K135" i="3"/>
  <c r="K136" i="3"/>
  <c r="K137" i="3"/>
  <c r="K14" i="3"/>
  <c r="K205" i="3"/>
  <c r="K206" i="3"/>
  <c r="K15" i="3"/>
  <c r="K138" i="3"/>
  <c r="K16" i="3"/>
  <c r="K17" i="3"/>
  <c r="K18" i="3"/>
  <c r="K19" i="3"/>
  <c r="K20" i="3"/>
  <c r="K207" i="3"/>
  <c r="K21" i="3"/>
  <c r="K22" i="3"/>
  <c r="K23" i="3"/>
  <c r="K139" i="3"/>
  <c r="K24" i="3"/>
  <c r="K140" i="3"/>
  <c r="K25" i="3"/>
  <c r="K141" i="3"/>
  <c r="K26" i="3"/>
  <c r="K142" i="3"/>
  <c r="K208" i="3"/>
  <c r="K143" i="3"/>
  <c r="K144" i="3"/>
  <c r="K27" i="3"/>
  <c r="K28" i="3"/>
  <c r="K29" i="3"/>
  <c r="K145" i="3"/>
  <c r="K209" i="3"/>
  <c r="K30" i="3"/>
  <c r="K146" i="3"/>
  <c r="K31" i="3"/>
  <c r="K32" i="3"/>
  <c r="K147" i="3"/>
  <c r="K148" i="3"/>
  <c r="K210" i="3"/>
  <c r="K33" i="3"/>
  <c r="K149" i="3"/>
  <c r="K211" i="3"/>
  <c r="K34" i="3"/>
  <c r="K150" i="3"/>
  <c r="K151" i="3"/>
  <c r="K152" i="3"/>
  <c r="K212" i="3"/>
  <c r="K35" i="3"/>
  <c r="K213" i="3"/>
  <c r="K153" i="3"/>
  <c r="K154" i="3"/>
  <c r="K36" i="3"/>
  <c r="K155" i="3"/>
  <c r="K37" i="3"/>
  <c r="K156" i="3"/>
  <c r="K157" i="3"/>
  <c r="K38" i="3"/>
  <c r="K214" i="3"/>
  <c r="K215" i="3"/>
  <c r="K158" i="3"/>
  <c r="K39" i="3"/>
  <c r="K159" i="3"/>
  <c r="K160" i="3"/>
  <c r="K40" i="3"/>
  <c r="K41" i="3"/>
  <c r="K42" i="3"/>
  <c r="K43" i="3"/>
  <c r="K161" i="3"/>
  <c r="K44" i="3"/>
  <c r="K45" i="3"/>
  <c r="K46" i="3"/>
  <c r="K216" i="3"/>
  <c r="K47" i="3"/>
  <c r="K48" i="3"/>
  <c r="K49" i="3"/>
  <c r="K50" i="3"/>
  <c r="K51" i="3"/>
  <c r="K52" i="3"/>
  <c r="K53" i="3"/>
  <c r="K54" i="3"/>
  <c r="K162" i="3"/>
  <c r="K163" i="3"/>
  <c r="K164" i="3"/>
  <c r="K165" i="3"/>
  <c r="K55" i="3"/>
  <c r="K56" i="3"/>
  <c r="K57" i="3"/>
  <c r="K58" i="3"/>
  <c r="K59" i="3"/>
  <c r="K60" i="3"/>
  <c r="K61" i="3"/>
  <c r="K62" i="3"/>
  <c r="K63" i="3"/>
  <c r="K166" i="3"/>
  <c r="K217" i="3"/>
  <c r="K64" i="3"/>
  <c r="K65" i="3"/>
  <c r="K66" i="3"/>
  <c r="K218" i="3"/>
  <c r="K167" i="3"/>
  <c r="K67" i="3"/>
  <c r="K68" i="3"/>
  <c r="K69" i="3"/>
  <c r="K70" i="3"/>
  <c r="K219" i="3"/>
  <c r="K71" i="3"/>
  <c r="K102" i="3"/>
  <c r="K72" i="3"/>
  <c r="K104" i="3"/>
  <c r="K220" i="3"/>
  <c r="K168" i="3"/>
  <c r="K169" i="3"/>
  <c r="K170" i="3"/>
  <c r="K171" i="3"/>
  <c r="K221" i="3"/>
  <c r="K172" i="3"/>
  <c r="K173" i="3"/>
  <c r="K174" i="3"/>
  <c r="K105" i="3"/>
  <c r="K73" i="3"/>
  <c r="K74" i="3"/>
  <c r="K175" i="3"/>
  <c r="K75" i="3"/>
  <c r="K176" i="3"/>
  <c r="K76" i="3"/>
  <c r="K177" i="3"/>
  <c r="K77" i="3"/>
  <c r="K178" i="3"/>
  <c r="K78" i="3"/>
  <c r="K79" i="3"/>
  <c r="K106" i="3"/>
  <c r="K80" i="3"/>
  <c r="K81" i="3"/>
  <c r="K82" i="3"/>
  <c r="K179" i="3"/>
  <c r="K83" i="3"/>
  <c r="K84" i="3"/>
  <c r="K85" i="3"/>
  <c r="K180" i="3"/>
  <c r="K86" i="3"/>
  <c r="K87" i="3"/>
  <c r="K88" i="3"/>
  <c r="K89" i="3"/>
  <c r="K181" i="3"/>
  <c r="K182" i="3"/>
  <c r="K90" i="3"/>
  <c r="K183" i="3"/>
  <c r="K184" i="3"/>
  <c r="K91" i="3"/>
  <c r="K185" i="3"/>
  <c r="K92" i="3"/>
  <c r="K93" i="3"/>
  <c r="K186" i="3"/>
  <c r="K187" i="3"/>
  <c r="K188" i="3"/>
  <c r="K94" i="3"/>
  <c r="K189" i="3"/>
  <c r="K107" i="3"/>
  <c r="K95" i="3"/>
  <c r="K108" i="3"/>
  <c r="K96" i="3"/>
  <c r="K97" i="3"/>
  <c r="K190" i="3"/>
  <c r="K222" i="3"/>
  <c r="K109" i="3"/>
  <c r="K191" i="3"/>
  <c r="K192" i="3"/>
  <c r="K193" i="3"/>
  <c r="K194" i="3"/>
  <c r="K195" i="3"/>
  <c r="K98" i="3"/>
  <c r="K196" i="3"/>
  <c r="K99" i="3"/>
  <c r="K223" i="3"/>
  <c r="K197" i="3"/>
  <c r="K198" i="3"/>
  <c r="K100" i="3"/>
  <c r="K199" i="3"/>
  <c r="K101" i="3"/>
  <c r="K200" i="3"/>
  <c r="K103" i="3"/>
  <c r="K201" i="3"/>
  <c r="K110" i="3"/>
  <c r="K4" i="3"/>
  <c r="H111" i="3"/>
  <c r="H112" i="3"/>
  <c r="H113" i="3"/>
  <c r="H114" i="3"/>
  <c r="H115" i="3"/>
  <c r="H202" i="3"/>
  <c r="H116" i="3"/>
  <c r="H5" i="3"/>
  <c r="H117" i="3"/>
  <c r="H6" i="3"/>
  <c r="H118" i="3"/>
  <c r="H119" i="3"/>
  <c r="H7" i="3"/>
  <c r="H203" i="3"/>
  <c r="H120" i="3"/>
  <c r="H121" i="3"/>
  <c r="H8" i="3"/>
  <c r="H204" i="3"/>
  <c r="H122" i="3"/>
  <c r="H9" i="3"/>
  <c r="H123" i="3"/>
  <c r="H124" i="3"/>
  <c r="H10" i="3"/>
  <c r="H125" i="3"/>
  <c r="H11" i="3"/>
  <c r="H126" i="3"/>
  <c r="H127" i="3"/>
  <c r="H128" i="3"/>
  <c r="H129" i="3"/>
  <c r="H130" i="3"/>
  <c r="H131" i="3"/>
  <c r="H12" i="3"/>
  <c r="H13" i="3"/>
  <c r="H132" i="3"/>
  <c r="H133" i="3"/>
  <c r="H134" i="3"/>
  <c r="H135" i="3"/>
  <c r="H136" i="3"/>
  <c r="H137" i="3"/>
  <c r="H14" i="3"/>
  <c r="H205" i="3"/>
  <c r="H206" i="3"/>
  <c r="H15" i="3"/>
  <c r="H138" i="3"/>
  <c r="H16" i="3"/>
  <c r="H17" i="3"/>
  <c r="H18" i="3"/>
  <c r="H19" i="3"/>
  <c r="H20" i="3"/>
  <c r="H207" i="3"/>
  <c r="H21" i="3"/>
  <c r="H22" i="3"/>
  <c r="H23" i="3"/>
  <c r="H139" i="3"/>
  <c r="H24" i="3"/>
  <c r="H140" i="3"/>
  <c r="H25" i="3"/>
  <c r="H141" i="3"/>
  <c r="H26" i="3"/>
  <c r="H142" i="3"/>
  <c r="H208" i="3"/>
  <c r="H143" i="3"/>
  <c r="H144" i="3"/>
  <c r="H27" i="3"/>
  <c r="H28" i="3"/>
  <c r="H29" i="3"/>
  <c r="H145" i="3"/>
  <c r="H209" i="3"/>
  <c r="H30" i="3"/>
  <c r="H146" i="3"/>
  <c r="H31" i="3"/>
  <c r="H32" i="3"/>
  <c r="H147" i="3"/>
  <c r="H148" i="3"/>
  <c r="H210" i="3"/>
  <c r="H33" i="3"/>
  <c r="H149" i="3"/>
  <c r="H211" i="3"/>
  <c r="H34" i="3"/>
  <c r="H150" i="3"/>
  <c r="H151" i="3"/>
  <c r="H152" i="3"/>
  <c r="H212" i="3"/>
  <c r="H35" i="3"/>
  <c r="H213" i="3"/>
  <c r="H153" i="3"/>
  <c r="H154" i="3"/>
  <c r="H36" i="3"/>
  <c r="H155" i="3"/>
  <c r="H37" i="3"/>
  <c r="H156" i="3"/>
  <c r="H157" i="3"/>
  <c r="H38" i="3"/>
  <c r="H214" i="3"/>
  <c r="H215" i="3"/>
  <c r="H158" i="3"/>
  <c r="H39" i="3"/>
  <c r="H159" i="3"/>
  <c r="H160" i="3"/>
  <c r="H40" i="3"/>
  <c r="H41" i="3"/>
  <c r="H42" i="3"/>
  <c r="H43" i="3"/>
  <c r="H161" i="3"/>
  <c r="H44" i="3"/>
  <c r="H45" i="3"/>
  <c r="H46" i="3"/>
  <c r="H216" i="3"/>
  <c r="H47" i="3"/>
  <c r="H48" i="3"/>
  <c r="H49" i="3"/>
  <c r="H50" i="3"/>
  <c r="H51" i="3"/>
  <c r="H52" i="3"/>
  <c r="H53" i="3"/>
  <c r="H54" i="3"/>
  <c r="H162" i="3"/>
  <c r="H163" i="3"/>
  <c r="H164" i="3"/>
  <c r="H165" i="3"/>
  <c r="H55" i="3"/>
  <c r="H56" i="3"/>
  <c r="H57" i="3"/>
  <c r="H58" i="3"/>
  <c r="H59" i="3"/>
  <c r="H60" i="3"/>
  <c r="H61" i="3"/>
  <c r="H62" i="3"/>
  <c r="H63" i="3"/>
  <c r="H166" i="3"/>
  <c r="H217" i="3"/>
  <c r="H64" i="3"/>
  <c r="H65" i="3"/>
  <c r="H66" i="3"/>
  <c r="H218" i="3"/>
  <c r="H167" i="3"/>
  <c r="H67" i="3"/>
  <c r="H68" i="3"/>
  <c r="H69" i="3"/>
  <c r="H70" i="3"/>
  <c r="H219" i="3"/>
  <c r="H71" i="3"/>
  <c r="H102" i="3"/>
  <c r="H72" i="3"/>
  <c r="H104" i="3"/>
  <c r="H220" i="3"/>
  <c r="H168" i="3"/>
  <c r="H169" i="3"/>
  <c r="H170" i="3"/>
  <c r="H171" i="3"/>
  <c r="H221" i="3"/>
  <c r="H172" i="3"/>
  <c r="H173" i="3"/>
  <c r="H174" i="3"/>
  <c r="H105" i="3"/>
  <c r="H73" i="3"/>
  <c r="H74" i="3"/>
  <c r="H175" i="3"/>
  <c r="H75" i="3"/>
  <c r="H176" i="3"/>
  <c r="H76" i="3"/>
  <c r="H177" i="3"/>
  <c r="H77" i="3"/>
  <c r="H178" i="3"/>
  <c r="H78" i="3"/>
  <c r="H79" i="3"/>
  <c r="H106" i="3"/>
  <c r="H80" i="3"/>
  <c r="H81" i="3"/>
  <c r="H82" i="3"/>
  <c r="H179" i="3"/>
  <c r="H83" i="3"/>
  <c r="H84" i="3"/>
  <c r="H85" i="3"/>
  <c r="H180" i="3"/>
  <c r="H86" i="3"/>
  <c r="H87" i="3"/>
  <c r="H88" i="3"/>
  <c r="H89" i="3"/>
  <c r="H181" i="3"/>
  <c r="H182" i="3"/>
  <c r="H90" i="3"/>
  <c r="H183" i="3"/>
  <c r="H184" i="3"/>
  <c r="H91" i="3"/>
  <c r="H185" i="3"/>
  <c r="H92" i="3"/>
  <c r="H93" i="3"/>
  <c r="H186" i="3"/>
  <c r="H187" i="3"/>
  <c r="H188" i="3"/>
  <c r="H94" i="3"/>
  <c r="H189" i="3"/>
  <c r="H107" i="3"/>
  <c r="H95" i="3"/>
  <c r="H108" i="3"/>
  <c r="H96" i="3"/>
  <c r="H97" i="3"/>
  <c r="H190" i="3"/>
  <c r="H222" i="3"/>
  <c r="H109" i="3"/>
  <c r="H191" i="3"/>
  <c r="H192" i="3"/>
  <c r="H193" i="3"/>
  <c r="H194" i="3"/>
  <c r="H195" i="3"/>
  <c r="H98" i="3"/>
  <c r="H196" i="3"/>
  <c r="H99" i="3"/>
  <c r="H223" i="3"/>
  <c r="H197" i="3"/>
  <c r="H198" i="3"/>
  <c r="H100" i="3"/>
  <c r="H199" i="3"/>
  <c r="H101" i="3"/>
  <c r="H200" i="3"/>
  <c r="H103" i="3"/>
  <c r="H201" i="3"/>
  <c r="H110" i="3"/>
  <c r="H4" i="3"/>
  <c r="G111" i="3"/>
  <c r="G112" i="3"/>
  <c r="G113" i="3"/>
  <c r="G114" i="3"/>
  <c r="G115" i="3"/>
  <c r="G202" i="3"/>
  <c r="G116" i="3"/>
  <c r="G5" i="3"/>
  <c r="G117" i="3"/>
  <c r="G6" i="3"/>
  <c r="G118" i="3"/>
  <c r="G119" i="3"/>
  <c r="G7" i="3"/>
  <c r="G203" i="3"/>
  <c r="G120" i="3"/>
  <c r="G121" i="3"/>
  <c r="G8" i="3"/>
  <c r="G204" i="3"/>
  <c r="G122" i="3"/>
  <c r="G9" i="3"/>
  <c r="G123" i="3"/>
  <c r="G124" i="3"/>
  <c r="G10" i="3"/>
  <c r="G125" i="3"/>
  <c r="G11" i="3"/>
  <c r="G126" i="3"/>
  <c r="G127" i="3"/>
  <c r="G128" i="3"/>
  <c r="G129" i="3"/>
  <c r="G130" i="3"/>
  <c r="G131" i="3"/>
  <c r="G12" i="3"/>
  <c r="G13" i="3"/>
  <c r="G132" i="3"/>
  <c r="G133" i="3"/>
  <c r="G134" i="3"/>
  <c r="G135" i="3"/>
  <c r="G136" i="3"/>
  <c r="G137" i="3"/>
  <c r="G14" i="3"/>
  <c r="G205" i="3"/>
  <c r="G206" i="3"/>
  <c r="G15" i="3"/>
  <c r="G138" i="3"/>
  <c r="G16" i="3"/>
  <c r="G17" i="3"/>
  <c r="G18" i="3"/>
  <c r="G19" i="3"/>
  <c r="G20" i="3"/>
  <c r="G207" i="3"/>
  <c r="G21" i="3"/>
  <c r="G22" i="3"/>
  <c r="G23" i="3"/>
  <c r="G139" i="3"/>
  <c r="G24" i="3"/>
  <c r="G140" i="3"/>
  <c r="G25" i="3"/>
  <c r="G141" i="3"/>
  <c r="G26" i="3"/>
  <c r="G142" i="3"/>
  <c r="G208" i="3"/>
  <c r="G143" i="3"/>
  <c r="G144" i="3"/>
  <c r="G27" i="3"/>
  <c r="G28" i="3"/>
  <c r="G29" i="3"/>
  <c r="G145" i="3"/>
  <c r="G209" i="3"/>
  <c r="G30" i="3"/>
  <c r="G146" i="3"/>
  <c r="G31" i="3"/>
  <c r="G32" i="3"/>
  <c r="G147" i="3"/>
  <c r="G148" i="3"/>
  <c r="G210" i="3"/>
  <c r="G33" i="3"/>
  <c r="G149" i="3"/>
  <c r="G211" i="3"/>
  <c r="G34" i="3"/>
  <c r="G150" i="3"/>
  <c r="G151" i="3"/>
  <c r="G152" i="3"/>
  <c r="G212" i="3"/>
  <c r="G35" i="3"/>
  <c r="G213" i="3"/>
  <c r="G153" i="3"/>
  <c r="G154" i="3"/>
  <c r="G36" i="3"/>
  <c r="G155" i="3"/>
  <c r="G37" i="3"/>
  <c r="G156" i="3"/>
  <c r="G157" i="3"/>
  <c r="G38" i="3"/>
  <c r="G214" i="3"/>
  <c r="G215" i="3"/>
  <c r="G158" i="3"/>
  <c r="G39" i="3"/>
  <c r="G159" i="3"/>
  <c r="G160" i="3"/>
  <c r="G40" i="3"/>
  <c r="G41" i="3"/>
  <c r="G42" i="3"/>
  <c r="G43" i="3"/>
  <c r="G161" i="3"/>
  <c r="G44" i="3"/>
  <c r="G45" i="3"/>
  <c r="G46" i="3"/>
  <c r="G216" i="3"/>
  <c r="G47" i="3"/>
  <c r="G48" i="3"/>
  <c r="G49" i="3"/>
  <c r="G50" i="3"/>
  <c r="G51" i="3"/>
  <c r="G52" i="3"/>
  <c r="G53" i="3"/>
  <c r="G54" i="3"/>
  <c r="G162" i="3"/>
  <c r="G163" i="3"/>
  <c r="G164" i="3"/>
  <c r="G165" i="3"/>
  <c r="G55" i="3"/>
  <c r="G56" i="3"/>
  <c r="G57" i="3"/>
  <c r="G58" i="3"/>
  <c r="G59" i="3"/>
  <c r="G60" i="3"/>
  <c r="G61" i="3"/>
  <c r="G62" i="3"/>
  <c r="G63" i="3"/>
  <c r="G166" i="3"/>
  <c r="G217" i="3"/>
  <c r="G64" i="3"/>
  <c r="G65" i="3"/>
  <c r="G66" i="3"/>
  <c r="G218" i="3"/>
  <c r="G167" i="3"/>
  <c r="G67" i="3"/>
  <c r="G68" i="3"/>
  <c r="G69" i="3"/>
  <c r="G70" i="3"/>
  <c r="G219" i="3"/>
  <c r="G71" i="3"/>
  <c r="G102" i="3"/>
  <c r="G72" i="3"/>
  <c r="G104" i="3"/>
  <c r="G220" i="3"/>
  <c r="G168" i="3"/>
  <c r="G169" i="3"/>
  <c r="G170" i="3"/>
  <c r="G171" i="3"/>
  <c r="G221" i="3"/>
  <c r="G172" i="3"/>
  <c r="G173" i="3"/>
  <c r="G174" i="3"/>
  <c r="G105" i="3"/>
  <c r="G73" i="3"/>
  <c r="G74" i="3"/>
  <c r="G175" i="3"/>
  <c r="G75" i="3"/>
  <c r="G176" i="3"/>
  <c r="G76" i="3"/>
  <c r="G177" i="3"/>
  <c r="G77" i="3"/>
  <c r="G178" i="3"/>
  <c r="G78" i="3"/>
  <c r="G79" i="3"/>
  <c r="G106" i="3"/>
  <c r="G80" i="3"/>
  <c r="G81" i="3"/>
  <c r="G82" i="3"/>
  <c r="G179" i="3"/>
  <c r="G83" i="3"/>
  <c r="G84" i="3"/>
  <c r="G85" i="3"/>
  <c r="G180" i="3"/>
  <c r="G86" i="3"/>
  <c r="G87" i="3"/>
  <c r="G88" i="3"/>
  <c r="G89" i="3"/>
  <c r="G181" i="3"/>
  <c r="G182" i="3"/>
  <c r="G90" i="3"/>
  <c r="G183" i="3"/>
  <c r="G184" i="3"/>
  <c r="G91" i="3"/>
  <c r="G185" i="3"/>
  <c r="G92" i="3"/>
  <c r="G93" i="3"/>
  <c r="G186" i="3"/>
  <c r="G187" i="3"/>
  <c r="G188" i="3"/>
  <c r="G94" i="3"/>
  <c r="G189" i="3"/>
  <c r="G107" i="3"/>
  <c r="G95" i="3"/>
  <c r="G108" i="3"/>
  <c r="G96" i="3"/>
  <c r="G97" i="3"/>
  <c r="G190" i="3"/>
  <c r="G222" i="3"/>
  <c r="G109" i="3"/>
  <c r="G191" i="3"/>
  <c r="G192" i="3"/>
  <c r="G193" i="3"/>
  <c r="G194" i="3"/>
  <c r="G195" i="3"/>
  <c r="G98" i="3"/>
  <c r="G196" i="3"/>
  <c r="G99" i="3"/>
  <c r="G223" i="3"/>
  <c r="G197" i="3"/>
  <c r="G198" i="3"/>
  <c r="G100" i="3"/>
  <c r="G199" i="3"/>
  <c r="G101" i="3"/>
  <c r="G200" i="3"/>
  <c r="G103" i="3"/>
  <c r="G201" i="3"/>
  <c r="G110" i="3"/>
  <c r="G4" i="3"/>
  <c r="R111" i="3"/>
  <c r="R112" i="3"/>
  <c r="R113" i="3"/>
  <c r="R114" i="3"/>
  <c r="R115" i="3"/>
  <c r="R202" i="3"/>
  <c r="R116" i="3"/>
  <c r="R5" i="3"/>
  <c r="R117" i="3"/>
  <c r="R6" i="3"/>
  <c r="R118" i="3"/>
  <c r="R119" i="3"/>
  <c r="R7" i="3"/>
  <c r="R203" i="3"/>
  <c r="R120" i="3"/>
  <c r="R121" i="3"/>
  <c r="R8" i="3"/>
  <c r="R204" i="3"/>
  <c r="R122" i="3"/>
  <c r="R9" i="3"/>
  <c r="R123" i="3"/>
  <c r="R124" i="3"/>
  <c r="R10" i="3"/>
  <c r="R125" i="3"/>
  <c r="R11" i="3"/>
  <c r="R126" i="3"/>
  <c r="R127" i="3"/>
  <c r="R128" i="3"/>
  <c r="R129" i="3"/>
  <c r="R130" i="3"/>
  <c r="R131" i="3"/>
  <c r="R12" i="3"/>
  <c r="R13" i="3"/>
  <c r="R132" i="3"/>
  <c r="R133" i="3"/>
  <c r="R134" i="3"/>
  <c r="R135" i="3"/>
  <c r="R136" i="3"/>
  <c r="R137" i="3"/>
  <c r="R14" i="3"/>
  <c r="R205" i="3"/>
  <c r="R206" i="3"/>
  <c r="R15" i="3"/>
  <c r="R138" i="3"/>
  <c r="R16" i="3"/>
  <c r="R17" i="3"/>
  <c r="R18" i="3"/>
  <c r="R19" i="3"/>
  <c r="R20" i="3"/>
  <c r="R207" i="3"/>
  <c r="R21" i="3"/>
  <c r="R22" i="3"/>
  <c r="R23" i="3"/>
  <c r="R139" i="3"/>
  <c r="R24" i="3"/>
  <c r="R140" i="3"/>
  <c r="R25" i="3"/>
  <c r="R141" i="3"/>
  <c r="R26" i="3"/>
  <c r="R142" i="3"/>
  <c r="R208" i="3"/>
  <c r="R143" i="3"/>
  <c r="R144" i="3"/>
  <c r="R27" i="3"/>
  <c r="R28" i="3"/>
  <c r="R29" i="3"/>
  <c r="R145" i="3"/>
  <c r="R209" i="3"/>
  <c r="R30" i="3"/>
  <c r="R146" i="3"/>
  <c r="R31" i="3"/>
  <c r="R32" i="3"/>
  <c r="R147" i="3"/>
  <c r="R148" i="3"/>
  <c r="R210" i="3"/>
  <c r="R33" i="3"/>
  <c r="R149" i="3"/>
  <c r="R211" i="3"/>
  <c r="R34" i="3"/>
  <c r="R150" i="3"/>
  <c r="R151" i="3"/>
  <c r="R152" i="3"/>
  <c r="R212" i="3"/>
  <c r="R35" i="3"/>
  <c r="R213" i="3"/>
  <c r="R153" i="3"/>
  <c r="R154" i="3"/>
  <c r="R36" i="3"/>
  <c r="R155" i="3"/>
  <c r="R37" i="3"/>
  <c r="R156" i="3"/>
  <c r="R157" i="3"/>
  <c r="R38" i="3"/>
  <c r="R214" i="3"/>
  <c r="R215" i="3"/>
  <c r="R158" i="3"/>
  <c r="R39" i="3"/>
  <c r="R159" i="3"/>
  <c r="R160" i="3"/>
  <c r="R40" i="3"/>
  <c r="R41" i="3"/>
  <c r="R42" i="3"/>
  <c r="R43" i="3"/>
  <c r="R161" i="3"/>
  <c r="R44" i="3"/>
  <c r="R45" i="3"/>
  <c r="R46" i="3"/>
  <c r="R216" i="3"/>
  <c r="R47" i="3"/>
  <c r="R48" i="3"/>
  <c r="R49" i="3"/>
  <c r="R50" i="3"/>
  <c r="R51" i="3"/>
  <c r="R52" i="3"/>
  <c r="R53" i="3"/>
  <c r="R54" i="3"/>
  <c r="R162" i="3"/>
  <c r="R163" i="3"/>
  <c r="R164" i="3"/>
  <c r="R165" i="3"/>
  <c r="R55" i="3"/>
  <c r="R56" i="3"/>
  <c r="R57" i="3"/>
  <c r="R58" i="3"/>
  <c r="R59" i="3"/>
  <c r="R60" i="3"/>
  <c r="R61" i="3"/>
  <c r="R62" i="3"/>
  <c r="R63" i="3"/>
  <c r="R166" i="3"/>
  <c r="R217" i="3"/>
  <c r="R64" i="3"/>
  <c r="R65" i="3"/>
  <c r="R66" i="3"/>
  <c r="R218" i="3"/>
  <c r="R167" i="3"/>
  <c r="R67" i="3"/>
  <c r="R68" i="3"/>
  <c r="R69" i="3"/>
  <c r="R70" i="3"/>
  <c r="R219" i="3"/>
  <c r="R71" i="3"/>
  <c r="R102" i="3"/>
  <c r="R72" i="3"/>
  <c r="R104" i="3"/>
  <c r="R220" i="3"/>
  <c r="R168" i="3"/>
  <c r="R169" i="3"/>
  <c r="R170" i="3"/>
  <c r="R171" i="3"/>
  <c r="R221" i="3"/>
  <c r="R172" i="3"/>
  <c r="R173" i="3"/>
  <c r="R174" i="3"/>
  <c r="R105" i="3"/>
  <c r="R73" i="3"/>
  <c r="R74" i="3"/>
  <c r="R175" i="3"/>
  <c r="R75" i="3"/>
  <c r="R176" i="3"/>
  <c r="R76" i="3"/>
  <c r="R177" i="3"/>
  <c r="R77" i="3"/>
  <c r="R178" i="3"/>
  <c r="R78" i="3"/>
  <c r="R79" i="3"/>
  <c r="R106" i="3"/>
  <c r="R80" i="3"/>
  <c r="R81" i="3"/>
  <c r="R82" i="3"/>
  <c r="R179" i="3"/>
  <c r="R83" i="3"/>
  <c r="R84" i="3"/>
  <c r="R85" i="3"/>
  <c r="R180" i="3"/>
  <c r="R86" i="3"/>
  <c r="R87" i="3"/>
  <c r="R88" i="3"/>
  <c r="R89" i="3"/>
  <c r="R181" i="3"/>
  <c r="R182" i="3"/>
  <c r="R90" i="3"/>
  <c r="R183" i="3"/>
  <c r="R184" i="3"/>
  <c r="R91" i="3"/>
  <c r="R185" i="3"/>
  <c r="R92" i="3"/>
  <c r="R93" i="3"/>
  <c r="R186" i="3"/>
  <c r="R187" i="3"/>
  <c r="R188" i="3"/>
  <c r="R94" i="3"/>
  <c r="R189" i="3"/>
  <c r="R107" i="3"/>
  <c r="R95" i="3"/>
  <c r="R108" i="3"/>
  <c r="R96" i="3"/>
  <c r="R97" i="3"/>
  <c r="R190" i="3"/>
  <c r="R222" i="3"/>
  <c r="R109" i="3"/>
  <c r="R191" i="3"/>
  <c r="R192" i="3"/>
  <c r="R193" i="3"/>
  <c r="R194" i="3"/>
  <c r="R195" i="3"/>
  <c r="R98" i="3"/>
  <c r="R196" i="3"/>
  <c r="R99" i="3"/>
  <c r="R223" i="3"/>
  <c r="R197" i="3"/>
  <c r="R198" i="3"/>
  <c r="R100" i="3"/>
  <c r="R199" i="3"/>
  <c r="R101" i="3"/>
  <c r="R200" i="3"/>
  <c r="R103" i="3"/>
  <c r="R201" i="3"/>
  <c r="R110" i="3"/>
  <c r="R4" i="3"/>
  <c r="O111" i="3"/>
  <c r="O112" i="3"/>
  <c r="O113" i="3"/>
  <c r="O114" i="3"/>
  <c r="O115" i="3"/>
  <c r="O202" i="3"/>
  <c r="O116" i="3"/>
  <c r="O5" i="3"/>
  <c r="O117" i="3"/>
  <c r="O6" i="3"/>
  <c r="O118" i="3"/>
  <c r="O119" i="3"/>
  <c r="O7" i="3"/>
  <c r="O203" i="3"/>
  <c r="O120" i="3"/>
  <c r="O121" i="3"/>
  <c r="O8" i="3"/>
  <c r="O204" i="3"/>
  <c r="O122" i="3"/>
  <c r="O9" i="3"/>
  <c r="O123" i="3"/>
  <c r="O124" i="3"/>
  <c r="O10" i="3"/>
  <c r="O125" i="3"/>
  <c r="O11" i="3"/>
  <c r="O126" i="3"/>
  <c r="O127" i="3"/>
  <c r="O128" i="3"/>
  <c r="O129" i="3"/>
  <c r="O130" i="3"/>
  <c r="O131" i="3"/>
  <c r="O12" i="3"/>
  <c r="O13" i="3"/>
  <c r="O132" i="3"/>
  <c r="O133" i="3"/>
  <c r="O134" i="3"/>
  <c r="O135" i="3"/>
  <c r="O136" i="3"/>
  <c r="O137" i="3"/>
  <c r="O14" i="3"/>
  <c r="O205" i="3"/>
  <c r="O206" i="3"/>
  <c r="O15" i="3"/>
  <c r="O138" i="3"/>
  <c r="O16" i="3"/>
  <c r="O17" i="3"/>
  <c r="O18" i="3"/>
  <c r="O19" i="3"/>
  <c r="O20" i="3"/>
  <c r="O207" i="3"/>
  <c r="O21" i="3"/>
  <c r="O22" i="3"/>
  <c r="O23" i="3"/>
  <c r="O139" i="3"/>
  <c r="O24" i="3"/>
  <c r="O140" i="3"/>
  <c r="O25" i="3"/>
  <c r="O141" i="3"/>
  <c r="O26" i="3"/>
  <c r="O142" i="3"/>
  <c r="O208" i="3"/>
  <c r="O143" i="3"/>
  <c r="O144" i="3"/>
  <c r="O27" i="3"/>
  <c r="O28" i="3"/>
  <c r="O29" i="3"/>
  <c r="O145" i="3"/>
  <c r="O209" i="3"/>
  <c r="O30" i="3"/>
  <c r="O146" i="3"/>
  <c r="O31" i="3"/>
  <c r="O32" i="3"/>
  <c r="O147" i="3"/>
  <c r="O148" i="3"/>
  <c r="O210" i="3"/>
  <c r="O33" i="3"/>
  <c r="O149" i="3"/>
  <c r="O211" i="3"/>
  <c r="O34" i="3"/>
  <c r="O150" i="3"/>
  <c r="O151" i="3"/>
  <c r="O152" i="3"/>
  <c r="O212" i="3"/>
  <c r="O35" i="3"/>
  <c r="O213" i="3"/>
  <c r="O153" i="3"/>
  <c r="O154" i="3"/>
  <c r="O36" i="3"/>
  <c r="O155" i="3"/>
  <c r="O37" i="3"/>
  <c r="O156" i="3"/>
  <c r="O157" i="3"/>
  <c r="O38" i="3"/>
  <c r="O214" i="3"/>
  <c r="O215" i="3"/>
  <c r="O158" i="3"/>
  <c r="O39" i="3"/>
  <c r="O159" i="3"/>
  <c r="O160" i="3"/>
  <c r="O40" i="3"/>
  <c r="O41" i="3"/>
  <c r="O42" i="3"/>
  <c r="O43" i="3"/>
  <c r="O161" i="3"/>
  <c r="O44" i="3"/>
  <c r="O45" i="3"/>
  <c r="O46" i="3"/>
  <c r="O216" i="3"/>
  <c r="O47" i="3"/>
  <c r="O48" i="3"/>
  <c r="O49" i="3"/>
  <c r="O50" i="3"/>
  <c r="O51" i="3"/>
  <c r="O52" i="3"/>
  <c r="O53" i="3"/>
  <c r="O54" i="3"/>
  <c r="O162" i="3"/>
  <c r="O163" i="3"/>
  <c r="O164" i="3"/>
  <c r="O165" i="3"/>
  <c r="O55" i="3"/>
  <c r="O56" i="3"/>
  <c r="O57" i="3"/>
  <c r="O58" i="3"/>
  <c r="O59" i="3"/>
  <c r="O60" i="3"/>
  <c r="O61" i="3"/>
  <c r="O62" i="3"/>
  <c r="O63" i="3"/>
  <c r="O166" i="3"/>
  <c r="O217" i="3"/>
  <c r="O64" i="3"/>
  <c r="O65" i="3"/>
  <c r="O66" i="3"/>
  <c r="O218" i="3"/>
  <c r="O167" i="3"/>
  <c r="O67" i="3"/>
  <c r="O68" i="3"/>
  <c r="O69" i="3"/>
  <c r="O70" i="3"/>
  <c r="O219" i="3"/>
  <c r="O71" i="3"/>
  <c r="O102" i="3"/>
  <c r="O72" i="3"/>
  <c r="O104" i="3"/>
  <c r="O220" i="3"/>
  <c r="O168" i="3"/>
  <c r="O169" i="3"/>
  <c r="O170" i="3"/>
  <c r="O171" i="3"/>
  <c r="O221" i="3"/>
  <c r="O172" i="3"/>
  <c r="O173" i="3"/>
  <c r="O174" i="3"/>
  <c r="O105" i="3"/>
  <c r="O73" i="3"/>
  <c r="O74" i="3"/>
  <c r="O175" i="3"/>
  <c r="O75" i="3"/>
  <c r="O176" i="3"/>
  <c r="O76" i="3"/>
  <c r="O177" i="3"/>
  <c r="O77" i="3"/>
  <c r="O178" i="3"/>
  <c r="O78" i="3"/>
  <c r="O79" i="3"/>
  <c r="O106" i="3"/>
  <c r="O80" i="3"/>
  <c r="O81" i="3"/>
  <c r="O82" i="3"/>
  <c r="O179" i="3"/>
  <c r="O83" i="3"/>
  <c r="O84" i="3"/>
  <c r="O85" i="3"/>
  <c r="O180" i="3"/>
  <c r="O86" i="3"/>
  <c r="O87" i="3"/>
  <c r="O88" i="3"/>
  <c r="O89" i="3"/>
  <c r="O181" i="3"/>
  <c r="O182" i="3"/>
  <c r="O90" i="3"/>
  <c r="O183" i="3"/>
  <c r="O184" i="3"/>
  <c r="O91" i="3"/>
  <c r="O185" i="3"/>
  <c r="O92" i="3"/>
  <c r="O93" i="3"/>
  <c r="O186" i="3"/>
  <c r="O187" i="3"/>
  <c r="O188" i="3"/>
  <c r="O94" i="3"/>
  <c r="O189" i="3"/>
  <c r="O107" i="3"/>
  <c r="O95" i="3"/>
  <c r="O108" i="3"/>
  <c r="O96" i="3"/>
  <c r="O97" i="3"/>
  <c r="O190" i="3"/>
  <c r="O222" i="3"/>
  <c r="O109" i="3"/>
  <c r="O191" i="3"/>
  <c r="O192" i="3"/>
  <c r="O193" i="3"/>
  <c r="O194" i="3"/>
  <c r="O195" i="3"/>
  <c r="O98" i="3"/>
  <c r="O196" i="3"/>
  <c r="O99" i="3"/>
  <c r="O223" i="3"/>
  <c r="O197" i="3"/>
  <c r="O198" i="3"/>
  <c r="O100" i="3"/>
  <c r="O199" i="3"/>
  <c r="O101" i="3"/>
  <c r="O200" i="3"/>
  <c r="O103" i="3"/>
  <c r="O201" i="3"/>
  <c r="O110" i="3"/>
  <c r="O4" i="3"/>
  <c r="K198" i="4" l="1"/>
  <c r="L198" i="4"/>
  <c r="J198" i="4"/>
  <c r="K195" i="4"/>
  <c r="J195" i="4"/>
  <c r="L195" i="4"/>
  <c r="K190" i="4"/>
  <c r="J190" i="4"/>
  <c r="L190" i="4"/>
  <c r="K107" i="4"/>
  <c r="L107" i="4"/>
  <c r="J107" i="4"/>
  <c r="K186" i="4"/>
  <c r="J186" i="4"/>
  <c r="L186" i="4"/>
  <c r="K183" i="4"/>
  <c r="J183" i="4"/>
  <c r="L183" i="4"/>
  <c r="L87" i="4"/>
  <c r="J87" i="4"/>
  <c r="K87" i="4"/>
  <c r="L82" i="4"/>
  <c r="J82" i="4"/>
  <c r="K82" i="4"/>
  <c r="L78" i="4"/>
  <c r="J78" i="4"/>
  <c r="K78" i="4"/>
  <c r="L175" i="4"/>
  <c r="J175" i="4"/>
  <c r="K175" i="4"/>
  <c r="L173" i="4"/>
  <c r="J173" i="4"/>
  <c r="K173" i="4"/>
  <c r="L168" i="4"/>
  <c r="J168" i="4"/>
  <c r="K168" i="4"/>
  <c r="J101" i="4"/>
  <c r="L101" i="4"/>
  <c r="K101" i="4"/>
  <c r="L69" i="4"/>
  <c r="J69" i="4"/>
  <c r="K69" i="4"/>
  <c r="J166" i="4"/>
  <c r="K166" i="4"/>
  <c r="L166" i="4"/>
  <c r="K55" i="4"/>
  <c r="L55" i="4"/>
  <c r="J55" i="4"/>
  <c r="K51" i="4"/>
  <c r="J51" i="4"/>
  <c r="L51" i="4"/>
  <c r="K44" i="4"/>
  <c r="J44" i="4"/>
  <c r="L44" i="4"/>
  <c r="J39" i="4"/>
  <c r="K39" i="4"/>
  <c r="L39" i="4"/>
  <c r="K37" i="4"/>
  <c r="L37" i="4"/>
  <c r="J37" i="4"/>
  <c r="K212" i="4"/>
  <c r="J212" i="4"/>
  <c r="L212" i="4"/>
  <c r="K33" i="4"/>
  <c r="L33" i="4"/>
  <c r="J33" i="4"/>
  <c r="K31" i="4"/>
  <c r="J31" i="4"/>
  <c r="L31" i="4"/>
  <c r="K28" i="4"/>
  <c r="J28" i="4"/>
  <c r="L28" i="4"/>
  <c r="K141" i="4"/>
  <c r="J141" i="4"/>
  <c r="L141" i="4"/>
  <c r="K23" i="4"/>
  <c r="J23" i="4"/>
  <c r="L23" i="4"/>
  <c r="K19" i="4"/>
  <c r="J19" i="4"/>
  <c r="L19" i="4"/>
  <c r="K14" i="4"/>
  <c r="J14" i="4"/>
  <c r="L14" i="4"/>
  <c r="K134" i="4"/>
  <c r="L134" i="4"/>
  <c r="J134" i="4"/>
  <c r="K130" i="4"/>
  <c r="L130" i="4"/>
  <c r="J130" i="4"/>
  <c r="K10" i="4"/>
  <c r="L10" i="4"/>
  <c r="J10" i="4"/>
  <c r="J203" i="4"/>
  <c r="K203" i="4"/>
  <c r="L203" i="4"/>
  <c r="J118" i="4"/>
  <c r="K118" i="4"/>
  <c r="L118" i="4"/>
  <c r="J201" i="4"/>
  <c r="K201" i="4"/>
  <c r="L201" i="4"/>
  <c r="J3" i="4"/>
  <c r="L3" i="4"/>
  <c r="K3" i="4"/>
  <c r="K99" i="4"/>
  <c r="L99" i="4"/>
  <c r="J99" i="4"/>
  <c r="K97" i="4"/>
  <c r="J97" i="4"/>
  <c r="L97" i="4"/>
  <c r="K108" i="4"/>
  <c r="L108" i="4"/>
  <c r="J108" i="4"/>
  <c r="K94" i="4"/>
  <c r="L94" i="4"/>
  <c r="J94" i="4"/>
  <c r="K185" i="4"/>
  <c r="J185" i="4"/>
  <c r="L185" i="4"/>
  <c r="K182" i="4"/>
  <c r="L182" i="4"/>
  <c r="J182" i="4"/>
  <c r="K86" i="4"/>
  <c r="J86" i="4"/>
  <c r="L86" i="4"/>
  <c r="K178" i="4"/>
  <c r="J178" i="4"/>
  <c r="L178" i="4"/>
  <c r="K77" i="4"/>
  <c r="J77" i="4"/>
  <c r="L77" i="4"/>
  <c r="K74" i="4"/>
  <c r="J74" i="4"/>
  <c r="L74" i="4"/>
  <c r="K172" i="4"/>
  <c r="J172" i="4"/>
  <c r="L172" i="4"/>
  <c r="K167" i="4"/>
  <c r="J167" i="4"/>
  <c r="L167" i="4"/>
  <c r="L70" i="4"/>
  <c r="J70" i="4"/>
  <c r="K70" i="4"/>
  <c r="L65" i="4"/>
  <c r="J65" i="4"/>
  <c r="K65" i="4"/>
  <c r="K57" i="4"/>
  <c r="L57" i="4"/>
  <c r="J57" i="4"/>
  <c r="K54" i="4"/>
  <c r="J54" i="4"/>
  <c r="L54" i="4"/>
  <c r="K53" i="4"/>
  <c r="L53" i="4"/>
  <c r="J53" i="4"/>
  <c r="K43" i="4"/>
  <c r="L43" i="4"/>
  <c r="J43" i="4"/>
  <c r="K159" i="4"/>
  <c r="J159" i="4"/>
  <c r="L159" i="4"/>
  <c r="K157" i="4"/>
  <c r="L157" i="4"/>
  <c r="J157" i="4"/>
  <c r="K156" i="4"/>
  <c r="L156" i="4"/>
  <c r="J156" i="4"/>
  <c r="K34" i="4"/>
  <c r="L34" i="4"/>
  <c r="J34" i="4"/>
  <c r="K210" i="4"/>
  <c r="L210" i="4"/>
  <c r="J210" i="4"/>
  <c r="K30" i="4"/>
  <c r="J30" i="4"/>
  <c r="L30" i="4"/>
  <c r="J27" i="4"/>
  <c r="K27" i="4"/>
  <c r="L27" i="4"/>
  <c r="J25" i="4"/>
  <c r="K25" i="4"/>
  <c r="L25" i="4"/>
  <c r="J138" i="4"/>
  <c r="K138" i="4"/>
  <c r="L138" i="4"/>
  <c r="J18" i="4"/>
  <c r="K18" i="4"/>
  <c r="L18" i="4"/>
  <c r="J205" i="4"/>
  <c r="K205" i="4"/>
  <c r="L205" i="4"/>
  <c r="J133" i="4"/>
  <c r="K133" i="4"/>
  <c r="L133" i="4"/>
  <c r="J129" i="4"/>
  <c r="K129" i="4"/>
  <c r="L129" i="4"/>
  <c r="J124" i="4"/>
  <c r="K124" i="4"/>
  <c r="L124" i="4"/>
  <c r="J7" i="4"/>
  <c r="K7" i="4"/>
  <c r="L7" i="4"/>
  <c r="J117" i="4"/>
  <c r="K117" i="4"/>
  <c r="L117" i="4"/>
  <c r="J114" i="4"/>
  <c r="K114" i="4"/>
  <c r="L114" i="4"/>
  <c r="K109" i="4"/>
  <c r="J109" i="4"/>
  <c r="L109" i="4"/>
  <c r="K197" i="4"/>
  <c r="L197" i="4"/>
  <c r="J197" i="4"/>
  <c r="K194" i="4"/>
  <c r="L194" i="4"/>
  <c r="J194" i="4"/>
  <c r="K221" i="4"/>
  <c r="J221" i="4"/>
  <c r="L221" i="4"/>
  <c r="K106" i="4"/>
  <c r="L106" i="4"/>
  <c r="J106" i="4"/>
  <c r="K92" i="4"/>
  <c r="L92" i="4"/>
  <c r="J92" i="4"/>
  <c r="K89" i="4"/>
  <c r="J89" i="4"/>
  <c r="L89" i="4"/>
  <c r="J85" i="4"/>
  <c r="L85" i="4"/>
  <c r="K85" i="4"/>
  <c r="J81" i="4"/>
  <c r="L81" i="4"/>
  <c r="K81" i="4"/>
  <c r="J177" i="4"/>
  <c r="L177" i="4"/>
  <c r="K177" i="4"/>
  <c r="J174" i="4"/>
  <c r="L174" i="4"/>
  <c r="K174" i="4"/>
  <c r="J171" i="4"/>
  <c r="L171" i="4"/>
  <c r="K171" i="4"/>
  <c r="J219" i="4"/>
  <c r="L219" i="4"/>
  <c r="K219" i="4"/>
  <c r="L217" i="4"/>
  <c r="J217" i="4"/>
  <c r="K217" i="4"/>
  <c r="L64" i="4"/>
  <c r="J64" i="4"/>
  <c r="K64" i="4"/>
  <c r="L165" i="4"/>
  <c r="J165" i="4"/>
  <c r="K165" i="4"/>
  <c r="K62" i="4"/>
  <c r="L62" i="4"/>
  <c r="J62" i="4"/>
  <c r="K60" i="4"/>
  <c r="J60" i="4"/>
  <c r="L60" i="4"/>
  <c r="K59" i="4"/>
  <c r="J59" i="4"/>
  <c r="L59" i="4"/>
  <c r="K164" i="4"/>
  <c r="J164" i="4"/>
  <c r="L164" i="4"/>
  <c r="K50" i="4"/>
  <c r="L50" i="4"/>
  <c r="J50" i="4"/>
  <c r="K47" i="4"/>
  <c r="L47" i="4"/>
  <c r="J47" i="4"/>
  <c r="K154" i="4"/>
  <c r="L154" i="4"/>
  <c r="J154" i="4"/>
  <c r="K211" i="4"/>
  <c r="L211" i="4"/>
  <c r="J211" i="4"/>
  <c r="K148" i="4"/>
  <c r="L148" i="4"/>
  <c r="J148" i="4"/>
  <c r="L145" i="4"/>
  <c r="J145" i="4"/>
  <c r="K145" i="4"/>
  <c r="L26" i="4"/>
  <c r="K26" i="4"/>
  <c r="J26" i="4"/>
  <c r="L140" i="4"/>
  <c r="J140" i="4"/>
  <c r="K140" i="4"/>
  <c r="L22" i="4"/>
  <c r="K22" i="4"/>
  <c r="J22" i="4"/>
  <c r="L17" i="4"/>
  <c r="K17" i="4"/>
  <c r="J17" i="4"/>
  <c r="L204" i="4"/>
  <c r="J204" i="4"/>
  <c r="K204" i="4"/>
  <c r="J132" i="4"/>
  <c r="L132" i="4"/>
  <c r="K132" i="4"/>
  <c r="J128" i="4"/>
  <c r="K128" i="4"/>
  <c r="L128" i="4"/>
  <c r="J9" i="4"/>
  <c r="K9" i="4"/>
  <c r="L9" i="4"/>
  <c r="K120" i="4"/>
  <c r="L120" i="4"/>
  <c r="J120" i="4"/>
  <c r="K5" i="4"/>
  <c r="L5" i="4"/>
  <c r="J5" i="4"/>
  <c r="K113" i="4"/>
  <c r="L113" i="4"/>
  <c r="J113" i="4"/>
  <c r="J102" i="4"/>
  <c r="K102" i="4"/>
  <c r="L102" i="4"/>
  <c r="K196" i="4"/>
  <c r="J196" i="4"/>
  <c r="L196" i="4"/>
  <c r="K193" i="4"/>
  <c r="L193" i="4"/>
  <c r="J193" i="4"/>
  <c r="K189" i="4"/>
  <c r="J189" i="4"/>
  <c r="L189" i="4"/>
  <c r="K188" i="4"/>
  <c r="J188" i="4"/>
  <c r="L188" i="4"/>
  <c r="K91" i="4"/>
  <c r="L91" i="4"/>
  <c r="J91" i="4"/>
  <c r="L181" i="4"/>
  <c r="J181" i="4"/>
  <c r="K181" i="4"/>
  <c r="L179" i="4"/>
  <c r="J179" i="4"/>
  <c r="K179" i="4"/>
  <c r="L80" i="4"/>
  <c r="J80" i="4"/>
  <c r="K80" i="4"/>
  <c r="L76" i="4"/>
  <c r="J76" i="4"/>
  <c r="K76" i="4"/>
  <c r="L73" i="4"/>
  <c r="J73" i="4"/>
  <c r="K73" i="4"/>
  <c r="L220" i="4"/>
  <c r="J220" i="4"/>
  <c r="K220" i="4"/>
  <c r="L103" i="4"/>
  <c r="J103" i="4"/>
  <c r="K103" i="4"/>
  <c r="J68" i="4"/>
  <c r="K68" i="4"/>
  <c r="L68" i="4"/>
  <c r="J63" i="4"/>
  <c r="K63" i="4"/>
  <c r="L63" i="4"/>
  <c r="K58" i="4"/>
  <c r="L58" i="4"/>
  <c r="J58" i="4"/>
  <c r="K56" i="4"/>
  <c r="L56" i="4"/>
  <c r="J56" i="4"/>
  <c r="K163" i="4"/>
  <c r="J163" i="4"/>
  <c r="L163" i="4"/>
  <c r="K46" i="4"/>
  <c r="L46" i="4"/>
  <c r="J46" i="4"/>
  <c r="J160" i="4"/>
  <c r="K160" i="4"/>
  <c r="L160" i="4"/>
  <c r="J214" i="4"/>
  <c r="K214" i="4"/>
  <c r="L214" i="4"/>
  <c r="K155" i="4"/>
  <c r="J155" i="4"/>
  <c r="L155" i="4"/>
  <c r="K35" i="4"/>
  <c r="L35" i="4"/>
  <c r="J35" i="4"/>
  <c r="L151" i="4"/>
  <c r="J151" i="4"/>
  <c r="K151" i="4"/>
  <c r="K32" i="4"/>
  <c r="L32" i="4"/>
  <c r="J32" i="4"/>
  <c r="K29" i="4"/>
  <c r="J29" i="4"/>
  <c r="L29" i="4"/>
  <c r="K143" i="4"/>
  <c r="L143" i="4"/>
  <c r="J143" i="4"/>
  <c r="K24" i="4"/>
  <c r="L24" i="4"/>
  <c r="J24" i="4"/>
  <c r="K21" i="4"/>
  <c r="L21" i="4"/>
  <c r="J21" i="4"/>
  <c r="K16" i="4"/>
  <c r="L16" i="4"/>
  <c r="J16" i="4"/>
  <c r="K13" i="4"/>
  <c r="L13" i="4"/>
  <c r="J13" i="4"/>
  <c r="K131" i="4"/>
  <c r="L131" i="4"/>
  <c r="J131" i="4"/>
  <c r="K127" i="4"/>
  <c r="L127" i="4"/>
  <c r="J127" i="4"/>
  <c r="J122" i="4"/>
  <c r="K122" i="4"/>
  <c r="L122" i="4"/>
  <c r="J119" i="4"/>
  <c r="K119" i="4"/>
  <c r="L119" i="4"/>
  <c r="J116" i="4"/>
  <c r="K116" i="4"/>
  <c r="L116" i="4"/>
  <c r="J112" i="4"/>
  <c r="K112" i="4"/>
  <c r="L112" i="4"/>
  <c r="K199" i="4"/>
  <c r="J199" i="4"/>
  <c r="L199" i="4"/>
  <c r="K222" i="4"/>
  <c r="L222" i="4"/>
  <c r="J222" i="4"/>
  <c r="K192" i="4"/>
  <c r="L192" i="4"/>
  <c r="J192" i="4"/>
  <c r="K96" i="4"/>
  <c r="J96" i="4"/>
  <c r="L96" i="4"/>
  <c r="K93" i="4"/>
  <c r="L93" i="4"/>
  <c r="J93" i="4"/>
  <c r="K184" i="4"/>
  <c r="L184" i="4"/>
  <c r="J184" i="4"/>
  <c r="J180" i="4"/>
  <c r="L180" i="4"/>
  <c r="K180" i="4"/>
  <c r="L84" i="4"/>
  <c r="J84" i="4"/>
  <c r="K84" i="4"/>
  <c r="J79" i="4"/>
  <c r="K79" i="4"/>
  <c r="L79" i="4"/>
  <c r="J176" i="4"/>
  <c r="L176" i="4"/>
  <c r="K176" i="4"/>
  <c r="L72" i="4"/>
  <c r="J72" i="4"/>
  <c r="K72" i="4"/>
  <c r="J170" i="4"/>
  <c r="K170" i="4"/>
  <c r="L170" i="4"/>
  <c r="J71" i="4"/>
  <c r="L71" i="4"/>
  <c r="K71" i="4"/>
  <c r="L67" i="4"/>
  <c r="K67" i="4"/>
  <c r="J67" i="4"/>
  <c r="L216" i="4"/>
  <c r="J216" i="4"/>
  <c r="K216" i="4"/>
  <c r="K162" i="4"/>
  <c r="L162" i="4"/>
  <c r="J162" i="4"/>
  <c r="K52" i="4"/>
  <c r="J52" i="4"/>
  <c r="L52" i="4"/>
  <c r="K49" i="4"/>
  <c r="L49" i="4"/>
  <c r="J49" i="4"/>
  <c r="K215" i="4"/>
  <c r="L215" i="4"/>
  <c r="J215" i="4"/>
  <c r="K42" i="4"/>
  <c r="J42" i="4"/>
  <c r="L42" i="4"/>
  <c r="K158" i="4"/>
  <c r="L158" i="4"/>
  <c r="J158" i="4"/>
  <c r="K36" i="4"/>
  <c r="L36" i="4"/>
  <c r="J36" i="4"/>
  <c r="K153" i="4"/>
  <c r="L153" i="4"/>
  <c r="J153" i="4"/>
  <c r="K150" i="4"/>
  <c r="L150" i="4"/>
  <c r="J150" i="4"/>
  <c r="K209" i="4"/>
  <c r="L209" i="4"/>
  <c r="J209" i="4"/>
  <c r="J208" i="4"/>
  <c r="K208" i="4"/>
  <c r="L208" i="4"/>
  <c r="J142" i="4"/>
  <c r="K142" i="4"/>
  <c r="L142" i="4"/>
  <c r="J20" i="4"/>
  <c r="K20" i="4"/>
  <c r="L20" i="4"/>
  <c r="J15" i="4"/>
  <c r="K15" i="4"/>
  <c r="L15" i="4"/>
  <c r="J136" i="4"/>
  <c r="K136" i="4"/>
  <c r="L136" i="4"/>
  <c r="J12" i="4"/>
  <c r="K12" i="4"/>
  <c r="L12" i="4"/>
  <c r="J126" i="4"/>
  <c r="K126" i="4"/>
  <c r="L126" i="4"/>
  <c r="J8" i="4"/>
  <c r="K8" i="4"/>
  <c r="L8" i="4"/>
  <c r="J202" i="4"/>
  <c r="K202" i="4"/>
  <c r="L202" i="4"/>
  <c r="J4" i="4"/>
  <c r="K4" i="4"/>
  <c r="L4" i="4"/>
  <c r="J111" i="4"/>
  <c r="K111" i="4"/>
  <c r="L111" i="4"/>
  <c r="K100" i="4"/>
  <c r="J100" i="4"/>
  <c r="L100" i="4"/>
  <c r="K98" i="4"/>
  <c r="J98" i="4"/>
  <c r="L98" i="4"/>
  <c r="K191" i="4"/>
  <c r="L191" i="4"/>
  <c r="J191" i="4"/>
  <c r="K95" i="4"/>
  <c r="L95" i="4"/>
  <c r="J95" i="4"/>
  <c r="K187" i="4"/>
  <c r="J187" i="4"/>
  <c r="L187" i="4"/>
  <c r="K90" i="4"/>
  <c r="L90" i="4"/>
  <c r="J90" i="4"/>
  <c r="J88" i="4"/>
  <c r="K88" i="4"/>
  <c r="L88" i="4"/>
  <c r="J83" i="4"/>
  <c r="K83" i="4"/>
  <c r="L83" i="4"/>
  <c r="J105" i="4"/>
  <c r="K105" i="4"/>
  <c r="L105" i="4"/>
  <c r="J75" i="4"/>
  <c r="K75" i="4"/>
  <c r="L75" i="4"/>
  <c r="J104" i="4"/>
  <c r="K104" i="4"/>
  <c r="L104" i="4"/>
  <c r="J169" i="4"/>
  <c r="K169" i="4"/>
  <c r="L169" i="4"/>
  <c r="L218" i="4"/>
  <c r="J218" i="4"/>
  <c r="K218" i="4"/>
  <c r="J66" i="4"/>
  <c r="L66" i="4"/>
  <c r="K66" i="4"/>
  <c r="K61" i="4"/>
  <c r="J61" i="4"/>
  <c r="L61" i="4"/>
  <c r="K161" i="4"/>
  <c r="L161" i="4"/>
  <c r="J161" i="4"/>
  <c r="K48" i="4"/>
  <c r="J48" i="4"/>
  <c r="L48" i="4"/>
  <c r="K45" i="4"/>
  <c r="L45" i="4"/>
  <c r="J45" i="4"/>
  <c r="K41" i="4"/>
  <c r="L41" i="4"/>
  <c r="J41" i="4"/>
  <c r="K40" i="4"/>
  <c r="L40" i="4"/>
  <c r="J40" i="4"/>
  <c r="K38" i="4"/>
  <c r="L38" i="4"/>
  <c r="J38" i="4"/>
  <c r="K213" i="4"/>
  <c r="L213" i="4"/>
  <c r="J213" i="4"/>
  <c r="K152" i="4"/>
  <c r="L152" i="4"/>
  <c r="J152" i="4"/>
  <c r="K149" i="4"/>
  <c r="L149" i="4"/>
  <c r="J149" i="4"/>
  <c r="J146" i="4"/>
  <c r="K146" i="4"/>
  <c r="L146" i="4"/>
  <c r="L144" i="4"/>
  <c r="J144" i="4"/>
  <c r="K144" i="4"/>
  <c r="L207" i="4"/>
  <c r="J207" i="4"/>
  <c r="K207" i="4"/>
  <c r="L139" i="4"/>
  <c r="J139" i="4"/>
  <c r="K139" i="4"/>
  <c r="L206" i="4"/>
  <c r="J206" i="4"/>
  <c r="K206" i="4"/>
  <c r="L137" i="4"/>
  <c r="J137" i="4"/>
  <c r="K137" i="4"/>
  <c r="J135" i="4"/>
  <c r="L135" i="4"/>
  <c r="K135" i="4"/>
  <c r="J11" i="4"/>
  <c r="K11" i="4"/>
  <c r="L11" i="4"/>
  <c r="J125" i="4"/>
  <c r="K125" i="4"/>
  <c r="L125" i="4"/>
  <c r="K121" i="4"/>
  <c r="L121" i="4"/>
  <c r="J121" i="4"/>
  <c r="K6" i="4"/>
  <c r="L6" i="4"/>
  <c r="J6" i="4"/>
  <c r="K115" i="4"/>
  <c r="L115" i="4"/>
  <c r="J115" i="4"/>
  <c r="K110" i="4"/>
  <c r="L110" i="4"/>
  <c r="J110" i="4"/>
</calcChain>
</file>

<file path=xl/sharedStrings.xml><?xml version="1.0" encoding="utf-8"?>
<sst xmlns="http://schemas.openxmlformats.org/spreadsheetml/2006/main" count="3597" uniqueCount="740">
  <si>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</si>
  <si>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</si>
  <si>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</si>
  <si>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</si>
  <si>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</si>
  <si>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</si>
  <si>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</si>
  <si>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</si>
  <si>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</si>
  <si>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</si>
  <si>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</si>
  <si>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</si>
  <si>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</si>
  <si>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</si>
  <si>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</si>
  <si>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</si>
  <si>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</si>
  <si>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</si>
  <si>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</si>
  <si>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</si>
  <si>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</si>
  <si>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</si>
  <si>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</si>
  <si>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</si>
  <si>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</si>
  <si>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</si>
  <si>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</si>
  <si>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</si>
  <si>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</si>
  <si>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</si>
  <si>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</si>
  <si>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</si>
  <si>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</si>
  <si>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</si>
  <si>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</si>
  <si>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</si>
  <si>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</si>
  <si>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</si>
  <si>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</si>
  <si>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</si>
  <si>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</si>
  <si>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</si>
  <si>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</si>
  <si>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</si>
  <si>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</si>
  <si>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</si>
  <si>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</si>
  <si>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</si>
  <si>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</si>
  <si>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</si>
  <si>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</si>
  <si>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</si>
  <si>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</si>
  <si>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</si>
  <si>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</si>
  <si>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</si>
  <si>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</si>
  <si>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</si>
  <si>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</si>
  <si>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</si>
  <si>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</si>
  <si>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</si>
  <si>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</si>
  <si>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</si>
  <si>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</si>
  <si>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</si>
  <si>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</si>
  <si>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</si>
  <si>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</si>
  <si>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</si>
  <si>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</si>
  <si>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</si>
  <si>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</si>
  <si>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</si>
  <si>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</si>
  <si>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</si>
  <si>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</si>
  <si>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</si>
  <si>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</si>
  <si>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</si>
  <si>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</si>
  <si>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</si>
  <si>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</si>
  <si>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</si>
  <si>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</si>
  <si>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</si>
  <si>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</si>
  <si>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</si>
  <si>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</si>
  <si>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</si>
  <si>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</si>
  <si>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</si>
  <si>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</si>
  <si>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</si>
  <si>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</si>
  <si>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</si>
  <si>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</si>
  <si>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</si>
  <si>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</si>
  <si>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</si>
  <si>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</si>
  <si>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</si>
  <si>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</si>
  <si>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</si>
  <si>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</si>
  <si>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</si>
  <si>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</si>
  <si>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</si>
  <si>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</si>
  <si>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</si>
  <si>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</si>
  <si>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</si>
  <si>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</si>
  <si>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</si>
  <si>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</si>
  <si>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</si>
  <si>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</si>
  <si>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</si>
  <si>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</si>
  <si>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</si>
  <si>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</si>
  <si>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</si>
  <si>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</si>
  <si>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</si>
  <si>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</si>
  <si>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</si>
  <si>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</si>
  <si>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</si>
  <si>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</si>
  <si>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</si>
  <si>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</si>
  <si>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</si>
  <si>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</si>
  <si>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</si>
  <si>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</si>
  <si>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</si>
  <si>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</si>
  <si>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</si>
  <si>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</si>
  <si>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</si>
  <si>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</si>
  <si>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</si>
  <si>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</si>
  <si>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</si>
  <si>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</si>
  <si>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</si>
  <si>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</si>
  <si>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</si>
  <si>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</si>
  <si>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</si>
  <si>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</si>
  <si>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</si>
  <si>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</si>
  <si>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</si>
  <si>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</si>
  <si>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</si>
  <si>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</si>
  <si>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</si>
  <si>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</si>
  <si>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</si>
  <si>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</si>
  <si>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</si>
  <si>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</si>
  <si>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</si>
  <si>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</si>
  <si>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</si>
  <si>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</si>
  <si>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</si>
  <si>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</si>
  <si>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</si>
  <si>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</si>
  <si>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</si>
  <si>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</si>
  <si>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</si>
  <si>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</si>
  <si>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</si>
  <si>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</si>
  <si>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</si>
  <si>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</si>
  <si>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</si>
  <si>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</si>
  <si>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</si>
  <si>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</si>
  <si>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</si>
  <si>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</si>
  <si>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</si>
  <si>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</si>
  <si>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</si>
  <si>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</si>
  <si>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</si>
  <si>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</si>
  <si>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</si>
  <si>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</si>
  <si>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</si>
  <si>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</si>
  <si>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</si>
  <si>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</si>
  <si>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</si>
  <si>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</si>
  <si>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</si>
  <si>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</si>
  <si>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</si>
  <si>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</si>
  <si>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</si>
  <si>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</si>
  <si>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</si>
  <si>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</si>
  <si>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</si>
  <si>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</si>
  <si>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</si>
  <si>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</si>
  <si>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</si>
  <si>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</si>
  <si>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</si>
  <si>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</si>
  <si>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</si>
  <si>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</si>
  <si>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</si>
  <si>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</si>
  <si>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</si>
  <si>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</si>
  <si>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</si>
  <si>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</si>
  <si>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</si>
  <si>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</si>
  <si>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</si>
  <si>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</si>
  <si>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</si>
  <si>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</si>
  <si>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</si>
  <si>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</si>
  <si>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</si>
  <si>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</si>
  <si>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</si>
  <si>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</si>
  <si>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</si>
  <si>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</si>
  <si>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</si>
  <si>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</si>
  <si>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</si>
  <si>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</si>
  <si>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</si>
  <si>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</si>
  <si>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</si>
  <si>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</si>
  <si>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</si>
  <si>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</si>
  <si>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</si>
  <si>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</si>
  <si>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</si>
  <si>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</si>
  <si>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</si>
  <si>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</si>
  <si>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</si>
  <si>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</si>
  <si>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</si>
  <si>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</si>
  <si>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</si>
  <si>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</si>
  <si>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</si>
  <si>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</si>
  <si>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</si>
  <si>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</si>
  <si>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</si>
  <si>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</si>
  <si>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</si>
  <si>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</si>
  <si>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</si>
  <si>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</si>
  <si>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</si>
  <si>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</si>
  <si>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</si>
  <si>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</si>
  <si>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</si>
  <si>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</si>
  <si>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</si>
  <si>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</si>
  <si>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</si>
  <si>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</si>
  <si>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</si>
  <si>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</si>
  <si>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</si>
  <si>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</si>
  <si>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</si>
  <si>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</si>
  <si>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</si>
  <si>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</si>
  <si>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</si>
  <si>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</si>
  <si>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</si>
  <si>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</si>
  <si>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</si>
  <si>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</si>
  <si>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</si>
  <si>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</si>
  <si>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</si>
  <si>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</si>
  <si>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</si>
  <si>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</si>
  <si>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</si>
  <si>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</si>
  <si>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</si>
  <si>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</si>
  <si>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</si>
  <si>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</si>
  <si>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</si>
  <si>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</si>
  <si>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</si>
  <si>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</si>
  <si>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</si>
  <si>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</si>
  <si>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</si>
  <si>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</si>
  <si>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</si>
  <si>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</si>
  <si>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</si>
  <si>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</si>
  <si>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</si>
  <si>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</si>
  <si>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</si>
  <si>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</si>
  <si>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</si>
  <si>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</si>
  <si>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</si>
  <si>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</si>
  <si>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</si>
  <si>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</si>
  <si>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</si>
  <si>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</si>
  <si>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</si>
  <si>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</si>
  <si>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</si>
  <si>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</si>
  <si>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</si>
  <si>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</si>
  <si>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</si>
  <si>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</si>
  <si>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</si>
  <si>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</si>
  <si>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</si>
  <si>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</si>
  <si>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</si>
  <si>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</si>
  <si>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</si>
  <si>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</si>
  <si>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</si>
  <si>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</si>
  <si>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</si>
  <si>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</si>
  <si>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</si>
  <si>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</si>
  <si>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</si>
  <si>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</si>
  <si>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</si>
  <si>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</si>
  <si>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</si>
  <si>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</si>
  <si>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</si>
  <si>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</si>
  <si>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</si>
  <si>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</si>
  <si>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</si>
  <si>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</si>
  <si>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</si>
  <si>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</si>
  <si>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</si>
  <si>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</si>
  <si>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</si>
  <si>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</si>
  <si>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</si>
  <si>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</si>
  <si>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</si>
  <si>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</si>
  <si>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</si>
  <si>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</si>
  <si>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</si>
  <si>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</si>
  <si>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</si>
  <si>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</si>
  <si>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</si>
  <si>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</si>
  <si>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</si>
  <si>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</si>
  <si>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</si>
  <si>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</si>
  <si>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</si>
  <si>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</si>
  <si>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</si>
  <si>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</si>
  <si>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</si>
  <si>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</si>
  <si>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</si>
  <si>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</si>
  <si>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</si>
  <si>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</si>
  <si>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</si>
  <si>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</si>
  <si>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</si>
  <si>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</si>
  <si>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</si>
  <si>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</si>
  <si>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</si>
  <si>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</si>
  <si>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</si>
  <si>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</si>
  <si>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</si>
  <si>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</si>
  <si>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</si>
  <si>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</si>
  <si>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</si>
  <si>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</si>
  <si>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</si>
  <si>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</si>
  <si>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</si>
  <si>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</si>
  <si>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</si>
  <si>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</si>
  <si>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</si>
  <si>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</si>
  <si>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</si>
  <si>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</si>
  <si>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</si>
  <si>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</si>
  <si>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</si>
  <si>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</si>
  <si>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</si>
  <si>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</si>
  <si>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</si>
  <si>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</si>
  <si>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</si>
  <si>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</si>
  <si>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</si>
  <si>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</si>
  <si>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</si>
  <si>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</si>
  <si>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</si>
  <si>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</si>
  <si>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</si>
  <si>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</si>
  <si>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</si>
  <si>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</si>
  <si>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</si>
  <si>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</si>
  <si>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</si>
  <si>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</si>
  <si>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</si>
  <si>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</si>
  <si>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</si>
  <si>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</si>
  <si>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</si>
  <si>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</si>
  <si>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</si>
  <si>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</si>
  <si>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</si>
  <si>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</si>
  <si>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</si>
  <si>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</si>
  <si>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</si>
  <si>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</si>
  <si>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</si>
  <si>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</si>
  <si>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</si>
  <si>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</si>
  <si>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</si>
  <si>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</si>
  <si>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</si>
  <si>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</si>
  <si>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</si>
  <si>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</si>
  <si>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</si>
  <si>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</si>
  <si>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</si>
  <si>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</si>
  <si>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</si>
  <si>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</si>
  <si>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</si>
  <si>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</si>
  <si>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</si>
  <si>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</si>
  <si>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</si>
  <si>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</si>
  <si>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</si>
  <si>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</si>
  <si>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</si>
  <si>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</si>
  <si>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</si>
  <si>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</si>
  <si>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</si>
  <si>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</si>
  <si>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</si>
  <si>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</si>
  <si>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</si>
  <si>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</si>
  <si>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</si>
  <si>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</si>
  <si>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</si>
  <si>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</si>
  <si>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</si>
  <si>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</si>
  <si>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</si>
  <si>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</si>
  <si>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</si>
  <si>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</si>
  <si>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</si>
  <si>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</si>
  <si>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</si>
  <si>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</si>
  <si>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</si>
  <si>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</si>
  <si>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</si>
  <si>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</si>
  <si>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</si>
  <si>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</si>
  <si>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</si>
  <si>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</si>
  <si>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</si>
  <si>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</si>
  <si>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</si>
  <si>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</si>
  <si>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</si>
  <si>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</si>
  <si>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</si>
  <si>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</si>
  <si>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</si>
  <si>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</si>
  <si>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</si>
  <si>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</si>
  <si>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</si>
  <si>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</si>
  <si>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</si>
  <si>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</si>
  <si>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</si>
  <si>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</si>
  <si>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</si>
  <si>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</si>
  <si>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</si>
  <si>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</si>
  <si>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</si>
  <si>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</si>
  <si>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</si>
  <si>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</si>
  <si>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</si>
  <si>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</si>
  <si>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</si>
  <si>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</si>
  <si>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</si>
  <si>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</si>
  <si>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</si>
  <si>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</si>
  <si>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</si>
  <si>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</si>
  <si>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</si>
  <si>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</si>
  <si>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</si>
  <si>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</si>
  <si>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</si>
  <si>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</si>
  <si>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</si>
  <si>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</si>
  <si>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</si>
  <si>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</si>
  <si>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</si>
  <si>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</si>
  <si>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</si>
  <si>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</si>
  <si>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</si>
  <si>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</si>
  <si>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</si>
  <si>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</si>
  <si>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</si>
  <si>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</si>
  <si>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</si>
  <si>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</si>
  <si>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</si>
  <si>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</si>
  <si>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</si>
  <si>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</si>
  <si>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</si>
  <si>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</si>
  <si>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</si>
  <si>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</si>
  <si>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</si>
  <si>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</si>
  <si>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</si>
  <si>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</si>
  <si>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</si>
  <si>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</si>
  <si>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</si>
  <si>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</si>
  <si>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</si>
  <si>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</si>
  <si>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</si>
  <si>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</si>
  <si>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</si>
  <si>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</si>
  <si>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</si>
  <si>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</si>
  <si>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</si>
  <si>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</si>
  <si>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</si>
  <si>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</si>
  <si>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</si>
  <si>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</si>
  <si>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قابل معامله شاخصی کیان</t>
  </si>
  <si>
    <t>1401/03/08</t>
  </si>
  <si>
    <t>مختص اوراق دولتی کاریزما</t>
  </si>
  <si>
    <t>1401/03/28</t>
  </si>
  <si>
    <t>در اوراق بهادار با درآمد ثابت - مختص اوراق دولتی</t>
  </si>
  <si>
    <t>مختص اوراق دولتی نشان هامرز</t>
  </si>
  <si>
    <t>قابل معامله سهامی درسا</t>
  </si>
  <si>
    <t>1401/03/30</t>
  </si>
  <si>
    <t>اختصاصی بازارگردانی کارگزاری کارآفرین</t>
  </si>
  <si>
    <t>نام مدیر</t>
  </si>
  <si>
    <t>کارگزاری بانک کارآفرین</t>
  </si>
  <si>
    <t>سبدگردان امید نهایت نگر</t>
  </si>
  <si>
    <t>مشاور سرمایه گذاری هدف حافظ</t>
  </si>
  <si>
    <t>کارگزاری بانک ملی ایران</t>
  </si>
  <si>
    <t>سبدگردان مفید</t>
  </si>
  <si>
    <t>سبدگردان آگاه</t>
  </si>
  <si>
    <t>تامین سرمایه کاردان</t>
  </si>
  <si>
    <t>مشاور سرمایه گذاری تامین سرمایه نوین</t>
  </si>
  <si>
    <t>تامین سرمایه نوین</t>
  </si>
  <si>
    <t>سبدگردان آسال</t>
  </si>
  <si>
    <t>کارگزاری بانک صنعت و معدن</t>
  </si>
  <si>
    <t>سبدگردان سورین</t>
  </si>
  <si>
    <t>سبدگردان فارابی</t>
  </si>
  <si>
    <t>سبد گردان ایساتیس پویا کیش</t>
  </si>
  <si>
    <t>کارگزاری بانک کشاورزی</t>
  </si>
  <si>
    <t>تامین سرمایه بانک مسکن</t>
  </si>
  <si>
    <t>سبدگردان آبان</t>
  </si>
  <si>
    <t>سبدگردان اندیشه صبا</t>
  </si>
  <si>
    <t>سبدگران نواندیشان نفیس</t>
  </si>
  <si>
    <t>تامین سرمایه امین</t>
  </si>
  <si>
    <t>کارگزاری بانک رفاه کارگران</t>
  </si>
  <si>
    <t>سبدگردان سهم آشنا</t>
  </si>
  <si>
    <t>سبدگردان توسعه فیروزه</t>
  </si>
  <si>
    <t>سبدگردان سرآمد بازار</t>
  </si>
  <si>
    <t>سبدگردان تدبیر</t>
  </si>
  <si>
    <t>سبدگردان سینا</t>
  </si>
  <si>
    <t>تامین سرمایه سپهر</t>
  </si>
  <si>
    <t>تامین سرمایه تمدن</t>
  </si>
  <si>
    <t xml:space="preserve">کارگزاری بانک دی </t>
  </si>
  <si>
    <t>کارگزاری بانک آینده</t>
  </si>
  <si>
    <t>سبدگردان پاداش سرمایه</t>
  </si>
  <si>
    <t>تامین سرمایه بانک ملت</t>
  </si>
  <si>
    <t>سبدگردان الگوریتم</t>
  </si>
  <si>
    <t>سبدگردان آسمان</t>
  </si>
  <si>
    <t>مشاور سرمایه گذاری آرمان آتی</t>
  </si>
  <si>
    <t>سبدگردان کاریزما</t>
  </si>
  <si>
    <t>تامین سرمایه لوتوس پارسیان</t>
  </si>
  <si>
    <t>تامین سرمایه امید</t>
  </si>
  <si>
    <t>کارگزاری بانک مسکن</t>
  </si>
  <si>
    <t>مشاور سرمایه گذاری ارزش پرداز آریان</t>
  </si>
  <si>
    <t>سبدگردان آرتین</t>
  </si>
  <si>
    <t>سبدگردان سرمایه و دانش</t>
  </si>
  <si>
    <t>مشاور سرمایه گذاری نیکی گستر</t>
  </si>
  <si>
    <t>سبدگردان نو ویرا</t>
  </si>
  <si>
    <t>کارگزاری بانک صادرات ایران</t>
  </si>
  <si>
    <t>کارگزاری بانک سپه</t>
  </si>
  <si>
    <t>کارگزاری بانک توسعه صادرات</t>
  </si>
  <si>
    <t>سرمایه گذاری گروه صنایع بهشهر ایران</t>
  </si>
  <si>
    <t>کارگزاری بهمن</t>
  </si>
  <si>
    <t>سرمایه گذاری کارکنان گروه مپنا</t>
  </si>
  <si>
    <t>کارگزاری خبرگان سهام</t>
  </si>
  <si>
    <t>کارگزاری بانک خاورمیانه</t>
  </si>
  <si>
    <t>سرمایه گذاری مدیریت سرمایه مدار</t>
  </si>
  <si>
    <t>مشاور سرمایه گذاری امین نیکان آفاق</t>
  </si>
  <si>
    <t>کارگزاری بورس بهگزین</t>
  </si>
  <si>
    <t>کارگزاری آبان</t>
  </si>
  <si>
    <t xml:space="preserve">کارگزاری مبین سرمایه </t>
  </si>
  <si>
    <t>کارگزاری بانک انصار</t>
  </si>
  <si>
    <t>سبدگردان نوین نگر آسیا</t>
  </si>
  <si>
    <t>سبدگردان الماس</t>
  </si>
  <si>
    <t>گروه سرمایه گذاری میراث فرهنگی و گردشگری ایران</t>
  </si>
  <si>
    <t>سبد گردان هدف</t>
  </si>
  <si>
    <t>مشاور سرمایه گذاری پرتو آفتاب کیان</t>
  </si>
  <si>
    <t>کارگزاری تدبیرگران فردا</t>
  </si>
  <si>
    <t>کارگزاری صبا جهاد</t>
  </si>
  <si>
    <t>سبدگردان تصمیم نگار ارزش آفرینان</t>
  </si>
  <si>
    <t>سرمایه گذاری توسعه گوهران امید</t>
  </si>
  <si>
    <t>سرمایه گذاری صبا تامین</t>
  </si>
  <si>
    <t>مشاور سرمایه گذاری ترنج</t>
  </si>
  <si>
    <t>مشاور سرمایه گذاری فراز ایده نوآفرین تک</t>
  </si>
  <si>
    <t>سرمایه گذاری مدبران اقتصاد</t>
  </si>
  <si>
    <t>سرمايه گذاري مهرگان تامين پارس</t>
  </si>
  <si>
    <t>مشاور سرمایه گذاری معیار</t>
  </si>
  <si>
    <t>سبدگردان داریوش</t>
  </si>
  <si>
    <t>کارگزاری فیروزه آسیا</t>
  </si>
  <si>
    <t>سبدگردان اعتبار</t>
  </si>
  <si>
    <t>کارگزاری سرمایه گذاری ملی ایران</t>
  </si>
  <si>
    <t>کارگزاری نهایت‌نگر</t>
  </si>
  <si>
    <t>سبدگردان اقتصاد بیدار</t>
  </si>
  <si>
    <t>سبدگردان داریک پارس</t>
  </si>
  <si>
    <t>سبدگردان آمیتیس</t>
  </si>
  <si>
    <t>سبدگردان کوروش</t>
  </si>
  <si>
    <t>شرکت سرمایه گذاری توسعه توکا</t>
  </si>
  <si>
    <t>کارگزاری توسعه معاملات کیان</t>
  </si>
  <si>
    <t>سبدگردان زاگرس</t>
  </si>
  <si>
    <t>سرمایه گذاری توسعه نور دنا</t>
  </si>
  <si>
    <t>سبدگردان آرمان اقتصاد</t>
  </si>
  <si>
    <t>تامین سرمایه دماوند</t>
  </si>
  <si>
    <t>کارگزاری آرمان تدبیر نقش جهان</t>
  </si>
  <si>
    <t>سبدگردان هامرز</t>
  </si>
  <si>
    <t>کارگزاری سرمایه و دانش</t>
  </si>
  <si>
    <t>سبدگردان مانی</t>
  </si>
  <si>
    <t>سبدگردان ویستا</t>
  </si>
  <si>
    <t>کارگزاری دانایان</t>
  </si>
  <si>
    <t>سبدگردان آرکا</t>
  </si>
  <si>
    <t>کارگزاری آتیه</t>
  </si>
  <si>
    <t>سبدگردان نیکان</t>
  </si>
  <si>
    <t>مشاور سرمایه گذاری ابن سینا مدبر</t>
  </si>
  <si>
    <t>مشترک توسعه بازار سرمایه</t>
  </si>
  <si>
    <t>سبدگردان آریا</t>
  </si>
  <si>
    <t>مشاور سرمایه گذاری پیشرو پاداش سرمایه</t>
  </si>
  <si>
    <t>سبدگردان فراز</t>
  </si>
  <si>
    <t>سبدگردان بها بازار پارس</t>
  </si>
  <si>
    <t>سبدگردان ثروت پویا</t>
  </si>
  <si>
    <t>کارگزاری رضوی</t>
  </si>
  <si>
    <t>سبدگردان کارا</t>
  </si>
  <si>
    <t>نوع دوم افق آتی</t>
  </si>
  <si>
    <t>1401/04/06</t>
  </si>
  <si>
    <t>اختصاصی بازارگردانی فناوری هیرکانیا</t>
  </si>
  <si>
    <t>1401/04/14</t>
  </si>
  <si>
    <t>سرمایه گذاری توسعه فناوری هیرکانیا</t>
  </si>
  <si>
    <t>اختصاصی بازارگردانی توازن نوید</t>
  </si>
  <si>
    <t>1401/04/15</t>
  </si>
  <si>
    <t>سبدگردان نوید</t>
  </si>
  <si>
    <t>خزانه داریوش</t>
  </si>
  <si>
    <t>ارزش صندوق به میلیون ریال در تاریخ 1401/04/31</t>
  </si>
  <si>
    <t>سال منتهی به 1401/04/31</t>
  </si>
  <si>
    <t>ماه منتهی به 1401/04/31</t>
  </si>
  <si>
    <t>درصد سهم در تاریخ 1401/04/31</t>
  </si>
  <si>
    <t>سال منتهی به  1401/04/31</t>
  </si>
  <si>
    <t>ماه منتهی به  1401/04/31</t>
  </si>
  <si>
    <t>‫خالص ارزش داراییها ‫(میلیون ریال) در تاریخ 1401/04/31</t>
  </si>
  <si>
    <t>1391/12/12</t>
  </si>
  <si>
    <t>1396/06/23</t>
  </si>
  <si>
    <t>1397/07/28</t>
  </si>
  <si>
    <t>1397/10/02</t>
  </si>
  <si>
    <t>1400/10/22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</si>
</sst>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4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164" fontId="2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3" fontId="4" fillId="0" borderId="1" xfId="2" applyNumberFormat="1" applyFont="1" applyFill="1" applyBorder="1" applyAlignment="1">
      <alignment horizontal="center" vertical="center" wrapText="1" readingOrder="2"/>
    </xf>
    <xf numFmtId="164" fontId="4" fillId="0" borderId="1" xfId="1" applyNumberFormat="1" applyFont="1" applyFill="1" applyBorder="1" applyAlignment="1">
      <alignment horizontal="center" vertical="center" wrapText="1" readingOrder="2"/>
    </xf>
    <xf numFmtId="41" fontId="4" fillId="0" borderId="1" xfId="2" applyFont="1" applyFill="1" applyBorder="1" applyAlignment="1">
      <alignment horizontal="center" vertical="center" wrapText="1" readingOrder="2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9" fontId="6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3"/>
  <sheetViews>
    <sheetView rightToLeft="1" tabSelected="1" workbookViewId="0">
      <selection activeCell="N223" sqref="N223:P223"/>
    </sheetView>
  </sheetViews>
  <sheetFormatPr defaultColWidth="9.109375" defaultRowHeight="16.8" x14ac:dyDescent="0.3"/>
  <cols>
    <col min="1" max="1" width="43.44140625" style="14" bestFit="1" customWidth="1"/>
    <col min="2" max="2" width="16.5546875" style="14" bestFit="1" customWidth="1"/>
    <col min="3" max="3" width="9.88671875" style="14" customWidth="1"/>
    <col min="4" max="5" width="26" style="14" customWidth="1"/>
    <col min="6" max="6" width="8.88671875" style="14" customWidth="1"/>
    <col min="7" max="9" width="20.6640625" style="29" customWidth="1"/>
    <col min="10" max="10" width="19.44140625" style="29" customWidth="1"/>
    <col min="11" max="11" width="21.44140625" style="14" customWidth="1"/>
    <col min="12" max="12" width="19.6640625" style="14" customWidth="1"/>
    <col min="13" max="13" width="22" style="14" customWidth="1"/>
    <col min="14" max="15" width="15.6640625" style="14" customWidth="1"/>
    <col min="16" max="16" width="14.88671875" style="14" customWidth="1"/>
    <col min="17" max="17" width="13.109375" style="14" bestFit="1" customWidth="1"/>
    <col min="18" max="18" width="16" style="14" customWidth="1"/>
    <col min="19" max="16384" width="9.109375" style="14"/>
  </cols>
  <sheetData>
    <row r="2" spans="1:21" s="36" customFormat="1" ht="69.599999999999994" x14ac:dyDescent="0.3">
      <c r="A2" s="30" t="s">
        <v>0</v>
      </c>
      <c r="B2" s="30" t="s">
        <v>1</v>
      </c>
      <c r="C2" s="31" t="s">
        <v>2</v>
      </c>
      <c r="D2" s="30" t="s">
        <v>3</v>
      </c>
      <c r="E2" s="30" t="s">
        <v>612</v>
      </c>
      <c r="F2" s="30" t="s">
        <v>4</v>
      </c>
      <c r="G2" s="31" t="s">
        <v>5</v>
      </c>
      <c r="H2" s="32" t="s">
        <v>6</v>
      </c>
      <c r="I2" s="32" t="s">
        <v>525</v>
      </c>
      <c r="J2" s="33" t="s">
        <v>596</v>
      </c>
      <c r="K2" s="34" t="s">
        <v>728</v>
      </c>
      <c r="L2" s="31" t="s">
        <v>7</v>
      </c>
      <c r="M2" s="31" t="s">
        <v>8</v>
      </c>
      <c r="N2" s="28" t="s">
        <v>9</v>
      </c>
      <c r="O2" s="28" t="s">
        <v>10</v>
      </c>
      <c r="P2" s="28" t="s">
        <v>11</v>
      </c>
      <c r="Q2" s="28" t="s">
        <v>12</v>
      </c>
      <c r="R2" s="28" t="s">
        <v>13</v>
      </c>
      <c r="S2" s="35" t="s">
        <v>14</v>
      </c>
      <c r="T2" s="35" t="s">
        <v>15</v>
      </c>
      <c r="U2" s="35" t="s">
        <v>16</v>
      </c>
    </row>
    <row r="3" spans="1:21" x14ac:dyDescent="0.3">
      <c r="A3" s="40" t="s">
        <v>254</v>
      </c>
      <c r="B3" s="40">
        <v>11343</v>
      </c>
      <c r="C3" s="40" t="s">
        <v>255</v>
      </c>
      <c r="D3" s="40" t="s">
        <v>19</v>
      </c>
      <c r="E3" s="40" t="s">
        <v>650</v>
      </c>
      <c r="F3" s="40">
        <v>17</v>
      </c>
      <c r="G3" s="41">
        <v>2000000000</v>
      </c>
      <c r="H3" s="41">
        <v>86.3</v>
      </c>
      <c r="I3" s="41" t="s">
        <v>526</v>
      </c>
      <c r="J3" s="41">
        <v>91427301</v>
      </c>
      <c r="K3" s="41">
        <v>98451089</v>
      </c>
      <c r="L3" s="41">
        <v>892449500</v>
      </c>
      <c r="M3" s="41">
        <v>110316</v>
      </c>
      <c r="N3" s="41">
        <v>141</v>
      </c>
      <c r="O3" s="41">
        <v>14</v>
      </c>
      <c r="P3" s="41">
        <v>39676</v>
      </c>
      <c r="Q3" s="41">
        <v>86</v>
      </c>
      <c r="R3" s="41">
        <v>39817</v>
      </c>
      <c r="S3" s="40">
        <v>1.61</v>
      </c>
      <c r="T3" s="40">
        <v>4.8899999999999997</v>
      </c>
      <c r="U3" s="40">
        <v>20.51</v>
      </c>
    </row>
    <row r="4" spans="1:21" x14ac:dyDescent="0.3">
      <c r="A4" s="40" t="s">
        <v>292</v>
      </c>
      <c r="B4" s="40">
        <v>11405</v>
      </c>
      <c r="C4" s="40" t="s">
        <v>293</v>
      </c>
      <c r="D4" s="40" t="s">
        <v>19</v>
      </c>
      <c r="E4" s="40" t="s">
        <v>640</v>
      </c>
      <c r="F4" s="40">
        <v>15</v>
      </c>
      <c r="G4" s="41">
        <v>200000000</v>
      </c>
      <c r="H4" s="41">
        <v>78.233333333333334</v>
      </c>
      <c r="I4" s="41" t="s">
        <v>526</v>
      </c>
      <c r="J4" s="41">
        <v>124678732</v>
      </c>
      <c r="K4" s="41">
        <v>169974235</v>
      </c>
      <c r="L4" s="41">
        <v>168649366</v>
      </c>
      <c r="M4" s="41">
        <v>1007936</v>
      </c>
      <c r="N4" s="41">
        <v>86</v>
      </c>
      <c r="O4" s="41">
        <v>41</v>
      </c>
      <c r="P4" s="41">
        <v>71078</v>
      </c>
      <c r="Q4" s="41">
        <v>59</v>
      </c>
      <c r="R4" s="41">
        <v>71164</v>
      </c>
      <c r="S4" s="40">
        <v>1.73</v>
      </c>
      <c r="T4" s="40">
        <v>5.03</v>
      </c>
      <c r="U4" s="40">
        <v>19.57</v>
      </c>
    </row>
    <row r="5" spans="1:21" x14ac:dyDescent="0.3">
      <c r="A5" s="40" t="s">
        <v>300</v>
      </c>
      <c r="B5" s="40">
        <v>11420</v>
      </c>
      <c r="C5" s="40" t="s">
        <v>301</v>
      </c>
      <c r="D5" s="40" t="s">
        <v>19</v>
      </c>
      <c r="E5" s="40" t="s">
        <v>655</v>
      </c>
      <c r="F5" s="40">
        <v>0</v>
      </c>
      <c r="G5" s="41">
        <v>50000000</v>
      </c>
      <c r="H5" s="41">
        <v>76.63333333333334</v>
      </c>
      <c r="I5" s="41" t="s">
        <v>526</v>
      </c>
      <c r="J5" s="41">
        <v>168842</v>
      </c>
      <c r="K5" s="41">
        <v>174505</v>
      </c>
      <c r="L5" s="41">
        <v>3705775</v>
      </c>
      <c r="M5" s="41">
        <v>47089</v>
      </c>
      <c r="N5" s="41">
        <v>6</v>
      </c>
      <c r="O5" s="41">
        <v>80</v>
      </c>
      <c r="P5" s="41">
        <v>78</v>
      </c>
      <c r="Q5" s="41">
        <v>20</v>
      </c>
      <c r="R5" s="41">
        <v>84</v>
      </c>
      <c r="S5" s="40">
        <v>0.4</v>
      </c>
      <c r="T5" s="40">
        <v>2.88</v>
      </c>
      <c r="U5" s="40">
        <v>14.1</v>
      </c>
    </row>
    <row r="6" spans="1:21" x14ac:dyDescent="0.3">
      <c r="A6" s="40" t="s">
        <v>304</v>
      </c>
      <c r="B6" s="40">
        <v>11421</v>
      </c>
      <c r="C6" s="40" t="s">
        <v>305</v>
      </c>
      <c r="D6" s="40" t="s">
        <v>19</v>
      </c>
      <c r="E6" s="40" t="s">
        <v>647</v>
      </c>
      <c r="F6" s="40">
        <v>0</v>
      </c>
      <c r="G6" s="41">
        <v>10000000</v>
      </c>
      <c r="H6" s="41">
        <v>76.233333333333334</v>
      </c>
      <c r="I6" s="41" t="s">
        <v>526</v>
      </c>
      <c r="J6" s="41">
        <v>2467821</v>
      </c>
      <c r="K6" s="41">
        <v>2599684</v>
      </c>
      <c r="L6" s="41">
        <v>2595325</v>
      </c>
      <c r="M6" s="41">
        <v>1001679</v>
      </c>
      <c r="N6" s="41">
        <v>19</v>
      </c>
      <c r="O6" s="41">
        <v>61</v>
      </c>
      <c r="P6" s="41">
        <v>1351</v>
      </c>
      <c r="Q6" s="41">
        <v>39</v>
      </c>
      <c r="R6" s="41">
        <v>1370</v>
      </c>
      <c r="S6" s="40">
        <v>1.83</v>
      </c>
      <c r="T6" s="40">
        <v>4.9400000000000004</v>
      </c>
      <c r="U6" s="40">
        <v>19.39</v>
      </c>
    </row>
    <row r="7" spans="1:21" x14ac:dyDescent="0.3">
      <c r="A7" s="40" t="s">
        <v>308</v>
      </c>
      <c r="B7" s="40">
        <v>11427</v>
      </c>
      <c r="C7" s="40" t="s">
        <v>309</v>
      </c>
      <c r="D7" s="40" t="s">
        <v>19</v>
      </c>
      <c r="E7" s="40" t="s">
        <v>648</v>
      </c>
      <c r="F7" s="40">
        <v>0</v>
      </c>
      <c r="G7" s="41">
        <v>500000</v>
      </c>
      <c r="H7" s="41">
        <v>75.2</v>
      </c>
      <c r="I7" s="41" t="s">
        <v>526</v>
      </c>
      <c r="J7" s="41">
        <v>53027</v>
      </c>
      <c r="K7" s="41">
        <v>54028</v>
      </c>
      <c r="L7" s="41">
        <v>26550</v>
      </c>
      <c r="M7" s="41">
        <v>2034959</v>
      </c>
      <c r="N7" s="41">
        <v>2</v>
      </c>
      <c r="O7" s="41">
        <v>100</v>
      </c>
      <c r="P7" s="41">
        <v>32</v>
      </c>
      <c r="Q7" s="41">
        <v>0</v>
      </c>
      <c r="R7" s="41">
        <v>34</v>
      </c>
      <c r="S7" s="40">
        <v>1.24</v>
      </c>
      <c r="T7" s="40">
        <v>3.77</v>
      </c>
      <c r="U7" s="40">
        <v>16.02</v>
      </c>
    </row>
    <row r="8" spans="1:21" x14ac:dyDescent="0.3">
      <c r="A8" s="40" t="s">
        <v>321</v>
      </c>
      <c r="B8" s="40">
        <v>11449</v>
      </c>
      <c r="C8" s="40" t="s">
        <v>322</v>
      </c>
      <c r="D8" s="40" t="s">
        <v>19</v>
      </c>
      <c r="E8" s="40" t="s">
        <v>671</v>
      </c>
      <c r="F8" s="40">
        <v>15</v>
      </c>
      <c r="G8" s="41">
        <v>10000000</v>
      </c>
      <c r="H8" s="41">
        <v>70.900000000000006</v>
      </c>
      <c r="I8" s="41" t="s">
        <v>526</v>
      </c>
      <c r="J8" s="41">
        <v>3545793</v>
      </c>
      <c r="K8" s="41">
        <v>5183180</v>
      </c>
      <c r="L8" s="41">
        <v>5183179</v>
      </c>
      <c r="M8" s="41">
        <v>1000000</v>
      </c>
      <c r="N8" s="41">
        <v>16</v>
      </c>
      <c r="O8" s="41">
        <v>34</v>
      </c>
      <c r="P8" s="41">
        <v>2285</v>
      </c>
      <c r="Q8" s="41">
        <v>66</v>
      </c>
      <c r="R8" s="41">
        <v>2301</v>
      </c>
      <c r="S8" s="40">
        <v>1.65</v>
      </c>
      <c r="T8" s="40">
        <v>4.93</v>
      </c>
      <c r="U8" s="40">
        <v>20.03</v>
      </c>
    </row>
    <row r="9" spans="1:21" x14ac:dyDescent="0.3">
      <c r="A9" s="40" t="s">
        <v>345</v>
      </c>
      <c r="B9" s="40">
        <v>11495</v>
      </c>
      <c r="C9" s="40" t="s">
        <v>346</v>
      </c>
      <c r="D9" s="40" t="s">
        <v>19</v>
      </c>
      <c r="E9" s="40" t="s">
        <v>636</v>
      </c>
      <c r="F9" s="40">
        <v>15</v>
      </c>
      <c r="G9" s="41">
        <v>50000000</v>
      </c>
      <c r="H9" s="41">
        <v>63.56666666666667</v>
      </c>
      <c r="I9" s="41" t="s">
        <v>526</v>
      </c>
      <c r="J9" s="41">
        <v>23601009</v>
      </c>
      <c r="K9" s="41">
        <v>16360869</v>
      </c>
      <c r="L9" s="41">
        <v>16327053</v>
      </c>
      <c r="M9" s="41">
        <v>1002071</v>
      </c>
      <c r="N9" s="41">
        <v>51</v>
      </c>
      <c r="O9" s="41">
        <v>28</v>
      </c>
      <c r="P9" s="41">
        <v>6397</v>
      </c>
      <c r="Q9" s="41">
        <v>72</v>
      </c>
      <c r="R9" s="41">
        <v>6448</v>
      </c>
      <c r="S9" s="40">
        <v>1.27</v>
      </c>
      <c r="T9" s="40">
        <v>3.63</v>
      </c>
      <c r="U9" s="40">
        <v>14.92</v>
      </c>
    </row>
    <row r="10" spans="1:21" x14ac:dyDescent="0.3">
      <c r="A10" s="40" t="s">
        <v>355</v>
      </c>
      <c r="B10" s="40">
        <v>11521</v>
      </c>
      <c r="C10" s="40" t="s">
        <v>356</v>
      </c>
      <c r="D10" s="40" t="s">
        <v>19</v>
      </c>
      <c r="E10" s="40" t="s">
        <v>640</v>
      </c>
      <c r="F10" s="40">
        <v>18</v>
      </c>
      <c r="G10" s="41">
        <v>10000000</v>
      </c>
      <c r="H10" s="41">
        <v>58.9</v>
      </c>
      <c r="I10" s="41" t="s">
        <v>526</v>
      </c>
      <c r="J10" s="41">
        <v>3483545</v>
      </c>
      <c r="K10" s="41">
        <v>3540192</v>
      </c>
      <c r="L10" s="41">
        <v>3518934</v>
      </c>
      <c r="M10" s="41">
        <v>1006041</v>
      </c>
      <c r="N10" s="41">
        <v>10</v>
      </c>
      <c r="O10" s="41">
        <v>5</v>
      </c>
      <c r="P10" s="41">
        <v>3017</v>
      </c>
      <c r="Q10" s="41">
        <v>95</v>
      </c>
      <c r="R10" s="41">
        <v>3027</v>
      </c>
      <c r="S10" s="40">
        <v>1.52</v>
      </c>
      <c r="T10" s="40">
        <v>4.46</v>
      </c>
      <c r="U10" s="40">
        <v>19.86</v>
      </c>
    </row>
    <row r="11" spans="1:21" x14ac:dyDescent="0.3">
      <c r="A11" s="40" t="s">
        <v>392</v>
      </c>
      <c r="B11" s="40">
        <v>11661</v>
      </c>
      <c r="C11" s="40" t="s">
        <v>393</v>
      </c>
      <c r="D11" s="40" t="s">
        <v>19</v>
      </c>
      <c r="E11" s="40" t="s">
        <v>682</v>
      </c>
      <c r="F11" s="40">
        <v>0</v>
      </c>
      <c r="G11" s="41">
        <v>1000000</v>
      </c>
      <c r="H11" s="41">
        <v>34.966666666666669</v>
      </c>
      <c r="I11" s="41" t="s">
        <v>526</v>
      </c>
      <c r="J11" s="41">
        <v>145661</v>
      </c>
      <c r="K11" s="41">
        <v>127294</v>
      </c>
      <c r="L11" s="41">
        <v>127057</v>
      </c>
      <c r="M11" s="41">
        <v>1001868</v>
      </c>
      <c r="N11" s="41">
        <v>8</v>
      </c>
      <c r="O11" s="41">
        <v>97</v>
      </c>
      <c r="P11" s="41">
        <v>124</v>
      </c>
      <c r="Q11" s="41">
        <v>3</v>
      </c>
      <c r="R11" s="41">
        <v>132</v>
      </c>
      <c r="S11" s="40">
        <v>1.52</v>
      </c>
      <c r="T11" s="40">
        <v>4.24</v>
      </c>
      <c r="U11" s="40">
        <v>9.44</v>
      </c>
    </row>
    <row r="12" spans="1:21" x14ac:dyDescent="0.3">
      <c r="A12" s="40" t="s">
        <v>400</v>
      </c>
      <c r="B12" s="40">
        <v>11665</v>
      </c>
      <c r="C12" s="40" t="s">
        <v>401</v>
      </c>
      <c r="D12" s="40" t="s">
        <v>19</v>
      </c>
      <c r="E12" s="40" t="s">
        <v>656</v>
      </c>
      <c r="F12" s="40">
        <v>18</v>
      </c>
      <c r="G12" s="41">
        <v>4000000</v>
      </c>
      <c r="H12" s="41">
        <v>33.9</v>
      </c>
      <c r="I12" s="41" t="s">
        <v>526</v>
      </c>
      <c r="J12" s="41">
        <v>2091322</v>
      </c>
      <c r="K12" s="41">
        <v>1607624</v>
      </c>
      <c r="L12" s="41">
        <v>1599680</v>
      </c>
      <c r="M12" s="41">
        <v>1004966</v>
      </c>
      <c r="N12" s="41">
        <v>9</v>
      </c>
      <c r="O12" s="41">
        <v>24</v>
      </c>
      <c r="P12" s="41">
        <v>13407</v>
      </c>
      <c r="Q12" s="41">
        <v>76</v>
      </c>
      <c r="R12" s="41">
        <v>13416</v>
      </c>
      <c r="S12" s="40">
        <v>1.5</v>
      </c>
      <c r="T12" s="40">
        <v>4.68</v>
      </c>
      <c r="U12" s="40">
        <v>20.84</v>
      </c>
    </row>
    <row r="13" spans="1:21" x14ac:dyDescent="0.3">
      <c r="A13" s="40" t="s">
        <v>439</v>
      </c>
      <c r="B13" s="40">
        <v>11738</v>
      </c>
      <c r="C13" s="40" t="s">
        <v>440</v>
      </c>
      <c r="D13" s="40" t="s">
        <v>19</v>
      </c>
      <c r="E13" s="40" t="s">
        <v>688</v>
      </c>
      <c r="F13" s="40">
        <v>18</v>
      </c>
      <c r="G13" s="41">
        <v>100000000</v>
      </c>
      <c r="H13" s="41">
        <v>22.433333333333334</v>
      </c>
      <c r="I13" s="41" t="s">
        <v>526</v>
      </c>
      <c r="J13" s="41">
        <v>3570230</v>
      </c>
      <c r="K13" s="41">
        <v>3773543</v>
      </c>
      <c r="L13" s="41">
        <v>37735416</v>
      </c>
      <c r="M13" s="41">
        <v>100000</v>
      </c>
      <c r="N13" s="41">
        <v>10</v>
      </c>
      <c r="O13" s="41">
        <v>31</v>
      </c>
      <c r="P13" s="41">
        <v>3241</v>
      </c>
      <c r="Q13" s="41">
        <v>69</v>
      </c>
      <c r="R13" s="41">
        <v>3251</v>
      </c>
      <c r="S13" s="40">
        <v>1.6</v>
      </c>
      <c r="T13" s="40">
        <v>4.97</v>
      </c>
      <c r="U13" s="40">
        <v>18.82</v>
      </c>
    </row>
    <row r="14" spans="1:21" x14ac:dyDescent="0.3">
      <c r="A14" s="40" t="s">
        <v>442</v>
      </c>
      <c r="B14" s="40">
        <v>11741</v>
      </c>
      <c r="C14" s="40" t="s">
        <v>443</v>
      </c>
      <c r="D14" s="40" t="s">
        <v>19</v>
      </c>
      <c r="E14" s="40" t="s">
        <v>694</v>
      </c>
      <c r="F14" s="40">
        <v>0</v>
      </c>
      <c r="G14" s="41">
        <v>380000000</v>
      </c>
      <c r="H14" s="41">
        <v>22.033333333333335</v>
      </c>
      <c r="I14" s="41" t="s">
        <v>526</v>
      </c>
      <c r="J14" s="41">
        <v>1726669</v>
      </c>
      <c r="K14" s="41">
        <v>1803194</v>
      </c>
      <c r="L14" s="41">
        <v>178108394</v>
      </c>
      <c r="M14" s="41">
        <v>10124</v>
      </c>
      <c r="N14" s="41">
        <v>12</v>
      </c>
      <c r="O14" s="41">
        <v>72</v>
      </c>
      <c r="P14" s="41">
        <v>451</v>
      </c>
      <c r="Q14" s="41">
        <v>28</v>
      </c>
      <c r="R14" s="41">
        <v>463</v>
      </c>
      <c r="S14" s="40">
        <v>1.41</v>
      </c>
      <c r="T14" s="40">
        <v>4.42</v>
      </c>
      <c r="U14" s="40">
        <v>18.29</v>
      </c>
    </row>
    <row r="15" spans="1:21" x14ac:dyDescent="0.3">
      <c r="A15" s="40" t="s">
        <v>563</v>
      </c>
      <c r="B15" s="40">
        <v>11793</v>
      </c>
      <c r="C15" s="40" t="s">
        <v>739</v>
      </c>
      <c r="D15" s="40" t="s">
        <v>19</v>
      </c>
      <c r="E15" s="40" t="s">
        <v>622</v>
      </c>
      <c r="F15" s="40">
        <v>15</v>
      </c>
      <c r="G15" s="41">
        <v>5000000</v>
      </c>
      <c r="H15" s="41">
        <v>6.3666666666666663</v>
      </c>
      <c r="I15" s="41" t="s">
        <v>526</v>
      </c>
      <c r="J15" s="41">
        <v>392920</v>
      </c>
      <c r="K15" s="41">
        <v>3622943</v>
      </c>
      <c r="L15" s="41">
        <v>3625560</v>
      </c>
      <c r="M15" s="41">
        <v>999278</v>
      </c>
      <c r="N15" s="41">
        <v>8</v>
      </c>
      <c r="O15" s="41">
        <v>41</v>
      </c>
      <c r="P15" s="41">
        <v>944</v>
      </c>
      <c r="Q15" s="41">
        <v>59</v>
      </c>
      <c r="R15" s="41">
        <v>952</v>
      </c>
      <c r="S15" s="40">
        <v>1.54</v>
      </c>
      <c r="T15" s="40">
        <v>5.83</v>
      </c>
      <c r="U15" s="40">
        <v>0</v>
      </c>
    </row>
    <row r="16" spans="1:21" x14ac:dyDescent="0.3">
      <c r="A16" s="40" t="s">
        <v>258</v>
      </c>
      <c r="B16" s="40">
        <v>11323</v>
      </c>
      <c r="C16" s="40" t="s">
        <v>259</v>
      </c>
      <c r="D16" s="40" t="s">
        <v>19</v>
      </c>
      <c r="E16" s="40" t="s">
        <v>642</v>
      </c>
      <c r="F16" s="40">
        <v>0</v>
      </c>
      <c r="G16" s="41">
        <v>500000000</v>
      </c>
      <c r="H16" s="41">
        <v>85.966666666666669</v>
      </c>
      <c r="I16" s="41" t="s">
        <v>527</v>
      </c>
      <c r="J16" s="41">
        <v>1468407</v>
      </c>
      <c r="K16" s="41">
        <v>1844509</v>
      </c>
      <c r="L16" s="41">
        <v>182316780</v>
      </c>
      <c r="M16" s="41">
        <v>10118</v>
      </c>
      <c r="N16" s="41">
        <v>19</v>
      </c>
      <c r="O16" s="41">
        <v>92.245722000000001</v>
      </c>
      <c r="P16" s="41">
        <v>863</v>
      </c>
      <c r="Q16" s="41">
        <v>7.7542780000000002</v>
      </c>
      <c r="R16" s="41">
        <v>882</v>
      </c>
      <c r="S16" s="40">
        <v>1.85</v>
      </c>
      <c r="T16" s="40">
        <v>5.07</v>
      </c>
      <c r="U16" s="40">
        <v>19.11</v>
      </c>
    </row>
    <row r="17" spans="1:21" x14ac:dyDescent="0.3">
      <c r="A17" s="40" t="s">
        <v>262</v>
      </c>
      <c r="B17" s="40">
        <v>11340</v>
      </c>
      <c r="C17" s="40" t="s">
        <v>263</v>
      </c>
      <c r="D17" s="40" t="s">
        <v>19</v>
      </c>
      <c r="E17" s="40" t="s">
        <v>666</v>
      </c>
      <c r="F17" s="40">
        <v>0</v>
      </c>
      <c r="G17" s="41">
        <v>500000000</v>
      </c>
      <c r="H17" s="41">
        <v>84.666666666666671</v>
      </c>
      <c r="I17" s="41" t="s">
        <v>527</v>
      </c>
      <c r="J17" s="41">
        <v>2162483</v>
      </c>
      <c r="K17" s="41">
        <v>2111522</v>
      </c>
      <c r="L17" s="41">
        <v>211000000</v>
      </c>
      <c r="M17" s="41">
        <v>10008</v>
      </c>
      <c r="N17" s="41">
        <v>17</v>
      </c>
      <c r="O17" s="41">
        <v>98.482336000000004</v>
      </c>
      <c r="P17" s="41">
        <v>403</v>
      </c>
      <c r="Q17" s="41">
        <v>1.5176639999999999</v>
      </c>
      <c r="R17" s="41">
        <v>420</v>
      </c>
      <c r="S17" s="40">
        <v>0.43</v>
      </c>
      <c r="T17" s="40">
        <v>4.1399999999999997</v>
      </c>
      <c r="U17" s="40">
        <v>18.89</v>
      </c>
    </row>
    <row r="18" spans="1:21" x14ac:dyDescent="0.3">
      <c r="A18" s="40" t="s">
        <v>315</v>
      </c>
      <c r="B18" s="40">
        <v>11416</v>
      </c>
      <c r="C18" s="40" t="s">
        <v>316</v>
      </c>
      <c r="D18" s="40" t="s">
        <v>19</v>
      </c>
      <c r="E18" s="40" t="s">
        <v>639</v>
      </c>
      <c r="F18" s="40">
        <v>0</v>
      </c>
      <c r="G18" s="41">
        <v>10000000000</v>
      </c>
      <c r="H18" s="41">
        <v>72.7</v>
      </c>
      <c r="I18" s="41" t="s">
        <v>527</v>
      </c>
      <c r="J18" s="41">
        <v>43260276</v>
      </c>
      <c r="K18" s="41">
        <v>60530661</v>
      </c>
      <c r="L18" s="41">
        <v>5999833298</v>
      </c>
      <c r="M18" s="41">
        <v>10089</v>
      </c>
      <c r="N18" s="41">
        <v>189</v>
      </c>
      <c r="O18" s="41">
        <v>85.652512900000005</v>
      </c>
      <c r="P18" s="41">
        <v>9979</v>
      </c>
      <c r="Q18" s="41">
        <v>14.3474871</v>
      </c>
      <c r="R18" s="41">
        <v>10168</v>
      </c>
      <c r="S18" s="40">
        <v>1.66</v>
      </c>
      <c r="T18" s="40">
        <v>4.93</v>
      </c>
      <c r="U18" s="40">
        <v>18.34</v>
      </c>
    </row>
    <row r="19" spans="1:21" x14ac:dyDescent="0.3">
      <c r="A19" s="40" t="s">
        <v>374</v>
      </c>
      <c r="B19" s="40">
        <v>11588</v>
      </c>
      <c r="C19" s="40" t="s">
        <v>375</v>
      </c>
      <c r="D19" s="40" t="s">
        <v>19</v>
      </c>
      <c r="E19" s="40" t="s">
        <v>630</v>
      </c>
      <c r="F19" s="40">
        <v>0</v>
      </c>
      <c r="G19" s="41">
        <v>1500000000</v>
      </c>
      <c r="H19" s="41">
        <v>46.266666666666666</v>
      </c>
      <c r="I19" s="41" t="s">
        <v>527</v>
      </c>
      <c r="J19" s="41">
        <v>13724961</v>
      </c>
      <c r="K19" s="41">
        <v>28363622</v>
      </c>
      <c r="L19" s="41">
        <v>1206898538</v>
      </c>
      <c r="M19" s="41">
        <v>23502</v>
      </c>
      <c r="N19" s="41">
        <v>57</v>
      </c>
      <c r="O19" s="41">
        <v>99.026438866666666</v>
      </c>
      <c r="P19" s="41">
        <v>885</v>
      </c>
      <c r="Q19" s="41">
        <v>0.97356113333333327</v>
      </c>
      <c r="R19" s="41">
        <v>942</v>
      </c>
      <c r="S19" s="40">
        <v>1.57</v>
      </c>
      <c r="T19" s="40">
        <v>5.13</v>
      </c>
      <c r="U19" s="40">
        <v>21.79</v>
      </c>
    </row>
    <row r="20" spans="1:21" x14ac:dyDescent="0.3">
      <c r="A20" s="40" t="s">
        <v>384</v>
      </c>
      <c r="B20" s="40">
        <v>11626</v>
      </c>
      <c r="C20" s="40" t="s">
        <v>385</v>
      </c>
      <c r="D20" s="40" t="s">
        <v>19</v>
      </c>
      <c r="E20" s="40" t="s">
        <v>646</v>
      </c>
      <c r="F20" s="40">
        <v>16</v>
      </c>
      <c r="G20" s="41">
        <v>3000000000</v>
      </c>
      <c r="H20" s="41">
        <v>41.633333333333333</v>
      </c>
      <c r="I20" s="41" t="s">
        <v>527</v>
      </c>
      <c r="J20" s="41">
        <v>8238181</v>
      </c>
      <c r="K20" s="41">
        <v>12545449</v>
      </c>
      <c r="L20" s="41">
        <v>815716646</v>
      </c>
      <c r="M20" s="41">
        <v>15380</v>
      </c>
      <c r="N20" s="41">
        <v>99</v>
      </c>
      <c r="O20" s="41">
        <v>84.195222799999996</v>
      </c>
      <c r="P20" s="41">
        <v>3276</v>
      </c>
      <c r="Q20" s="41">
        <v>15.8047772</v>
      </c>
      <c r="R20" s="41">
        <v>3375</v>
      </c>
      <c r="S20" s="40">
        <v>1.67</v>
      </c>
      <c r="T20" s="40">
        <v>3.72</v>
      </c>
      <c r="U20" s="40">
        <v>21.85</v>
      </c>
    </row>
    <row r="21" spans="1:21" x14ac:dyDescent="0.3">
      <c r="A21" s="40" t="s">
        <v>396</v>
      </c>
      <c r="B21" s="40">
        <v>11660</v>
      </c>
      <c r="C21" s="40" t="s">
        <v>397</v>
      </c>
      <c r="D21" s="40" t="s">
        <v>19</v>
      </c>
      <c r="E21" s="40" t="s">
        <v>645</v>
      </c>
      <c r="F21" s="40">
        <v>0</v>
      </c>
      <c r="G21" s="41">
        <v>2000000000</v>
      </c>
      <c r="H21" s="41">
        <v>34.4</v>
      </c>
      <c r="I21" s="41" t="s">
        <v>527</v>
      </c>
      <c r="J21" s="41">
        <v>3044242</v>
      </c>
      <c r="K21" s="41">
        <v>4080999</v>
      </c>
      <c r="L21" s="41">
        <v>408129194</v>
      </c>
      <c r="M21" s="41">
        <v>10000</v>
      </c>
      <c r="N21" s="41">
        <v>37</v>
      </c>
      <c r="O21" s="41">
        <v>98.266622650000002</v>
      </c>
      <c r="P21" s="41">
        <v>1195</v>
      </c>
      <c r="Q21" s="41">
        <v>1.73337735</v>
      </c>
      <c r="R21" s="41">
        <v>1232</v>
      </c>
      <c r="S21" s="40">
        <v>1.7</v>
      </c>
      <c r="T21" s="40">
        <v>5.07</v>
      </c>
      <c r="U21" s="40">
        <v>19.600000000000001</v>
      </c>
    </row>
    <row r="22" spans="1:21" x14ac:dyDescent="0.3">
      <c r="A22" s="40" t="s">
        <v>404</v>
      </c>
      <c r="B22" s="40">
        <v>11673</v>
      </c>
      <c r="C22" s="40" t="s">
        <v>405</v>
      </c>
      <c r="D22" s="40" t="s">
        <v>19</v>
      </c>
      <c r="E22" s="40" t="s">
        <v>686</v>
      </c>
      <c r="F22" s="40">
        <v>0</v>
      </c>
      <c r="G22" s="41">
        <v>500000000</v>
      </c>
      <c r="H22" s="41">
        <v>32.6</v>
      </c>
      <c r="I22" s="41" t="s">
        <v>527</v>
      </c>
      <c r="J22" s="41">
        <v>620630</v>
      </c>
      <c r="K22" s="41">
        <v>2900768</v>
      </c>
      <c r="L22" s="41">
        <v>290099990</v>
      </c>
      <c r="M22" s="41">
        <v>10000</v>
      </c>
      <c r="N22" s="41">
        <v>46</v>
      </c>
      <c r="O22" s="41">
        <v>96.783693400000004</v>
      </c>
      <c r="P22" s="41">
        <v>276</v>
      </c>
      <c r="Q22" s="41">
        <v>3.2163065999999998</v>
      </c>
      <c r="R22" s="41">
        <v>322</v>
      </c>
      <c r="S22" s="40">
        <v>1.1000000000000001</v>
      </c>
      <c r="T22" s="40">
        <v>4.45</v>
      </c>
      <c r="U22" s="40">
        <v>12.59</v>
      </c>
    </row>
    <row r="23" spans="1:21" x14ac:dyDescent="0.3">
      <c r="A23" s="40" t="s">
        <v>414</v>
      </c>
      <c r="B23" s="40">
        <v>11698</v>
      </c>
      <c r="C23" s="40" t="s">
        <v>415</v>
      </c>
      <c r="D23" s="40" t="s">
        <v>19</v>
      </c>
      <c r="E23" s="40" t="s">
        <v>618</v>
      </c>
      <c r="F23" s="40">
        <v>0</v>
      </c>
      <c r="G23" s="41">
        <v>4000000000</v>
      </c>
      <c r="H23" s="41">
        <v>27.833333333333332</v>
      </c>
      <c r="I23" s="41" t="s">
        <v>527</v>
      </c>
      <c r="J23" s="41">
        <v>26511468</v>
      </c>
      <c r="K23" s="41">
        <v>27263826</v>
      </c>
      <c r="L23" s="41">
        <v>1783334511</v>
      </c>
      <c r="M23" s="41">
        <v>15289</v>
      </c>
      <c r="N23" s="41">
        <v>36</v>
      </c>
      <c r="O23" s="41">
        <v>96.189577666666665</v>
      </c>
      <c r="P23" s="41">
        <v>6436</v>
      </c>
      <c r="Q23" s="41">
        <v>3.8104223333333334</v>
      </c>
      <c r="R23" s="41">
        <v>6472</v>
      </c>
      <c r="S23" s="40">
        <v>1.43</v>
      </c>
      <c r="T23" s="40">
        <v>4.53</v>
      </c>
      <c r="U23" s="40">
        <v>20.23</v>
      </c>
    </row>
    <row r="24" spans="1:21" x14ac:dyDescent="0.3">
      <c r="A24" s="40" t="s">
        <v>441</v>
      </c>
      <c r="B24" s="40">
        <v>11722</v>
      </c>
      <c r="C24" s="40" t="s">
        <v>440</v>
      </c>
      <c r="D24" s="40" t="s">
        <v>19</v>
      </c>
      <c r="E24" s="40" t="s">
        <v>691</v>
      </c>
      <c r="F24" s="40">
        <v>0</v>
      </c>
      <c r="G24" s="41">
        <v>3000000000</v>
      </c>
      <c r="H24" s="41">
        <v>22.433333333333334</v>
      </c>
      <c r="I24" s="41" t="s">
        <v>527</v>
      </c>
      <c r="J24" s="41">
        <v>8244573</v>
      </c>
      <c r="K24" s="41">
        <v>11354198</v>
      </c>
      <c r="L24" s="41">
        <v>762500000</v>
      </c>
      <c r="M24" s="41">
        <v>14891</v>
      </c>
      <c r="N24" s="41">
        <v>86</v>
      </c>
      <c r="O24" s="41">
        <v>89.912895866666659</v>
      </c>
      <c r="P24" s="41">
        <v>3754</v>
      </c>
      <c r="Q24" s="41">
        <v>10.087104133333332</v>
      </c>
      <c r="R24" s="41">
        <v>3840</v>
      </c>
      <c r="S24" s="40">
        <v>1.4</v>
      </c>
      <c r="T24" s="40">
        <v>4.88</v>
      </c>
      <c r="U24" s="40">
        <v>21.28</v>
      </c>
    </row>
    <row r="25" spans="1:21" x14ac:dyDescent="0.3">
      <c r="A25" s="40" t="s">
        <v>456</v>
      </c>
      <c r="B25" s="40">
        <v>11753</v>
      </c>
      <c r="C25" s="40" t="s">
        <v>457</v>
      </c>
      <c r="D25" s="40" t="s">
        <v>19</v>
      </c>
      <c r="E25" s="40" t="s">
        <v>626</v>
      </c>
      <c r="F25" s="40">
        <v>0</v>
      </c>
      <c r="G25" s="41">
        <v>500000000</v>
      </c>
      <c r="H25" s="41">
        <v>19.066666666666666</v>
      </c>
      <c r="I25" s="41" t="s">
        <v>527</v>
      </c>
      <c r="J25" s="41">
        <v>2346674</v>
      </c>
      <c r="K25" s="41">
        <v>3381576</v>
      </c>
      <c r="L25" s="41">
        <v>242980000</v>
      </c>
      <c r="M25" s="41">
        <v>13918</v>
      </c>
      <c r="N25" s="41">
        <v>54</v>
      </c>
      <c r="O25" s="41">
        <v>80.892240400000006</v>
      </c>
      <c r="P25" s="41">
        <v>4078</v>
      </c>
      <c r="Q25" s="41">
        <v>19.107759599999998</v>
      </c>
      <c r="R25" s="41">
        <v>4132</v>
      </c>
      <c r="S25" s="40">
        <v>1.35</v>
      </c>
      <c r="T25" s="40">
        <v>5.25</v>
      </c>
      <c r="U25" s="40">
        <v>20.21</v>
      </c>
    </row>
    <row r="26" spans="1:21" x14ac:dyDescent="0.3">
      <c r="A26" s="40" t="s">
        <v>464</v>
      </c>
      <c r="B26" s="40">
        <v>11776</v>
      </c>
      <c r="C26" s="40" t="s">
        <v>465</v>
      </c>
      <c r="D26" s="40" t="s">
        <v>19</v>
      </c>
      <c r="E26" s="40" t="s">
        <v>697</v>
      </c>
      <c r="F26" s="40">
        <v>0</v>
      </c>
      <c r="G26" s="41">
        <v>4000000000</v>
      </c>
      <c r="H26" s="41">
        <v>18.166666666666668</v>
      </c>
      <c r="I26" s="41" t="s">
        <v>527</v>
      </c>
      <c r="J26" s="41">
        <v>20513213</v>
      </c>
      <c r="K26" s="41">
        <v>25982140</v>
      </c>
      <c r="L26" s="41">
        <v>1915700000</v>
      </c>
      <c r="M26" s="41">
        <v>13563</v>
      </c>
      <c r="N26" s="41">
        <v>91</v>
      </c>
      <c r="O26" s="41">
        <v>97.959973649999995</v>
      </c>
      <c r="P26" s="41">
        <v>1890</v>
      </c>
      <c r="Q26" s="41">
        <v>2.0400263500000002</v>
      </c>
      <c r="R26" s="41">
        <v>1981</v>
      </c>
      <c r="S26" s="40">
        <v>1.73</v>
      </c>
      <c r="T26" s="40">
        <v>5.27</v>
      </c>
      <c r="U26" s="40">
        <v>22.31</v>
      </c>
    </row>
    <row r="27" spans="1:21" x14ac:dyDescent="0.3">
      <c r="A27" s="40" t="s">
        <v>476</v>
      </c>
      <c r="B27" s="40">
        <v>11820</v>
      </c>
      <c r="C27" s="40" t="s">
        <v>477</v>
      </c>
      <c r="D27" s="40" t="s">
        <v>19</v>
      </c>
      <c r="E27" s="40" t="s">
        <v>700</v>
      </c>
      <c r="F27" s="40">
        <v>0</v>
      </c>
      <c r="G27" s="41">
        <v>10000000000</v>
      </c>
      <c r="H27" s="41">
        <v>15.533333333333333</v>
      </c>
      <c r="I27" s="41" t="s">
        <v>527</v>
      </c>
      <c r="J27" s="41">
        <v>45634512</v>
      </c>
      <c r="K27" s="41">
        <v>83326670</v>
      </c>
      <c r="L27" s="41">
        <v>6424200000</v>
      </c>
      <c r="M27" s="41">
        <v>12971</v>
      </c>
      <c r="N27" s="41">
        <v>71</v>
      </c>
      <c r="O27" s="41">
        <v>99.142251328571433</v>
      </c>
      <c r="P27" s="41">
        <v>1381</v>
      </c>
      <c r="Q27" s="41">
        <v>0.85774867142857147</v>
      </c>
      <c r="R27" s="41">
        <v>1452</v>
      </c>
      <c r="S27" s="40">
        <v>1.34</v>
      </c>
      <c r="T27" s="40">
        <v>4.8600000000000003</v>
      </c>
      <c r="U27" s="40">
        <v>21.05</v>
      </c>
    </row>
    <row r="28" spans="1:21" x14ac:dyDescent="0.3">
      <c r="A28" s="40" t="s">
        <v>502</v>
      </c>
      <c r="B28" s="40">
        <v>11859</v>
      </c>
      <c r="C28" s="40" t="s">
        <v>503</v>
      </c>
      <c r="D28" s="40" t="s">
        <v>19</v>
      </c>
      <c r="E28" s="40" t="s">
        <v>704</v>
      </c>
      <c r="F28" s="40">
        <v>0</v>
      </c>
      <c r="G28" s="41">
        <v>200000000</v>
      </c>
      <c r="H28" s="41">
        <v>10.433333333333334</v>
      </c>
      <c r="I28" s="41" t="s">
        <v>527</v>
      </c>
      <c r="J28" s="41">
        <v>1222591</v>
      </c>
      <c r="K28" s="41">
        <v>2185416</v>
      </c>
      <c r="L28" s="41">
        <v>183240940</v>
      </c>
      <c r="M28" s="41">
        <v>11926</v>
      </c>
      <c r="N28" s="41">
        <v>38</v>
      </c>
      <c r="O28" s="41">
        <v>36.412283500000001</v>
      </c>
      <c r="P28" s="41">
        <v>2880</v>
      </c>
      <c r="Q28" s="41">
        <v>63.587716499999999</v>
      </c>
      <c r="R28" s="41">
        <v>2918</v>
      </c>
      <c r="S28" s="40">
        <v>0.97</v>
      </c>
      <c r="T28" s="40">
        <v>3.8</v>
      </c>
      <c r="U28" s="40">
        <v>0</v>
      </c>
    </row>
    <row r="29" spans="1:21" x14ac:dyDescent="0.3">
      <c r="A29" s="40" t="s">
        <v>504</v>
      </c>
      <c r="B29" s="40">
        <v>11874</v>
      </c>
      <c r="C29" s="40" t="s">
        <v>505</v>
      </c>
      <c r="D29" s="40" t="s">
        <v>19</v>
      </c>
      <c r="E29" s="40" t="s">
        <v>705</v>
      </c>
      <c r="F29" s="40">
        <v>0</v>
      </c>
      <c r="G29" s="41">
        <v>4000000000</v>
      </c>
      <c r="H29" s="41">
        <v>10.333333333333334</v>
      </c>
      <c r="I29" s="41" t="s">
        <v>527</v>
      </c>
      <c r="J29" s="41">
        <v>11183700</v>
      </c>
      <c r="K29" s="41">
        <v>21834463</v>
      </c>
      <c r="L29" s="41">
        <v>1819100000</v>
      </c>
      <c r="M29" s="41">
        <v>12003</v>
      </c>
      <c r="N29" s="41">
        <v>137</v>
      </c>
      <c r="O29" s="41">
        <v>95.552035899999993</v>
      </c>
      <c r="P29" s="41">
        <v>1342</v>
      </c>
      <c r="Q29" s="41">
        <v>4.4479641000000001</v>
      </c>
      <c r="R29" s="41">
        <v>1479</v>
      </c>
      <c r="S29" s="40">
        <v>1.7</v>
      </c>
      <c r="T29" s="40">
        <v>5.39</v>
      </c>
      <c r="U29" s="40">
        <v>0</v>
      </c>
    </row>
    <row r="30" spans="1:21" x14ac:dyDescent="0.3">
      <c r="A30" s="40" t="s">
        <v>17</v>
      </c>
      <c r="B30" s="40">
        <v>10581</v>
      </c>
      <c r="C30" s="40" t="s">
        <v>18</v>
      </c>
      <c r="D30" s="40" t="s">
        <v>19</v>
      </c>
      <c r="E30" s="40" t="s">
        <v>613</v>
      </c>
      <c r="F30" s="40">
        <v>17</v>
      </c>
      <c r="G30" s="41">
        <v>50000000</v>
      </c>
      <c r="H30" s="41">
        <v>182.9</v>
      </c>
      <c r="I30" s="41" t="s">
        <v>526</v>
      </c>
      <c r="J30" s="41">
        <v>36474420</v>
      </c>
      <c r="K30" s="41">
        <v>38037519</v>
      </c>
      <c r="L30" s="41">
        <v>37885964</v>
      </c>
      <c r="M30" s="41">
        <v>1004000</v>
      </c>
      <c r="N30" s="41">
        <v>55</v>
      </c>
      <c r="O30" s="41">
        <v>29</v>
      </c>
      <c r="P30" s="41">
        <v>8450</v>
      </c>
      <c r="Q30" s="41">
        <v>71</v>
      </c>
      <c r="R30" s="41">
        <v>8505</v>
      </c>
      <c r="S30" s="40">
        <v>1.67</v>
      </c>
      <c r="T30" s="40">
        <v>5.03</v>
      </c>
      <c r="U30" s="40">
        <v>20.170000000000002</v>
      </c>
    </row>
    <row r="31" spans="1:21" x14ac:dyDescent="0.3">
      <c r="A31" s="40" t="s">
        <v>35</v>
      </c>
      <c r="B31" s="40">
        <v>10639</v>
      </c>
      <c r="C31" s="40" t="s">
        <v>36</v>
      </c>
      <c r="D31" s="40" t="s">
        <v>19</v>
      </c>
      <c r="E31" s="40" t="s">
        <v>621</v>
      </c>
      <c r="F31" s="40">
        <v>15</v>
      </c>
      <c r="G31" s="41">
        <v>100000000</v>
      </c>
      <c r="H31" s="41">
        <v>163.93333333333334</v>
      </c>
      <c r="I31" s="41" t="s">
        <v>526</v>
      </c>
      <c r="J31" s="41">
        <v>62442866</v>
      </c>
      <c r="K31" s="41">
        <v>74914820</v>
      </c>
      <c r="L31" s="41">
        <v>74707039</v>
      </c>
      <c r="M31" s="41">
        <v>1002781</v>
      </c>
      <c r="N31" s="41">
        <v>90</v>
      </c>
      <c r="O31" s="41">
        <v>43</v>
      </c>
      <c r="P31" s="41">
        <v>31978</v>
      </c>
      <c r="Q31" s="41">
        <v>57</v>
      </c>
      <c r="R31" s="41">
        <v>32068</v>
      </c>
      <c r="S31" s="40">
        <v>1.57</v>
      </c>
      <c r="T31" s="40">
        <v>4.78</v>
      </c>
      <c r="U31" s="40">
        <v>19.2</v>
      </c>
    </row>
    <row r="32" spans="1:21" x14ac:dyDescent="0.3">
      <c r="A32" s="40" t="s">
        <v>39</v>
      </c>
      <c r="B32" s="40">
        <v>10720</v>
      </c>
      <c r="C32" s="40" t="s">
        <v>40</v>
      </c>
      <c r="D32" s="40" t="s">
        <v>19</v>
      </c>
      <c r="E32" s="40" t="s">
        <v>623</v>
      </c>
      <c r="F32" s="40">
        <v>15</v>
      </c>
      <c r="G32" s="41">
        <v>5000000</v>
      </c>
      <c r="H32" s="41">
        <v>159</v>
      </c>
      <c r="I32" s="41" t="s">
        <v>526</v>
      </c>
      <c r="J32" s="41">
        <v>1500686</v>
      </c>
      <c r="K32" s="41">
        <v>1627959</v>
      </c>
      <c r="L32" s="41">
        <v>1577973</v>
      </c>
      <c r="M32" s="41">
        <v>1031678</v>
      </c>
      <c r="N32" s="41">
        <v>10</v>
      </c>
      <c r="O32" s="41">
        <v>91</v>
      </c>
      <c r="P32" s="41">
        <v>360</v>
      </c>
      <c r="Q32" s="41">
        <v>9</v>
      </c>
      <c r="R32" s="41">
        <v>370</v>
      </c>
      <c r="S32" s="40">
        <v>7.0000000000000007E-2</v>
      </c>
      <c r="T32" s="40">
        <v>3.62</v>
      </c>
      <c r="U32" s="40">
        <v>13.47</v>
      </c>
    </row>
    <row r="33" spans="1:21" x14ac:dyDescent="0.3">
      <c r="A33" s="40" t="s">
        <v>45</v>
      </c>
      <c r="B33" s="40">
        <v>10748</v>
      </c>
      <c r="C33" s="40" t="s">
        <v>46</v>
      </c>
      <c r="D33" s="40" t="s">
        <v>19</v>
      </c>
      <c r="E33" s="40" t="s">
        <v>621</v>
      </c>
      <c r="F33" s="40">
        <v>15</v>
      </c>
      <c r="G33" s="41">
        <v>35000000</v>
      </c>
      <c r="H33" s="41">
        <v>152.5</v>
      </c>
      <c r="I33" s="41" t="s">
        <v>526</v>
      </c>
      <c r="J33" s="41">
        <v>9225966</v>
      </c>
      <c r="K33" s="41">
        <v>13018840</v>
      </c>
      <c r="L33" s="41">
        <v>12981919</v>
      </c>
      <c r="M33" s="41">
        <v>1002844</v>
      </c>
      <c r="N33" s="41">
        <v>22</v>
      </c>
      <c r="O33" s="41">
        <v>46</v>
      </c>
      <c r="P33" s="41">
        <v>5643</v>
      </c>
      <c r="Q33" s="41">
        <v>54</v>
      </c>
      <c r="R33" s="41">
        <v>5665</v>
      </c>
      <c r="S33" s="40">
        <v>1.57</v>
      </c>
      <c r="T33" s="40">
        <v>4.76</v>
      </c>
      <c r="U33" s="40">
        <v>19.64</v>
      </c>
    </row>
    <row r="34" spans="1:21" x14ac:dyDescent="0.3">
      <c r="A34" s="40" t="s">
        <v>53</v>
      </c>
      <c r="B34" s="40">
        <v>10766</v>
      </c>
      <c r="C34" s="40" t="s">
        <v>52</v>
      </c>
      <c r="D34" s="40" t="s">
        <v>19</v>
      </c>
      <c r="E34" s="40" t="s">
        <v>628</v>
      </c>
      <c r="F34" s="40">
        <v>15</v>
      </c>
      <c r="G34" s="41">
        <v>100000000</v>
      </c>
      <c r="H34" s="41">
        <v>150.66666666666666</v>
      </c>
      <c r="I34" s="41" t="s">
        <v>526</v>
      </c>
      <c r="J34" s="41">
        <v>32695828</v>
      </c>
      <c r="K34" s="41">
        <v>25255781</v>
      </c>
      <c r="L34" s="41">
        <v>25178239</v>
      </c>
      <c r="M34" s="41">
        <v>1003079</v>
      </c>
      <c r="N34" s="41">
        <v>14</v>
      </c>
      <c r="O34" s="41">
        <v>17</v>
      </c>
      <c r="P34" s="41">
        <v>15487</v>
      </c>
      <c r="Q34" s="41">
        <v>83</v>
      </c>
      <c r="R34" s="41">
        <v>15501</v>
      </c>
      <c r="S34" s="40">
        <v>1.59</v>
      </c>
      <c r="T34" s="40">
        <v>4.76</v>
      </c>
      <c r="U34" s="40">
        <v>17.72</v>
      </c>
    </row>
    <row r="35" spans="1:21" x14ac:dyDescent="0.3">
      <c r="A35" s="40" t="s">
        <v>62</v>
      </c>
      <c r="B35" s="40">
        <v>10778</v>
      </c>
      <c r="C35" s="40" t="s">
        <v>63</v>
      </c>
      <c r="D35" s="40" t="s">
        <v>19</v>
      </c>
      <c r="E35" s="40" t="s">
        <v>632</v>
      </c>
      <c r="F35" s="40">
        <v>20</v>
      </c>
      <c r="G35" s="41">
        <v>5000000</v>
      </c>
      <c r="H35" s="41">
        <v>148.56666666666666</v>
      </c>
      <c r="I35" s="41" t="s">
        <v>526</v>
      </c>
      <c r="J35" s="41">
        <v>2908756</v>
      </c>
      <c r="K35" s="41">
        <v>2360544</v>
      </c>
      <c r="L35" s="41">
        <v>2355760</v>
      </c>
      <c r="M35" s="41">
        <v>1002031</v>
      </c>
      <c r="N35" s="41">
        <v>11</v>
      </c>
      <c r="O35" s="41">
        <v>49</v>
      </c>
      <c r="P35" s="41">
        <v>955</v>
      </c>
      <c r="Q35" s="41">
        <v>51</v>
      </c>
      <c r="R35" s="41">
        <v>966</v>
      </c>
      <c r="S35" s="40">
        <v>1.42</v>
      </c>
      <c r="T35" s="40">
        <v>4.38</v>
      </c>
      <c r="U35" s="40">
        <v>17.920000000000002</v>
      </c>
    </row>
    <row r="36" spans="1:21" x14ac:dyDescent="0.3">
      <c r="A36" s="40" t="s">
        <v>66</v>
      </c>
      <c r="B36" s="40">
        <v>10784</v>
      </c>
      <c r="C36" s="40" t="s">
        <v>67</v>
      </c>
      <c r="D36" s="40" t="s">
        <v>19</v>
      </c>
      <c r="E36" s="40" t="s">
        <v>634</v>
      </c>
      <c r="F36" s="40">
        <v>17</v>
      </c>
      <c r="G36" s="41">
        <v>35000000</v>
      </c>
      <c r="H36" s="41">
        <v>146.46666666666667</v>
      </c>
      <c r="I36" s="41" t="s">
        <v>526</v>
      </c>
      <c r="J36" s="41">
        <v>18001737</v>
      </c>
      <c r="K36" s="41">
        <v>16189871</v>
      </c>
      <c r="L36" s="41">
        <v>16059989</v>
      </c>
      <c r="M36" s="41">
        <v>1008087</v>
      </c>
      <c r="N36" s="41">
        <v>24</v>
      </c>
      <c r="O36" s="41">
        <v>28</v>
      </c>
      <c r="P36" s="41">
        <v>11549</v>
      </c>
      <c r="Q36" s="41">
        <v>72</v>
      </c>
      <c r="R36" s="41">
        <v>11573</v>
      </c>
      <c r="S36" s="40">
        <v>1.67</v>
      </c>
      <c r="T36" s="40">
        <v>5.0999999999999996</v>
      </c>
      <c r="U36" s="40">
        <v>20.45</v>
      </c>
    </row>
    <row r="37" spans="1:21" x14ac:dyDescent="0.3">
      <c r="A37" s="40" t="s">
        <v>80</v>
      </c>
      <c r="B37" s="40">
        <v>10837</v>
      </c>
      <c r="C37" s="40" t="s">
        <v>81</v>
      </c>
      <c r="D37" s="40" t="s">
        <v>19</v>
      </c>
      <c r="E37" s="40" t="s">
        <v>627</v>
      </c>
      <c r="F37" s="40">
        <v>16</v>
      </c>
      <c r="G37" s="41">
        <v>200000000</v>
      </c>
      <c r="H37" s="41">
        <v>138.19999999999999</v>
      </c>
      <c r="I37" s="41" t="s">
        <v>526</v>
      </c>
      <c r="J37" s="41">
        <v>13343916</v>
      </c>
      <c r="K37" s="41">
        <v>12678956</v>
      </c>
      <c r="L37" s="41">
        <v>11196028</v>
      </c>
      <c r="M37" s="41">
        <v>1132451</v>
      </c>
      <c r="N37" s="41">
        <v>148</v>
      </c>
      <c r="O37" s="41">
        <v>8</v>
      </c>
      <c r="P37" s="41">
        <v>27481</v>
      </c>
      <c r="Q37" s="41">
        <v>92</v>
      </c>
      <c r="R37" s="41">
        <v>27629</v>
      </c>
      <c r="S37" s="40">
        <v>0.22</v>
      </c>
      <c r="T37" s="40">
        <v>3.31</v>
      </c>
      <c r="U37" s="40">
        <v>15.4</v>
      </c>
    </row>
    <row r="38" spans="1:21" x14ac:dyDescent="0.3">
      <c r="A38" s="40" t="s">
        <v>82</v>
      </c>
      <c r="B38" s="40">
        <v>10845</v>
      </c>
      <c r="C38" s="40" t="s">
        <v>83</v>
      </c>
      <c r="D38" s="40" t="s">
        <v>19</v>
      </c>
      <c r="E38" s="40" t="s">
        <v>613</v>
      </c>
      <c r="F38" s="40">
        <v>17</v>
      </c>
      <c r="G38" s="41">
        <v>40000000</v>
      </c>
      <c r="H38" s="41">
        <v>137.6</v>
      </c>
      <c r="I38" s="41" t="s">
        <v>526</v>
      </c>
      <c r="J38" s="41">
        <v>35512750</v>
      </c>
      <c r="K38" s="41">
        <v>28846823</v>
      </c>
      <c r="L38" s="41">
        <v>28846801</v>
      </c>
      <c r="M38" s="41">
        <v>1000000</v>
      </c>
      <c r="N38" s="41">
        <v>47</v>
      </c>
      <c r="O38" s="41">
        <v>29</v>
      </c>
      <c r="P38" s="41">
        <v>6361</v>
      </c>
      <c r="Q38" s="41">
        <v>71</v>
      </c>
      <c r="R38" s="41">
        <v>6408</v>
      </c>
      <c r="S38" s="40">
        <v>1.67</v>
      </c>
      <c r="T38" s="40">
        <v>5.01</v>
      </c>
      <c r="U38" s="40">
        <v>20.100000000000001</v>
      </c>
    </row>
    <row r="39" spans="1:21" x14ac:dyDescent="0.3">
      <c r="A39" s="40" t="s">
        <v>96</v>
      </c>
      <c r="B39" s="40">
        <v>10883</v>
      </c>
      <c r="C39" s="40" t="s">
        <v>97</v>
      </c>
      <c r="D39" s="40" t="s">
        <v>19</v>
      </c>
      <c r="E39" s="40" t="s">
        <v>636</v>
      </c>
      <c r="F39" s="40">
        <v>0</v>
      </c>
      <c r="G39" s="41">
        <v>200000000</v>
      </c>
      <c r="H39" s="41">
        <v>134.06666666666666</v>
      </c>
      <c r="I39" s="41" t="s">
        <v>526</v>
      </c>
      <c r="J39" s="41">
        <v>137858354</v>
      </c>
      <c r="K39" s="41">
        <v>128768913</v>
      </c>
      <c r="L39" s="41">
        <v>128768865</v>
      </c>
      <c r="M39" s="41">
        <v>1000000</v>
      </c>
      <c r="N39" s="41">
        <v>113</v>
      </c>
      <c r="O39" s="41">
        <v>20</v>
      </c>
      <c r="P39" s="41">
        <v>43584</v>
      </c>
      <c r="Q39" s="41">
        <v>80</v>
      </c>
      <c r="R39" s="41">
        <v>43697</v>
      </c>
      <c r="S39" s="40">
        <v>1.66</v>
      </c>
      <c r="T39" s="40">
        <v>4.59</v>
      </c>
      <c r="U39" s="40">
        <v>17.45</v>
      </c>
    </row>
    <row r="40" spans="1:21" x14ac:dyDescent="0.3">
      <c r="A40" s="40" t="s">
        <v>102</v>
      </c>
      <c r="B40" s="40">
        <v>10895</v>
      </c>
      <c r="C40" s="40" t="s">
        <v>103</v>
      </c>
      <c r="D40" s="40" t="s">
        <v>19</v>
      </c>
      <c r="E40" s="40" t="s">
        <v>644</v>
      </c>
      <c r="F40" s="40">
        <v>17</v>
      </c>
      <c r="G40" s="41">
        <v>20000000</v>
      </c>
      <c r="H40" s="41">
        <v>133.16666666666666</v>
      </c>
      <c r="I40" s="41" t="s">
        <v>526</v>
      </c>
      <c r="J40" s="41">
        <v>1405952</v>
      </c>
      <c r="K40" s="41">
        <v>1260256</v>
      </c>
      <c r="L40" s="41">
        <v>1260256</v>
      </c>
      <c r="M40" s="41">
        <v>1000000</v>
      </c>
      <c r="N40" s="41">
        <v>8</v>
      </c>
      <c r="O40" s="41">
        <v>41</v>
      </c>
      <c r="P40" s="41">
        <v>21145</v>
      </c>
      <c r="Q40" s="41">
        <v>59</v>
      </c>
      <c r="R40" s="41">
        <v>21153</v>
      </c>
      <c r="S40" s="40">
        <v>1.57</v>
      </c>
      <c r="T40" s="40">
        <v>4.7</v>
      </c>
      <c r="U40" s="40">
        <v>17.690000000000001</v>
      </c>
    </row>
    <row r="41" spans="1:21" x14ac:dyDescent="0.3">
      <c r="A41" s="40" t="s">
        <v>106</v>
      </c>
      <c r="B41" s="40">
        <v>10911</v>
      </c>
      <c r="C41" s="40" t="s">
        <v>107</v>
      </c>
      <c r="D41" s="40" t="s">
        <v>19</v>
      </c>
      <c r="E41" s="40" t="s">
        <v>641</v>
      </c>
      <c r="F41" s="40">
        <v>17</v>
      </c>
      <c r="G41" s="41">
        <v>80000000</v>
      </c>
      <c r="H41" s="41">
        <v>131.46666666666667</v>
      </c>
      <c r="I41" s="41" t="s">
        <v>526</v>
      </c>
      <c r="J41" s="41">
        <v>55852043</v>
      </c>
      <c r="K41" s="41">
        <v>61147631</v>
      </c>
      <c r="L41" s="41">
        <v>60806653</v>
      </c>
      <c r="M41" s="41">
        <v>1005607</v>
      </c>
      <c r="N41" s="41">
        <v>82</v>
      </c>
      <c r="O41" s="41">
        <v>19</v>
      </c>
      <c r="P41" s="41">
        <v>47555</v>
      </c>
      <c r="Q41" s="41">
        <v>81</v>
      </c>
      <c r="R41" s="41">
        <v>47637</v>
      </c>
      <c r="S41" s="40">
        <v>1.35</v>
      </c>
      <c r="T41" s="40">
        <v>4.4400000000000004</v>
      </c>
      <c r="U41" s="40">
        <v>18.739999999999998</v>
      </c>
    </row>
    <row r="42" spans="1:21" x14ac:dyDescent="0.3">
      <c r="A42" s="40" t="s">
        <v>108</v>
      </c>
      <c r="B42" s="40">
        <v>10919</v>
      </c>
      <c r="C42" s="40" t="s">
        <v>109</v>
      </c>
      <c r="D42" s="40" t="s">
        <v>19</v>
      </c>
      <c r="E42" s="40" t="s">
        <v>640</v>
      </c>
      <c r="F42" s="40">
        <v>15</v>
      </c>
      <c r="G42" s="41">
        <v>600000000</v>
      </c>
      <c r="H42" s="41">
        <v>131.30000000000001</v>
      </c>
      <c r="I42" s="41" t="s">
        <v>526</v>
      </c>
      <c r="J42" s="41">
        <v>495726257</v>
      </c>
      <c r="K42" s="41">
        <v>523672221</v>
      </c>
      <c r="L42" s="41">
        <v>523671641</v>
      </c>
      <c r="M42" s="41">
        <v>1000000</v>
      </c>
      <c r="N42" s="41">
        <v>366</v>
      </c>
      <c r="O42" s="41">
        <v>14</v>
      </c>
      <c r="P42" s="41">
        <v>429290</v>
      </c>
      <c r="Q42" s="41">
        <v>86</v>
      </c>
      <c r="R42" s="41">
        <v>429656</v>
      </c>
      <c r="S42" s="40">
        <v>1.6</v>
      </c>
      <c r="T42" s="40">
        <v>4.7</v>
      </c>
      <c r="U42" s="40">
        <v>18.829999999999998</v>
      </c>
    </row>
    <row r="43" spans="1:21" x14ac:dyDescent="0.3">
      <c r="A43" s="40" t="s">
        <v>110</v>
      </c>
      <c r="B43" s="40">
        <v>10923</v>
      </c>
      <c r="C43" s="40" t="s">
        <v>111</v>
      </c>
      <c r="D43" s="40" t="s">
        <v>19</v>
      </c>
      <c r="E43" s="40" t="s">
        <v>621</v>
      </c>
      <c r="F43" s="40">
        <v>15</v>
      </c>
      <c r="G43" s="41">
        <v>1300000000</v>
      </c>
      <c r="H43" s="41">
        <v>131.23333333333332</v>
      </c>
      <c r="I43" s="41" t="s">
        <v>526</v>
      </c>
      <c r="J43" s="41">
        <v>2844939</v>
      </c>
      <c r="K43" s="41">
        <v>2014679</v>
      </c>
      <c r="L43" s="41">
        <v>199810690</v>
      </c>
      <c r="M43" s="41">
        <v>10082</v>
      </c>
      <c r="N43" s="41">
        <v>4</v>
      </c>
      <c r="O43" s="41">
        <v>60</v>
      </c>
      <c r="P43" s="41">
        <v>1388</v>
      </c>
      <c r="Q43" s="41">
        <v>40</v>
      </c>
      <c r="R43" s="41">
        <v>1392</v>
      </c>
      <c r="S43" s="40">
        <v>1.67</v>
      </c>
      <c r="T43" s="40">
        <v>4.9000000000000004</v>
      </c>
      <c r="U43" s="40">
        <v>11.58</v>
      </c>
    </row>
    <row r="44" spans="1:21" x14ac:dyDescent="0.3">
      <c r="A44" s="40" t="s">
        <v>114</v>
      </c>
      <c r="B44" s="40">
        <v>10915</v>
      </c>
      <c r="C44" s="40" t="s">
        <v>115</v>
      </c>
      <c r="D44" s="40" t="s">
        <v>19</v>
      </c>
      <c r="E44" s="40" t="s">
        <v>642</v>
      </c>
      <c r="F44" s="40">
        <v>16</v>
      </c>
      <c r="G44" s="41">
        <v>80000000</v>
      </c>
      <c r="H44" s="41">
        <v>131.1</v>
      </c>
      <c r="I44" s="41" t="s">
        <v>526</v>
      </c>
      <c r="J44" s="41">
        <v>35531789</v>
      </c>
      <c r="K44" s="41">
        <v>38525587</v>
      </c>
      <c r="L44" s="41">
        <v>38525553</v>
      </c>
      <c r="M44" s="41">
        <v>1000000</v>
      </c>
      <c r="N44" s="41">
        <v>37</v>
      </c>
      <c r="O44" s="41">
        <v>19</v>
      </c>
      <c r="P44" s="41">
        <v>27991</v>
      </c>
      <c r="Q44" s="41">
        <v>81</v>
      </c>
      <c r="R44" s="41">
        <v>28028</v>
      </c>
      <c r="S44" s="40">
        <v>1.53</v>
      </c>
      <c r="T44" s="40">
        <v>3.99</v>
      </c>
      <c r="U44" s="40">
        <v>12.77</v>
      </c>
    </row>
    <row r="45" spans="1:21" x14ac:dyDescent="0.3">
      <c r="A45" s="40" t="s">
        <v>116</v>
      </c>
      <c r="B45" s="40">
        <v>10929</v>
      </c>
      <c r="C45" s="40" t="s">
        <v>117</v>
      </c>
      <c r="D45" s="40" t="s">
        <v>19</v>
      </c>
      <c r="E45" s="40" t="s">
        <v>632</v>
      </c>
      <c r="F45" s="40">
        <v>18</v>
      </c>
      <c r="G45" s="41">
        <v>20000000</v>
      </c>
      <c r="H45" s="41">
        <v>130.73333333333332</v>
      </c>
      <c r="I45" s="41" t="s">
        <v>526</v>
      </c>
      <c r="J45" s="41">
        <v>4181193</v>
      </c>
      <c r="K45" s="41">
        <v>3066481</v>
      </c>
      <c r="L45" s="41">
        <v>3066480</v>
      </c>
      <c r="M45" s="41">
        <v>1000000</v>
      </c>
      <c r="N45" s="41">
        <v>10</v>
      </c>
      <c r="O45" s="41">
        <v>24</v>
      </c>
      <c r="P45" s="41">
        <v>1435</v>
      </c>
      <c r="Q45" s="41">
        <v>76</v>
      </c>
      <c r="R45" s="41">
        <v>1445</v>
      </c>
      <c r="S45" s="40">
        <v>1.49</v>
      </c>
      <c r="T45" s="40">
        <v>4.45</v>
      </c>
      <c r="U45" s="40">
        <v>17.84</v>
      </c>
    </row>
    <row r="46" spans="1:21" x14ac:dyDescent="0.3">
      <c r="A46" s="40" t="s">
        <v>120</v>
      </c>
      <c r="B46" s="40">
        <v>11008</v>
      </c>
      <c r="C46" s="40" t="s">
        <v>121</v>
      </c>
      <c r="D46" s="40" t="s">
        <v>19</v>
      </c>
      <c r="E46" s="40" t="s">
        <v>615</v>
      </c>
      <c r="F46" s="40">
        <v>16</v>
      </c>
      <c r="G46" s="41">
        <v>100000000</v>
      </c>
      <c r="H46" s="41">
        <v>126.9</v>
      </c>
      <c r="I46" s="41" t="s">
        <v>526</v>
      </c>
      <c r="J46" s="41">
        <v>73187287</v>
      </c>
      <c r="K46" s="41">
        <v>80198199</v>
      </c>
      <c r="L46" s="41">
        <v>80198155</v>
      </c>
      <c r="M46" s="41">
        <v>1000000</v>
      </c>
      <c r="N46" s="41">
        <v>93</v>
      </c>
      <c r="O46" s="41">
        <v>6</v>
      </c>
      <c r="P46" s="41">
        <v>52712</v>
      </c>
      <c r="Q46" s="41">
        <v>94</v>
      </c>
      <c r="R46" s="41">
        <v>52805</v>
      </c>
      <c r="S46" s="40">
        <v>1.64</v>
      </c>
      <c r="T46" s="40">
        <v>4.93</v>
      </c>
      <c r="U46" s="40">
        <v>18.850000000000001</v>
      </c>
    </row>
    <row r="47" spans="1:21" x14ac:dyDescent="0.3">
      <c r="A47" s="40" t="s">
        <v>122</v>
      </c>
      <c r="B47" s="40">
        <v>11014</v>
      </c>
      <c r="C47" s="40" t="s">
        <v>123</v>
      </c>
      <c r="D47" s="40" t="s">
        <v>19</v>
      </c>
      <c r="E47" s="40" t="s">
        <v>644</v>
      </c>
      <c r="F47" s="40">
        <v>16</v>
      </c>
      <c r="G47" s="41">
        <v>50000000</v>
      </c>
      <c r="H47" s="41">
        <v>126.56666666666666</v>
      </c>
      <c r="I47" s="41" t="s">
        <v>526</v>
      </c>
      <c r="J47" s="41">
        <v>2696852</v>
      </c>
      <c r="K47" s="41">
        <v>2482604</v>
      </c>
      <c r="L47" s="41">
        <v>2482605</v>
      </c>
      <c r="M47" s="41">
        <v>1000000</v>
      </c>
      <c r="N47" s="41">
        <v>18</v>
      </c>
      <c r="O47" s="41">
        <v>9</v>
      </c>
      <c r="P47" s="41">
        <v>4053</v>
      </c>
      <c r="Q47" s="41">
        <v>91</v>
      </c>
      <c r="R47" s="41">
        <v>4071</v>
      </c>
      <c r="S47" s="40">
        <v>1.4</v>
      </c>
      <c r="T47" s="40">
        <v>4.22</v>
      </c>
      <c r="U47" s="40">
        <v>17.02</v>
      </c>
    </row>
    <row r="48" spans="1:21" x14ac:dyDescent="0.3">
      <c r="A48" s="40" t="s">
        <v>124</v>
      </c>
      <c r="B48" s="40">
        <v>11049</v>
      </c>
      <c r="C48" s="40" t="s">
        <v>125</v>
      </c>
      <c r="D48" s="40" t="s">
        <v>19</v>
      </c>
      <c r="E48" s="40" t="s">
        <v>634</v>
      </c>
      <c r="F48" s="40">
        <v>20</v>
      </c>
      <c r="G48" s="41">
        <v>80000000</v>
      </c>
      <c r="H48" s="41">
        <v>124.33333333333333</v>
      </c>
      <c r="I48" s="41" t="s">
        <v>526</v>
      </c>
      <c r="J48" s="41">
        <v>53941371</v>
      </c>
      <c r="K48" s="41">
        <v>50946662</v>
      </c>
      <c r="L48" s="41">
        <v>50778693</v>
      </c>
      <c r="M48" s="41">
        <v>1003307</v>
      </c>
      <c r="N48" s="41">
        <v>111</v>
      </c>
      <c r="O48" s="41">
        <v>21</v>
      </c>
      <c r="P48" s="41">
        <v>28638</v>
      </c>
      <c r="Q48" s="41">
        <v>79</v>
      </c>
      <c r="R48" s="41">
        <v>28749</v>
      </c>
      <c r="S48" s="40">
        <v>1.72</v>
      </c>
      <c r="T48" s="40">
        <v>5.16</v>
      </c>
      <c r="U48" s="40">
        <v>20.63</v>
      </c>
    </row>
    <row r="49" spans="1:21" x14ac:dyDescent="0.3">
      <c r="A49" s="40" t="s">
        <v>128</v>
      </c>
      <c r="B49" s="40">
        <v>11075</v>
      </c>
      <c r="C49" s="40" t="s">
        <v>129</v>
      </c>
      <c r="D49" s="40" t="s">
        <v>19</v>
      </c>
      <c r="E49" s="40" t="s">
        <v>644</v>
      </c>
      <c r="F49" s="40">
        <v>17</v>
      </c>
      <c r="G49" s="41">
        <v>300000000</v>
      </c>
      <c r="H49" s="41">
        <v>122.1</v>
      </c>
      <c r="I49" s="41" t="s">
        <v>526</v>
      </c>
      <c r="J49" s="41">
        <v>83779913</v>
      </c>
      <c r="K49" s="41">
        <v>145757655</v>
      </c>
      <c r="L49" s="41">
        <v>145757654</v>
      </c>
      <c r="M49" s="41">
        <v>1000000</v>
      </c>
      <c r="N49" s="41">
        <v>130</v>
      </c>
      <c r="O49" s="41">
        <v>63</v>
      </c>
      <c r="P49" s="41">
        <v>13855</v>
      </c>
      <c r="Q49" s="41">
        <v>37</v>
      </c>
      <c r="R49" s="41">
        <v>13985</v>
      </c>
      <c r="S49" s="40">
        <v>1.65</v>
      </c>
      <c r="T49" s="40">
        <v>4.9800000000000004</v>
      </c>
      <c r="U49" s="40">
        <v>19.93</v>
      </c>
    </row>
    <row r="50" spans="1:21" x14ac:dyDescent="0.3">
      <c r="A50" s="40" t="s">
        <v>135</v>
      </c>
      <c r="B50" s="40">
        <v>11090</v>
      </c>
      <c r="C50" s="40" t="s">
        <v>136</v>
      </c>
      <c r="D50" s="40" t="s">
        <v>19</v>
      </c>
      <c r="E50" s="40" t="s">
        <v>633</v>
      </c>
      <c r="F50" s="40">
        <v>15</v>
      </c>
      <c r="G50" s="41">
        <v>100000000</v>
      </c>
      <c r="H50" s="41">
        <v>119.56666666666666</v>
      </c>
      <c r="I50" s="41" t="s">
        <v>526</v>
      </c>
      <c r="J50" s="41">
        <v>41954211</v>
      </c>
      <c r="K50" s="41">
        <v>52414595</v>
      </c>
      <c r="L50" s="41">
        <v>43666551</v>
      </c>
      <c r="M50" s="41">
        <v>1200337</v>
      </c>
      <c r="N50" s="41">
        <v>73</v>
      </c>
      <c r="O50" s="41">
        <v>32</v>
      </c>
      <c r="P50" s="41">
        <v>33899</v>
      </c>
      <c r="Q50" s="41">
        <v>68</v>
      </c>
      <c r="R50" s="41">
        <v>33972</v>
      </c>
      <c r="S50" s="40">
        <v>1.66</v>
      </c>
      <c r="T50" s="40">
        <v>4.97</v>
      </c>
      <c r="U50" s="40">
        <v>18.41</v>
      </c>
    </row>
    <row r="51" spans="1:21" x14ac:dyDescent="0.3">
      <c r="A51" s="40" t="s">
        <v>139</v>
      </c>
      <c r="B51" s="40">
        <v>11098</v>
      </c>
      <c r="C51" s="40" t="s">
        <v>140</v>
      </c>
      <c r="D51" s="40" t="s">
        <v>19</v>
      </c>
      <c r="E51" s="40" t="s">
        <v>649</v>
      </c>
      <c r="F51" s="40">
        <v>17</v>
      </c>
      <c r="G51" s="41">
        <v>600000000</v>
      </c>
      <c r="H51" s="41">
        <v>118.86666666666666</v>
      </c>
      <c r="I51" s="41" t="s">
        <v>526</v>
      </c>
      <c r="J51" s="41">
        <v>474378173</v>
      </c>
      <c r="K51" s="41">
        <v>499020546</v>
      </c>
      <c r="L51" s="41">
        <v>497623863</v>
      </c>
      <c r="M51" s="41">
        <v>1002806</v>
      </c>
      <c r="N51" s="41">
        <v>283</v>
      </c>
      <c r="O51" s="41">
        <v>15</v>
      </c>
      <c r="P51" s="41">
        <v>235596</v>
      </c>
      <c r="Q51" s="41">
        <v>85</v>
      </c>
      <c r="R51" s="41">
        <v>235879</v>
      </c>
      <c r="S51" s="40">
        <v>1.54</v>
      </c>
      <c r="T51" s="40">
        <v>4.68</v>
      </c>
      <c r="U51" s="40">
        <v>18.649999999999999</v>
      </c>
    </row>
    <row r="52" spans="1:21" x14ac:dyDescent="0.3">
      <c r="A52" s="40" t="s">
        <v>148</v>
      </c>
      <c r="B52" s="40">
        <v>11142</v>
      </c>
      <c r="C52" s="40" t="s">
        <v>149</v>
      </c>
      <c r="D52" s="40" t="s">
        <v>19</v>
      </c>
      <c r="E52" s="40" t="s">
        <v>651</v>
      </c>
      <c r="F52" s="40">
        <v>15</v>
      </c>
      <c r="G52" s="41">
        <v>150000000</v>
      </c>
      <c r="H52" s="41">
        <v>112.13333333333334</v>
      </c>
      <c r="I52" s="41" t="s">
        <v>526</v>
      </c>
      <c r="J52" s="41">
        <v>138084170</v>
      </c>
      <c r="K52" s="41">
        <v>127631396</v>
      </c>
      <c r="L52" s="41">
        <v>126675506</v>
      </c>
      <c r="M52" s="41">
        <v>1007545</v>
      </c>
      <c r="N52" s="41">
        <v>77</v>
      </c>
      <c r="O52" s="41">
        <v>2</v>
      </c>
      <c r="P52" s="41">
        <v>120206</v>
      </c>
      <c r="Q52" s="41">
        <v>98</v>
      </c>
      <c r="R52" s="41">
        <v>120283</v>
      </c>
      <c r="S52" s="40">
        <v>1.41</v>
      </c>
      <c r="T52" s="40">
        <v>4.22</v>
      </c>
      <c r="U52" s="40">
        <v>17.11</v>
      </c>
    </row>
    <row r="53" spans="1:21" x14ac:dyDescent="0.3">
      <c r="A53" s="40" t="s">
        <v>150</v>
      </c>
      <c r="B53" s="40">
        <v>11145</v>
      </c>
      <c r="C53" s="40" t="s">
        <v>151</v>
      </c>
      <c r="D53" s="40" t="s">
        <v>19</v>
      </c>
      <c r="E53" s="40" t="s">
        <v>639</v>
      </c>
      <c r="F53" s="40">
        <v>10</v>
      </c>
      <c r="G53" s="41">
        <v>300000000</v>
      </c>
      <c r="H53" s="41">
        <v>111.93333333333334</v>
      </c>
      <c r="I53" s="41" t="s">
        <v>526</v>
      </c>
      <c r="J53" s="41">
        <v>194594121</v>
      </c>
      <c r="K53" s="41">
        <v>241819050</v>
      </c>
      <c r="L53" s="41">
        <v>241105560</v>
      </c>
      <c r="M53" s="41">
        <v>1002959</v>
      </c>
      <c r="N53" s="41">
        <v>158</v>
      </c>
      <c r="O53" s="41">
        <v>27</v>
      </c>
      <c r="P53" s="41">
        <v>69776</v>
      </c>
      <c r="Q53" s="41">
        <v>73</v>
      </c>
      <c r="R53" s="41">
        <v>69934</v>
      </c>
      <c r="S53" s="40">
        <v>1.64</v>
      </c>
      <c r="T53" s="40">
        <v>4.93</v>
      </c>
      <c r="U53" s="40">
        <v>19.920000000000002</v>
      </c>
    </row>
    <row r="54" spans="1:21" x14ac:dyDescent="0.3">
      <c r="A54" s="40" t="s">
        <v>162</v>
      </c>
      <c r="B54" s="40">
        <v>11161</v>
      </c>
      <c r="C54" s="40" t="s">
        <v>163</v>
      </c>
      <c r="D54" s="40" t="s">
        <v>19</v>
      </c>
      <c r="E54" s="40" t="s">
        <v>632</v>
      </c>
      <c r="F54" s="40">
        <v>18</v>
      </c>
      <c r="G54" s="41">
        <v>20000000</v>
      </c>
      <c r="H54" s="41">
        <v>109.73333333333333</v>
      </c>
      <c r="I54" s="41" t="s">
        <v>526</v>
      </c>
      <c r="J54" s="41">
        <v>19438965</v>
      </c>
      <c r="K54" s="41">
        <v>19212739</v>
      </c>
      <c r="L54" s="41">
        <v>19065857</v>
      </c>
      <c r="M54" s="41">
        <v>1007704</v>
      </c>
      <c r="N54" s="41">
        <v>54</v>
      </c>
      <c r="O54" s="41">
        <v>37</v>
      </c>
      <c r="P54" s="41">
        <v>12027</v>
      </c>
      <c r="Q54" s="41">
        <v>63</v>
      </c>
      <c r="R54" s="41">
        <v>12081</v>
      </c>
      <c r="S54" s="40">
        <v>1.51</v>
      </c>
      <c r="T54" s="40">
        <v>4.63</v>
      </c>
      <c r="U54" s="40">
        <v>19.04</v>
      </c>
    </row>
    <row r="55" spans="1:21" x14ac:dyDescent="0.3">
      <c r="A55" s="40" t="s">
        <v>252</v>
      </c>
      <c r="B55" s="40">
        <v>11338</v>
      </c>
      <c r="C55" s="40" t="s">
        <v>253</v>
      </c>
      <c r="D55" s="40" t="s">
        <v>19</v>
      </c>
      <c r="E55" s="40" t="s">
        <v>664</v>
      </c>
      <c r="F55" s="40">
        <v>18</v>
      </c>
      <c r="G55" s="41">
        <v>60000000</v>
      </c>
      <c r="H55" s="41">
        <v>86.666666666666671</v>
      </c>
      <c r="I55" s="41" t="s">
        <v>526</v>
      </c>
      <c r="J55" s="41">
        <v>45769650</v>
      </c>
      <c r="K55" s="41">
        <v>43362083</v>
      </c>
      <c r="L55" s="41">
        <v>43234450</v>
      </c>
      <c r="M55" s="41">
        <v>1002952</v>
      </c>
      <c r="N55" s="41">
        <v>57</v>
      </c>
      <c r="O55" s="41">
        <v>27</v>
      </c>
      <c r="P55" s="41">
        <v>8345</v>
      </c>
      <c r="Q55" s="41">
        <v>73</v>
      </c>
      <c r="R55" s="41">
        <v>8402</v>
      </c>
      <c r="S55" s="40">
        <v>1.48</v>
      </c>
      <c r="T55" s="40">
        <v>4.5199999999999996</v>
      </c>
      <c r="U55" s="40">
        <v>18.059999999999999</v>
      </c>
    </row>
    <row r="56" spans="1:21" x14ac:dyDescent="0.3">
      <c r="A56" s="40" t="s">
        <v>272</v>
      </c>
      <c r="B56" s="40">
        <v>11379</v>
      </c>
      <c r="C56" s="40" t="s">
        <v>273</v>
      </c>
      <c r="D56" s="40" t="s">
        <v>19</v>
      </c>
      <c r="E56" s="40" t="s">
        <v>668</v>
      </c>
      <c r="F56" s="40">
        <v>16</v>
      </c>
      <c r="G56" s="41">
        <v>100000000</v>
      </c>
      <c r="H56" s="41">
        <v>82.3</v>
      </c>
      <c r="I56" s="41" t="s">
        <v>526</v>
      </c>
      <c r="J56" s="41">
        <v>20450736</v>
      </c>
      <c r="K56" s="41">
        <v>19425792</v>
      </c>
      <c r="L56" s="41">
        <v>16206939</v>
      </c>
      <c r="M56" s="41">
        <v>1198610</v>
      </c>
      <c r="N56" s="41">
        <v>23</v>
      </c>
      <c r="O56" s="41">
        <v>1</v>
      </c>
      <c r="P56" s="41">
        <v>67228</v>
      </c>
      <c r="Q56" s="41">
        <v>99</v>
      </c>
      <c r="R56" s="41">
        <v>67251</v>
      </c>
      <c r="S56" s="40">
        <v>1.73</v>
      </c>
      <c r="T56" s="40">
        <v>2.0099999999999998</v>
      </c>
      <c r="U56" s="40">
        <v>19.489999999999998</v>
      </c>
    </row>
    <row r="57" spans="1:21" x14ac:dyDescent="0.3">
      <c r="A57" s="40" t="s">
        <v>282</v>
      </c>
      <c r="B57" s="40">
        <v>11383</v>
      </c>
      <c r="C57" s="40" t="s">
        <v>283</v>
      </c>
      <c r="D57" s="40" t="s">
        <v>19</v>
      </c>
      <c r="E57" s="40" t="s">
        <v>650</v>
      </c>
      <c r="F57" s="40">
        <v>16</v>
      </c>
      <c r="G57" s="41">
        <v>40000000</v>
      </c>
      <c r="H57" s="41">
        <v>80.833333333333329</v>
      </c>
      <c r="I57" s="41" t="s">
        <v>526</v>
      </c>
      <c r="J57" s="41">
        <v>26484881</v>
      </c>
      <c r="K57" s="41">
        <v>24882366</v>
      </c>
      <c r="L57" s="41">
        <v>24096433</v>
      </c>
      <c r="M57" s="41">
        <v>1032614</v>
      </c>
      <c r="N57" s="41">
        <v>92</v>
      </c>
      <c r="O57" s="41">
        <v>6</v>
      </c>
      <c r="P57" s="41">
        <v>20873</v>
      </c>
      <c r="Q57" s="41">
        <v>94</v>
      </c>
      <c r="R57" s="41">
        <v>20965</v>
      </c>
      <c r="S57" s="40">
        <v>1.64</v>
      </c>
      <c r="T57" s="40">
        <v>5.12</v>
      </c>
      <c r="U57" s="40">
        <v>21.27</v>
      </c>
    </row>
    <row r="58" spans="1:21" x14ac:dyDescent="0.3">
      <c r="A58" s="40" t="s">
        <v>284</v>
      </c>
      <c r="B58" s="40">
        <v>11380</v>
      </c>
      <c r="C58" s="40" t="s">
        <v>285</v>
      </c>
      <c r="D58" s="40" t="s">
        <v>19</v>
      </c>
      <c r="E58" s="40" t="s">
        <v>634</v>
      </c>
      <c r="F58" s="40">
        <v>17</v>
      </c>
      <c r="G58" s="41">
        <v>50000000</v>
      </c>
      <c r="H58" s="41">
        <v>80.666666666666671</v>
      </c>
      <c r="I58" s="41" t="s">
        <v>526</v>
      </c>
      <c r="J58" s="41">
        <v>283802</v>
      </c>
      <c r="K58" s="41">
        <v>278176</v>
      </c>
      <c r="L58" s="41">
        <v>2255619</v>
      </c>
      <c r="M58" s="41">
        <v>123325</v>
      </c>
      <c r="N58" s="41">
        <v>19</v>
      </c>
      <c r="O58" s="41">
        <v>99</v>
      </c>
      <c r="P58" s="41">
        <v>25</v>
      </c>
      <c r="Q58" s="41">
        <v>1</v>
      </c>
      <c r="R58" s="41">
        <v>44</v>
      </c>
      <c r="S58" s="40">
        <v>0.21</v>
      </c>
      <c r="T58" s="40">
        <v>1.73</v>
      </c>
      <c r="U58" s="40">
        <v>10.26</v>
      </c>
    </row>
    <row r="59" spans="1:21" x14ac:dyDescent="0.3">
      <c r="A59" s="40" t="s">
        <v>290</v>
      </c>
      <c r="B59" s="40">
        <v>11394</v>
      </c>
      <c r="C59" s="40" t="s">
        <v>291</v>
      </c>
      <c r="D59" s="40" t="s">
        <v>19</v>
      </c>
      <c r="E59" s="40" t="s">
        <v>643</v>
      </c>
      <c r="F59" s="40">
        <v>15</v>
      </c>
      <c r="G59" s="41">
        <v>30000000</v>
      </c>
      <c r="H59" s="41">
        <v>80.066666666666663</v>
      </c>
      <c r="I59" s="41" t="s">
        <v>526</v>
      </c>
      <c r="J59" s="41">
        <v>12595307</v>
      </c>
      <c r="K59" s="41">
        <v>22180336</v>
      </c>
      <c r="L59" s="41">
        <v>22180333</v>
      </c>
      <c r="M59" s="41">
        <v>1000000</v>
      </c>
      <c r="N59" s="41">
        <v>44</v>
      </c>
      <c r="O59" s="41">
        <v>52</v>
      </c>
      <c r="P59" s="41">
        <v>6683</v>
      </c>
      <c r="Q59" s="41">
        <v>48</v>
      </c>
      <c r="R59" s="41">
        <v>6727</v>
      </c>
      <c r="S59" s="40">
        <v>1.7</v>
      </c>
      <c r="T59" s="40">
        <v>5.08</v>
      </c>
      <c r="U59" s="40">
        <v>20.57</v>
      </c>
    </row>
    <row r="60" spans="1:21" x14ac:dyDescent="0.3">
      <c r="A60" s="40" t="s">
        <v>297</v>
      </c>
      <c r="B60" s="40">
        <v>11411</v>
      </c>
      <c r="C60" s="40" t="s">
        <v>298</v>
      </c>
      <c r="D60" s="40" t="s">
        <v>19</v>
      </c>
      <c r="E60" s="40" t="s">
        <v>672</v>
      </c>
      <c r="F60" s="40">
        <v>0</v>
      </c>
      <c r="G60" s="41">
        <v>4000000</v>
      </c>
      <c r="H60" s="41">
        <v>77.566666666666663</v>
      </c>
      <c r="I60" s="41" t="s">
        <v>526</v>
      </c>
      <c r="J60" s="41">
        <v>274073</v>
      </c>
      <c r="K60" s="41">
        <v>571305</v>
      </c>
      <c r="L60" s="41">
        <v>571305</v>
      </c>
      <c r="M60" s="41">
        <v>1000000</v>
      </c>
      <c r="N60" s="41">
        <v>9</v>
      </c>
      <c r="O60" s="41">
        <v>36</v>
      </c>
      <c r="P60" s="41">
        <v>500</v>
      </c>
      <c r="Q60" s="41">
        <v>64</v>
      </c>
      <c r="R60" s="41">
        <v>509</v>
      </c>
      <c r="S60" s="40">
        <v>1.56</v>
      </c>
      <c r="T60" s="40">
        <v>5.82</v>
      </c>
      <c r="U60" s="40">
        <v>22.39</v>
      </c>
    </row>
    <row r="61" spans="1:21" x14ac:dyDescent="0.3">
      <c r="A61" s="40" t="s">
        <v>312</v>
      </c>
      <c r="B61" s="40">
        <v>11442</v>
      </c>
      <c r="C61" s="40" t="s">
        <v>313</v>
      </c>
      <c r="D61" s="40" t="s">
        <v>19</v>
      </c>
      <c r="E61" s="40" t="s">
        <v>674</v>
      </c>
      <c r="F61" s="40">
        <v>0</v>
      </c>
      <c r="G61" s="41">
        <v>4000000</v>
      </c>
      <c r="H61" s="41">
        <v>73</v>
      </c>
      <c r="I61" s="41" t="s">
        <v>526</v>
      </c>
      <c r="J61" s="41">
        <v>357988</v>
      </c>
      <c r="K61" s="41">
        <v>272058</v>
      </c>
      <c r="L61" s="41">
        <v>272058</v>
      </c>
      <c r="M61" s="41">
        <v>1000000</v>
      </c>
      <c r="N61" s="41">
        <v>5</v>
      </c>
      <c r="O61" s="41">
        <v>1</v>
      </c>
      <c r="P61" s="41">
        <v>1269</v>
      </c>
      <c r="Q61" s="41">
        <v>99</v>
      </c>
      <c r="R61" s="41">
        <v>1274</v>
      </c>
      <c r="S61" s="40">
        <v>1.07</v>
      </c>
      <c r="T61" s="40">
        <v>2.87</v>
      </c>
      <c r="U61" s="40">
        <v>13.13</v>
      </c>
    </row>
    <row r="62" spans="1:21" x14ac:dyDescent="0.3">
      <c r="A62" s="40" t="s">
        <v>350</v>
      </c>
      <c r="B62" s="40">
        <v>11517</v>
      </c>
      <c r="C62" s="40" t="s">
        <v>351</v>
      </c>
      <c r="D62" s="40" t="s">
        <v>19</v>
      </c>
      <c r="E62" s="40" t="s">
        <v>616</v>
      </c>
      <c r="F62" s="40">
        <v>15</v>
      </c>
      <c r="G62" s="41">
        <v>25000000000</v>
      </c>
      <c r="H62" s="41">
        <v>60.866666666666667</v>
      </c>
      <c r="I62" s="41" t="s">
        <v>526</v>
      </c>
      <c r="J62" s="41">
        <v>115239449</v>
      </c>
      <c r="K62" s="41">
        <v>171461027</v>
      </c>
      <c r="L62" s="41">
        <v>17012555981</v>
      </c>
      <c r="M62" s="41">
        <v>10078</v>
      </c>
      <c r="N62" s="41">
        <v>148</v>
      </c>
      <c r="O62" s="41">
        <v>44</v>
      </c>
      <c r="P62" s="41">
        <v>39567</v>
      </c>
      <c r="Q62" s="41">
        <v>56</v>
      </c>
      <c r="R62" s="41">
        <v>39715</v>
      </c>
      <c r="S62" s="40">
        <v>1.63</v>
      </c>
      <c r="T62" s="40">
        <v>4.91</v>
      </c>
      <c r="U62" s="40">
        <v>4.76</v>
      </c>
    </row>
    <row r="63" spans="1:21" x14ac:dyDescent="0.3">
      <c r="A63" s="40" t="s">
        <v>366</v>
      </c>
      <c r="B63" s="40">
        <v>11562</v>
      </c>
      <c r="C63" s="40" t="s">
        <v>367</v>
      </c>
      <c r="D63" s="40" t="s">
        <v>19</v>
      </c>
      <c r="E63" s="40" t="s">
        <v>617</v>
      </c>
      <c r="F63" s="40">
        <v>0</v>
      </c>
      <c r="G63" s="41">
        <v>1000000000</v>
      </c>
      <c r="H63" s="41">
        <v>53.866666666666667</v>
      </c>
      <c r="I63" s="41" t="s">
        <v>526</v>
      </c>
      <c r="J63" s="41">
        <v>5628156</v>
      </c>
      <c r="K63" s="41">
        <v>6302673</v>
      </c>
      <c r="L63" s="41">
        <v>630275813</v>
      </c>
      <c r="M63" s="41">
        <v>10000</v>
      </c>
      <c r="N63" s="41">
        <v>28</v>
      </c>
      <c r="O63" s="41">
        <v>41</v>
      </c>
      <c r="P63" s="41">
        <v>6426</v>
      </c>
      <c r="Q63" s="41">
        <v>59</v>
      </c>
      <c r="R63" s="41">
        <v>6454</v>
      </c>
      <c r="S63" s="40">
        <v>1.44</v>
      </c>
      <c r="T63" s="40">
        <v>4.5999999999999996</v>
      </c>
      <c r="U63" s="40">
        <v>17.87</v>
      </c>
    </row>
    <row r="64" spans="1:21" x14ac:dyDescent="0.3">
      <c r="A64" s="40" t="s">
        <v>433</v>
      </c>
      <c r="B64" s="40">
        <v>11701</v>
      </c>
      <c r="C64" s="40" t="s">
        <v>434</v>
      </c>
      <c r="D64" s="40" t="s">
        <v>19</v>
      </c>
      <c r="E64" s="40" t="s">
        <v>693</v>
      </c>
      <c r="F64" s="40">
        <v>18</v>
      </c>
      <c r="G64" s="41">
        <v>10000000</v>
      </c>
      <c r="H64" s="41">
        <v>24.2</v>
      </c>
      <c r="I64" s="41" t="s">
        <v>526</v>
      </c>
      <c r="J64" s="41">
        <v>410173</v>
      </c>
      <c r="K64" s="41">
        <v>1132098</v>
      </c>
      <c r="L64" s="41">
        <v>1122908</v>
      </c>
      <c r="M64" s="41">
        <v>1008184</v>
      </c>
      <c r="N64" s="41">
        <v>5</v>
      </c>
      <c r="O64" s="41">
        <v>1</v>
      </c>
      <c r="P64" s="41">
        <v>1096</v>
      </c>
      <c r="Q64" s="41">
        <v>99</v>
      </c>
      <c r="R64" s="41">
        <v>1101</v>
      </c>
      <c r="S64" s="40">
        <v>1.1100000000000001</v>
      </c>
      <c r="T64" s="40">
        <v>4.5</v>
      </c>
      <c r="U64" s="40">
        <v>26.75</v>
      </c>
    </row>
    <row r="65" spans="1:21" x14ac:dyDescent="0.3">
      <c r="A65" s="40" t="s">
        <v>564</v>
      </c>
      <c r="B65" s="40">
        <v>11918</v>
      </c>
      <c r="C65" s="40" t="s">
        <v>565</v>
      </c>
      <c r="D65" s="40" t="s">
        <v>19</v>
      </c>
      <c r="E65" s="40" t="s">
        <v>646</v>
      </c>
      <c r="F65" s="40">
        <v>0</v>
      </c>
      <c r="G65" s="41">
        <v>1000000000</v>
      </c>
      <c r="H65" s="41">
        <v>6.2333333333333334</v>
      </c>
      <c r="I65" s="41" t="s">
        <v>526</v>
      </c>
      <c r="J65" s="41">
        <v>0</v>
      </c>
      <c r="K65" s="41">
        <v>721758</v>
      </c>
      <c r="L65" s="41">
        <v>72176345</v>
      </c>
      <c r="M65" s="41">
        <v>10000</v>
      </c>
      <c r="N65" s="41">
        <v>6</v>
      </c>
      <c r="O65" s="41">
        <v>62</v>
      </c>
      <c r="P65" s="41">
        <v>713</v>
      </c>
      <c r="Q65" s="41">
        <v>38</v>
      </c>
      <c r="R65" s="41">
        <v>719</v>
      </c>
      <c r="S65" s="40">
        <v>1.74</v>
      </c>
      <c r="T65" s="40">
        <v>5.72</v>
      </c>
      <c r="U65" s="40">
        <v>0</v>
      </c>
    </row>
    <row r="66" spans="1:21" x14ac:dyDescent="0.3">
      <c r="A66" s="40" t="s">
        <v>594</v>
      </c>
      <c r="B66" s="40">
        <v>11926</v>
      </c>
      <c r="C66" s="40" t="s">
        <v>595</v>
      </c>
      <c r="D66" s="40" t="s">
        <v>19</v>
      </c>
      <c r="E66" s="40" t="s">
        <v>654</v>
      </c>
      <c r="F66" s="40">
        <v>0</v>
      </c>
      <c r="G66" s="41">
        <v>100000000</v>
      </c>
      <c r="H66" s="41">
        <v>3.2333333333333334</v>
      </c>
      <c r="I66" s="41" t="s">
        <v>526</v>
      </c>
      <c r="J66" s="41">
        <v>0</v>
      </c>
      <c r="K66" s="41">
        <v>117020</v>
      </c>
      <c r="L66" s="41">
        <v>10999490</v>
      </c>
      <c r="M66" s="41">
        <v>10638</v>
      </c>
      <c r="N66" s="41">
        <v>4</v>
      </c>
      <c r="O66" s="41">
        <v>65</v>
      </c>
      <c r="P66" s="41">
        <v>128</v>
      </c>
      <c r="Q66" s="41">
        <v>35</v>
      </c>
      <c r="R66" s="41">
        <v>132</v>
      </c>
      <c r="S66" s="40">
        <v>1.57</v>
      </c>
      <c r="T66" s="40">
        <v>5.13</v>
      </c>
      <c r="U66" s="40">
        <v>0</v>
      </c>
    </row>
    <row r="67" spans="1:21" x14ac:dyDescent="0.3">
      <c r="A67" s="40" t="s">
        <v>727</v>
      </c>
      <c r="B67" s="40">
        <v>11983</v>
      </c>
      <c r="C67" s="40" t="s">
        <v>725</v>
      </c>
      <c r="D67" s="40" t="s">
        <v>19</v>
      </c>
      <c r="E67" s="40" t="s">
        <v>686</v>
      </c>
      <c r="F67" s="40">
        <v>0</v>
      </c>
      <c r="G67" s="41">
        <v>100000000</v>
      </c>
      <c r="H67" s="41">
        <v>0.53333333333333333</v>
      </c>
      <c r="I67" s="41" t="s">
        <v>526</v>
      </c>
      <c r="J67" s="41">
        <v>0</v>
      </c>
      <c r="K67" s="41">
        <v>375397</v>
      </c>
      <c r="L67" s="41">
        <v>37274500</v>
      </c>
      <c r="M67" s="41">
        <v>10071</v>
      </c>
      <c r="N67" s="41">
        <v>6</v>
      </c>
      <c r="O67" s="41">
        <v>100</v>
      </c>
      <c r="P67" s="41">
        <v>23</v>
      </c>
      <c r="Q67" s="41">
        <v>0</v>
      </c>
      <c r="R67" s="41">
        <v>29</v>
      </c>
      <c r="S67" s="40">
        <v>0</v>
      </c>
      <c r="T67" s="40">
        <v>0</v>
      </c>
      <c r="U67" s="40">
        <v>0</v>
      </c>
    </row>
    <row r="68" spans="1:21" x14ac:dyDescent="0.3">
      <c r="A68" s="40" t="s">
        <v>270</v>
      </c>
      <c r="B68" s="40">
        <v>11367</v>
      </c>
      <c r="C68" s="40" t="s">
        <v>271</v>
      </c>
      <c r="D68" s="40" t="s">
        <v>19</v>
      </c>
      <c r="E68" s="40" t="s">
        <v>640</v>
      </c>
      <c r="F68" s="40">
        <v>0</v>
      </c>
      <c r="G68" s="41">
        <v>1000000000</v>
      </c>
      <c r="H68" s="41">
        <v>83.233333333333334</v>
      </c>
      <c r="I68" s="41" t="s">
        <v>527</v>
      </c>
      <c r="J68" s="41">
        <v>5758222</v>
      </c>
      <c r="K68" s="41">
        <v>6912514</v>
      </c>
      <c r="L68" s="41">
        <v>687400000</v>
      </c>
      <c r="M68" s="41">
        <v>10056</v>
      </c>
      <c r="N68" s="41">
        <v>25</v>
      </c>
      <c r="O68" s="41">
        <v>89.010819600000005</v>
      </c>
      <c r="P68" s="41">
        <v>1129</v>
      </c>
      <c r="Q68" s="41">
        <v>10.9891804</v>
      </c>
      <c r="R68" s="41">
        <v>1154</v>
      </c>
      <c r="S68" s="40">
        <v>1.76</v>
      </c>
      <c r="T68" s="40">
        <v>3.88</v>
      </c>
      <c r="U68" s="40">
        <v>20.23</v>
      </c>
    </row>
    <row r="69" spans="1:21" x14ac:dyDescent="0.3">
      <c r="A69" s="40" t="s">
        <v>299</v>
      </c>
      <c r="B69" s="40">
        <v>11409</v>
      </c>
      <c r="C69" s="40" t="s">
        <v>298</v>
      </c>
      <c r="D69" s="40" t="s">
        <v>19</v>
      </c>
      <c r="E69" s="40" t="s">
        <v>647</v>
      </c>
      <c r="F69" s="40">
        <v>0</v>
      </c>
      <c r="G69" s="41">
        <v>500000000</v>
      </c>
      <c r="H69" s="41">
        <v>77.566666666666663</v>
      </c>
      <c r="I69" s="41" t="s">
        <v>527</v>
      </c>
      <c r="J69" s="41">
        <v>12070198</v>
      </c>
      <c r="K69" s="41">
        <v>16042056</v>
      </c>
      <c r="L69" s="41">
        <v>402484042</v>
      </c>
      <c r="M69" s="41">
        <v>39858</v>
      </c>
      <c r="N69" s="41">
        <v>99</v>
      </c>
      <c r="O69" s="41">
        <v>52.250266199999999</v>
      </c>
      <c r="P69" s="41">
        <v>7201</v>
      </c>
      <c r="Q69" s="41">
        <v>47.749733800000001</v>
      </c>
      <c r="R69" s="41">
        <v>7300</v>
      </c>
      <c r="S69" s="40">
        <v>1.68</v>
      </c>
      <c r="T69" s="40">
        <v>4.41</v>
      </c>
      <c r="U69" s="40">
        <v>20.7</v>
      </c>
    </row>
    <row r="70" spans="1:21" x14ac:dyDescent="0.3">
      <c r="A70" s="40" t="s">
        <v>331</v>
      </c>
      <c r="B70" s="40">
        <v>11459</v>
      </c>
      <c r="C70" s="40" t="s">
        <v>332</v>
      </c>
      <c r="D70" s="40" t="s">
        <v>19</v>
      </c>
      <c r="E70" s="40" t="s">
        <v>675</v>
      </c>
      <c r="F70" s="40">
        <v>0</v>
      </c>
      <c r="G70" s="41">
        <v>3000000000</v>
      </c>
      <c r="H70" s="41">
        <v>68.066666666666663</v>
      </c>
      <c r="I70" s="41" t="s">
        <v>527</v>
      </c>
      <c r="J70" s="41">
        <v>43976415</v>
      </c>
      <c r="K70" s="41">
        <v>44099345</v>
      </c>
      <c r="L70" s="41">
        <v>1237025485</v>
      </c>
      <c r="M70" s="41">
        <v>35650</v>
      </c>
      <c r="N70" s="41">
        <v>229</v>
      </c>
      <c r="O70" s="41">
        <v>75.231692466666672</v>
      </c>
      <c r="P70" s="41">
        <v>35555</v>
      </c>
      <c r="Q70" s="41">
        <v>24.766891333333334</v>
      </c>
      <c r="R70" s="41">
        <v>35785</v>
      </c>
      <c r="S70" s="40">
        <v>1.1599999999999999</v>
      </c>
      <c r="T70" s="40">
        <v>4.29</v>
      </c>
      <c r="U70" s="40">
        <v>20.46</v>
      </c>
    </row>
    <row r="71" spans="1:21" x14ac:dyDescent="0.3">
      <c r="A71" s="40" t="s">
        <v>343</v>
      </c>
      <c r="B71" s="40">
        <v>11499</v>
      </c>
      <c r="C71" s="40" t="s">
        <v>344</v>
      </c>
      <c r="D71" s="40" t="s">
        <v>19</v>
      </c>
      <c r="E71" s="40" t="s">
        <v>632</v>
      </c>
      <c r="F71" s="40">
        <v>0</v>
      </c>
      <c r="G71" s="41">
        <v>1000000000</v>
      </c>
      <c r="H71" s="41">
        <v>63.833333333333336</v>
      </c>
      <c r="I71" s="41" t="s">
        <v>527</v>
      </c>
      <c r="J71" s="41">
        <v>6459740</v>
      </c>
      <c r="K71" s="41">
        <v>4621399</v>
      </c>
      <c r="L71" s="41">
        <v>287872400</v>
      </c>
      <c r="M71" s="41">
        <v>16054</v>
      </c>
      <c r="N71" s="41">
        <v>12</v>
      </c>
      <c r="O71" s="41">
        <v>99.584823700000001</v>
      </c>
      <c r="P71" s="41">
        <v>648</v>
      </c>
      <c r="Q71" s="41">
        <v>0.4151763</v>
      </c>
      <c r="R71" s="41">
        <v>660</v>
      </c>
      <c r="S71" s="40">
        <v>1.63</v>
      </c>
      <c r="T71" s="40">
        <v>4.96</v>
      </c>
      <c r="U71" s="40">
        <v>20.72</v>
      </c>
    </row>
    <row r="72" spans="1:21" x14ac:dyDescent="0.3">
      <c r="A72" s="40" t="s">
        <v>352</v>
      </c>
      <c r="B72" s="40">
        <v>11513</v>
      </c>
      <c r="C72" s="40" t="s">
        <v>353</v>
      </c>
      <c r="D72" s="40" t="s">
        <v>19</v>
      </c>
      <c r="E72" s="40" t="s">
        <v>648</v>
      </c>
      <c r="F72" s="40">
        <v>0</v>
      </c>
      <c r="G72" s="41">
        <v>20000000000</v>
      </c>
      <c r="H72" s="41">
        <v>59.866666666666667</v>
      </c>
      <c r="I72" s="41" t="s">
        <v>527</v>
      </c>
      <c r="J72" s="41">
        <v>117998441</v>
      </c>
      <c r="K72" s="41">
        <v>140102626</v>
      </c>
      <c r="L72" s="41">
        <v>13885500000</v>
      </c>
      <c r="M72" s="41">
        <v>10090</v>
      </c>
      <c r="N72" s="41">
        <v>316</v>
      </c>
      <c r="O72" s="41">
        <v>78.381014355000005</v>
      </c>
      <c r="P72" s="41">
        <v>20801</v>
      </c>
      <c r="Q72" s="41">
        <v>21.618985644999999</v>
      </c>
      <c r="R72" s="41">
        <v>21117</v>
      </c>
      <c r="S72" s="40">
        <v>1.7</v>
      </c>
      <c r="T72" s="40">
        <v>5.1100000000000003</v>
      </c>
      <c r="U72" s="40">
        <v>20.57</v>
      </c>
    </row>
    <row r="73" spans="1:21" x14ac:dyDescent="0.3">
      <c r="A73" s="40" t="s">
        <v>360</v>
      </c>
      <c r="B73" s="40">
        <v>11518</v>
      </c>
      <c r="C73" s="40" t="s">
        <v>361</v>
      </c>
      <c r="D73" s="40" t="s">
        <v>19</v>
      </c>
      <c r="E73" s="40" t="s">
        <v>635</v>
      </c>
      <c r="F73" s="40">
        <v>0</v>
      </c>
      <c r="G73" s="41">
        <v>900000000</v>
      </c>
      <c r="H73" s="41">
        <v>55.6</v>
      </c>
      <c r="I73" s="41" t="s">
        <v>527</v>
      </c>
      <c r="J73" s="41">
        <v>2478546</v>
      </c>
      <c r="K73" s="41">
        <v>12227905</v>
      </c>
      <c r="L73" s="41">
        <v>420000000</v>
      </c>
      <c r="M73" s="41">
        <v>29115</v>
      </c>
      <c r="N73" s="41">
        <v>506</v>
      </c>
      <c r="O73" s="41">
        <v>91.992948555555557</v>
      </c>
      <c r="P73" s="41">
        <v>1834</v>
      </c>
      <c r="Q73" s="41">
        <v>8.0070514444444445</v>
      </c>
      <c r="R73" s="41">
        <v>2340</v>
      </c>
      <c r="S73" s="40">
        <v>1.1399999999999999</v>
      </c>
      <c r="T73" s="40">
        <v>4.2300000000000004</v>
      </c>
      <c r="U73" s="40">
        <v>20.309999999999999</v>
      </c>
    </row>
    <row r="74" spans="1:21" x14ac:dyDescent="0.3">
      <c r="A74" s="40" t="s">
        <v>370</v>
      </c>
      <c r="B74" s="40">
        <v>11569</v>
      </c>
      <c r="C74" s="40" t="s">
        <v>371</v>
      </c>
      <c r="D74" s="40" t="s">
        <v>19</v>
      </c>
      <c r="E74" s="40" t="s">
        <v>678</v>
      </c>
      <c r="F74" s="40">
        <v>0</v>
      </c>
      <c r="G74" s="41">
        <v>500000000</v>
      </c>
      <c r="H74" s="41">
        <v>50.06666666666667</v>
      </c>
      <c r="I74" s="41" t="s">
        <v>527</v>
      </c>
      <c r="J74" s="41">
        <v>2893317</v>
      </c>
      <c r="K74" s="41">
        <v>2494392</v>
      </c>
      <c r="L74" s="41">
        <v>121255500</v>
      </c>
      <c r="M74" s="41">
        <v>20572</v>
      </c>
      <c r="N74" s="41">
        <v>62</v>
      </c>
      <c r="O74" s="41">
        <v>89.789036800000005</v>
      </c>
      <c r="P74" s="41">
        <v>3602</v>
      </c>
      <c r="Q74" s="41">
        <v>10.2109632</v>
      </c>
      <c r="R74" s="41">
        <v>3664</v>
      </c>
      <c r="S74" s="40">
        <v>2.29</v>
      </c>
      <c r="T74" s="40">
        <v>5.64</v>
      </c>
      <c r="U74" s="40">
        <v>20.11</v>
      </c>
    </row>
    <row r="75" spans="1:21" x14ac:dyDescent="0.3">
      <c r="A75" s="40" t="s">
        <v>499</v>
      </c>
      <c r="B75" s="40">
        <v>11841</v>
      </c>
      <c r="C75" s="40" t="s">
        <v>498</v>
      </c>
      <c r="D75" s="40" t="s">
        <v>19</v>
      </c>
      <c r="E75" s="40" t="s">
        <v>638</v>
      </c>
      <c r="F75" s="40">
        <v>0</v>
      </c>
      <c r="G75" s="41">
        <v>500000000</v>
      </c>
      <c r="H75" s="41">
        <v>11.133333333333333</v>
      </c>
      <c r="I75" s="41" t="s">
        <v>527</v>
      </c>
      <c r="J75" s="41">
        <v>1117717</v>
      </c>
      <c r="K75" s="41">
        <v>1231635</v>
      </c>
      <c r="L75" s="41">
        <v>123167515</v>
      </c>
      <c r="M75" s="41">
        <v>10000</v>
      </c>
      <c r="N75" s="41">
        <v>1446</v>
      </c>
      <c r="O75" s="41">
        <v>99.7487584</v>
      </c>
      <c r="P75" s="41">
        <v>201</v>
      </c>
      <c r="Q75" s="41">
        <v>0.25124160000000001</v>
      </c>
      <c r="R75" s="41">
        <v>1647</v>
      </c>
      <c r="S75" s="40">
        <v>1.72</v>
      </c>
      <c r="T75" s="40">
        <v>4.93</v>
      </c>
      <c r="U75" s="40">
        <v>0</v>
      </c>
    </row>
    <row r="76" spans="1:21" x14ac:dyDescent="0.3">
      <c r="A76" s="40" t="s">
        <v>570</v>
      </c>
      <c r="B76" s="40">
        <v>11916</v>
      </c>
      <c r="C76" s="40" t="s">
        <v>571</v>
      </c>
      <c r="D76" s="40" t="s">
        <v>19</v>
      </c>
      <c r="E76" s="40" t="s">
        <v>712</v>
      </c>
      <c r="F76" s="40">
        <v>0</v>
      </c>
      <c r="G76" s="41">
        <v>100000000</v>
      </c>
      <c r="H76" s="41">
        <v>5.5</v>
      </c>
      <c r="I76" s="41" t="s">
        <v>527</v>
      </c>
      <c r="J76" s="41">
        <v>231106</v>
      </c>
      <c r="K76" s="41">
        <v>1007286</v>
      </c>
      <c r="L76" s="41">
        <v>88476986</v>
      </c>
      <c r="M76" s="41">
        <v>11385</v>
      </c>
      <c r="N76" s="41">
        <v>18</v>
      </c>
      <c r="O76" s="41">
        <v>70.841732999999991</v>
      </c>
      <c r="P76" s="41">
        <v>636</v>
      </c>
      <c r="Q76" s="41">
        <v>29.158266999999999</v>
      </c>
      <c r="R76" s="41">
        <v>654</v>
      </c>
      <c r="S76" s="40">
        <v>0.28999999999999998</v>
      </c>
      <c r="T76" s="40">
        <v>7.95</v>
      </c>
      <c r="U76" s="40">
        <v>0</v>
      </c>
    </row>
    <row r="77" spans="1:21" x14ac:dyDescent="0.3">
      <c r="A77" s="40" t="s">
        <v>601</v>
      </c>
      <c r="B77" s="40">
        <v>11667</v>
      </c>
      <c r="C77" s="40" t="s">
        <v>602</v>
      </c>
      <c r="D77" s="40" t="s">
        <v>19</v>
      </c>
      <c r="E77" s="40" t="s">
        <v>629</v>
      </c>
      <c r="F77" s="40">
        <v>0</v>
      </c>
      <c r="G77" s="41">
        <v>1000000000</v>
      </c>
      <c r="H77" s="41">
        <v>2.4333333333333331</v>
      </c>
      <c r="I77" s="41" t="s">
        <v>527</v>
      </c>
      <c r="J77" s="41">
        <v>0</v>
      </c>
      <c r="K77" s="41">
        <v>1186203</v>
      </c>
      <c r="L77" s="41">
        <v>118373536</v>
      </c>
      <c r="M77" s="41">
        <v>10021</v>
      </c>
      <c r="N77" s="41">
        <v>7</v>
      </c>
      <c r="O77" s="41">
        <v>90.222103300000001</v>
      </c>
      <c r="P77" s="41">
        <v>99</v>
      </c>
      <c r="Q77" s="41">
        <v>9.7778966999999994</v>
      </c>
      <c r="R77" s="41">
        <v>106</v>
      </c>
      <c r="S77" s="40">
        <v>1.57</v>
      </c>
      <c r="T77" s="40">
        <v>0</v>
      </c>
      <c r="U77" s="40">
        <v>0</v>
      </c>
    </row>
    <row r="78" spans="1:21" x14ac:dyDescent="0.3">
      <c r="A78" s="40" t="s">
        <v>339</v>
      </c>
      <c r="B78" s="40">
        <v>11476</v>
      </c>
      <c r="C78" s="40" t="s">
        <v>340</v>
      </c>
      <c r="D78" s="40" t="s">
        <v>19</v>
      </c>
      <c r="E78" s="40" t="s">
        <v>649</v>
      </c>
      <c r="F78" s="40">
        <v>17</v>
      </c>
      <c r="G78" s="41">
        <v>1000000</v>
      </c>
      <c r="H78" s="41">
        <v>65.466666666666669</v>
      </c>
      <c r="I78" s="41" t="s">
        <v>526</v>
      </c>
      <c r="J78" s="41">
        <v>295077</v>
      </c>
      <c r="K78" s="41">
        <v>291606</v>
      </c>
      <c r="L78" s="41">
        <v>286710</v>
      </c>
      <c r="M78" s="41">
        <v>1017077</v>
      </c>
      <c r="N78" s="41">
        <v>4</v>
      </c>
      <c r="O78" s="41">
        <v>76</v>
      </c>
      <c r="P78" s="41">
        <v>610</v>
      </c>
      <c r="Q78" s="41">
        <v>24</v>
      </c>
      <c r="R78" s="41">
        <v>614</v>
      </c>
      <c r="S78" s="40">
        <v>1.7</v>
      </c>
      <c r="T78" s="40">
        <v>4.53</v>
      </c>
      <c r="U78" s="40">
        <v>19.84</v>
      </c>
    </row>
    <row r="79" spans="1:21" x14ac:dyDescent="0.3">
      <c r="A79" s="40" t="s">
        <v>59</v>
      </c>
      <c r="B79" s="40">
        <v>10765</v>
      </c>
      <c r="C79" s="40" t="s">
        <v>58</v>
      </c>
      <c r="D79" s="40" t="s">
        <v>19</v>
      </c>
      <c r="E79" s="40" t="s">
        <v>621</v>
      </c>
      <c r="F79" s="40">
        <v>16</v>
      </c>
      <c r="G79" s="41">
        <v>200000000</v>
      </c>
      <c r="H79" s="41">
        <v>150.33333333333334</v>
      </c>
      <c r="I79" s="41" t="s">
        <v>526</v>
      </c>
      <c r="J79" s="41">
        <v>183739883</v>
      </c>
      <c r="K79" s="41">
        <v>174162273</v>
      </c>
      <c r="L79" s="41">
        <v>172878814</v>
      </c>
      <c r="M79" s="41">
        <v>1007424</v>
      </c>
      <c r="N79" s="41">
        <v>190</v>
      </c>
      <c r="O79" s="41">
        <v>30</v>
      </c>
      <c r="P79" s="41">
        <v>71742</v>
      </c>
      <c r="Q79" s="41">
        <v>70</v>
      </c>
      <c r="R79" s="41">
        <v>71932</v>
      </c>
      <c r="S79" s="40">
        <v>1.65</v>
      </c>
      <c r="T79" s="40">
        <v>4.7300000000000004</v>
      </c>
      <c r="U79" s="40">
        <v>19.71</v>
      </c>
    </row>
    <row r="80" spans="1:21" x14ac:dyDescent="0.3">
      <c r="A80" s="40" t="s">
        <v>152</v>
      </c>
      <c r="B80" s="40">
        <v>11148</v>
      </c>
      <c r="C80" s="40" t="s">
        <v>153</v>
      </c>
      <c r="D80" s="40" t="s">
        <v>19</v>
      </c>
      <c r="E80" s="40" t="s">
        <v>614</v>
      </c>
      <c r="F80" s="40">
        <v>15</v>
      </c>
      <c r="G80" s="41">
        <v>5000000</v>
      </c>
      <c r="H80" s="41">
        <v>111.9</v>
      </c>
      <c r="I80" s="41" t="s">
        <v>526</v>
      </c>
      <c r="J80" s="41">
        <v>731321</v>
      </c>
      <c r="K80" s="41">
        <v>880270</v>
      </c>
      <c r="L80" s="41">
        <v>880988</v>
      </c>
      <c r="M80" s="41">
        <v>999184</v>
      </c>
      <c r="N80" s="41">
        <v>3</v>
      </c>
      <c r="O80" s="41">
        <v>62</v>
      </c>
      <c r="P80" s="41">
        <v>531</v>
      </c>
      <c r="Q80" s="41">
        <v>38</v>
      </c>
      <c r="R80" s="41">
        <v>534</v>
      </c>
      <c r="S80" s="40">
        <v>-7.0000000000000007E-2</v>
      </c>
      <c r="T80" s="40">
        <v>2.7</v>
      </c>
      <c r="U80" s="40">
        <v>17.39</v>
      </c>
    </row>
    <row r="81" spans="1:21" x14ac:dyDescent="0.3">
      <c r="A81" s="40" t="s">
        <v>158</v>
      </c>
      <c r="B81" s="40">
        <v>11158</v>
      </c>
      <c r="C81" s="40" t="s">
        <v>159</v>
      </c>
      <c r="D81" s="40" t="s">
        <v>19</v>
      </c>
      <c r="E81" s="40" t="s">
        <v>649</v>
      </c>
      <c r="F81" s="40">
        <v>17</v>
      </c>
      <c r="G81" s="41">
        <v>50000000</v>
      </c>
      <c r="H81" s="41">
        <v>109.96666666666667</v>
      </c>
      <c r="I81" s="41" t="s">
        <v>526</v>
      </c>
      <c r="J81" s="41">
        <v>14049137</v>
      </c>
      <c r="K81" s="41">
        <v>16080461</v>
      </c>
      <c r="L81" s="41">
        <v>15659891</v>
      </c>
      <c r="M81" s="41">
        <v>1026856</v>
      </c>
      <c r="N81" s="41">
        <v>12</v>
      </c>
      <c r="O81" s="41">
        <v>16</v>
      </c>
      <c r="P81" s="41">
        <v>9864</v>
      </c>
      <c r="Q81" s="41">
        <v>84</v>
      </c>
      <c r="R81" s="41">
        <v>9876</v>
      </c>
      <c r="S81" s="40">
        <v>1.72</v>
      </c>
      <c r="T81" s="40">
        <v>5.03</v>
      </c>
      <c r="U81" s="40">
        <v>20.45</v>
      </c>
    </row>
    <row r="82" spans="1:21" x14ac:dyDescent="0.3">
      <c r="A82" s="40" t="s">
        <v>181</v>
      </c>
      <c r="B82" s="40">
        <v>11198</v>
      </c>
      <c r="C82" s="40" t="s">
        <v>182</v>
      </c>
      <c r="D82" s="40" t="s">
        <v>19</v>
      </c>
      <c r="E82" s="40" t="s">
        <v>634</v>
      </c>
      <c r="F82" s="40">
        <v>17</v>
      </c>
      <c r="G82" s="41">
        <v>500000</v>
      </c>
      <c r="H82" s="41">
        <v>103.33333333333333</v>
      </c>
      <c r="I82" s="41" t="s">
        <v>526</v>
      </c>
      <c r="J82" s="41">
        <v>61526</v>
      </c>
      <c r="K82" s="41">
        <v>61983</v>
      </c>
      <c r="L82" s="41">
        <v>37438</v>
      </c>
      <c r="M82" s="41">
        <v>1655618</v>
      </c>
      <c r="N82" s="41">
        <v>3</v>
      </c>
      <c r="O82" s="41">
        <v>99</v>
      </c>
      <c r="P82" s="41">
        <v>509</v>
      </c>
      <c r="Q82" s="41">
        <v>1</v>
      </c>
      <c r="R82" s="41">
        <v>512</v>
      </c>
      <c r="S82" s="40">
        <v>1.24</v>
      </c>
      <c r="T82" s="40">
        <v>2.63</v>
      </c>
      <c r="U82" s="40">
        <v>44.59</v>
      </c>
    </row>
    <row r="83" spans="1:21" x14ac:dyDescent="0.3">
      <c r="A83" s="40" t="s">
        <v>187</v>
      </c>
      <c r="B83" s="40">
        <v>11217</v>
      </c>
      <c r="C83" s="40" t="s">
        <v>188</v>
      </c>
      <c r="D83" s="40" t="s">
        <v>19</v>
      </c>
      <c r="E83" s="40" t="s">
        <v>637</v>
      </c>
      <c r="F83" s="40">
        <v>18</v>
      </c>
      <c r="G83" s="41">
        <v>50000000</v>
      </c>
      <c r="H83" s="41">
        <v>103.23333333333333</v>
      </c>
      <c r="I83" s="41" t="s">
        <v>526</v>
      </c>
      <c r="J83" s="41">
        <v>17086297</v>
      </c>
      <c r="K83" s="41">
        <v>15912019</v>
      </c>
      <c r="L83" s="41">
        <v>15789128</v>
      </c>
      <c r="M83" s="41">
        <v>1007783</v>
      </c>
      <c r="N83" s="41">
        <v>174</v>
      </c>
      <c r="O83" s="41">
        <v>80</v>
      </c>
      <c r="P83" s="41">
        <v>1767</v>
      </c>
      <c r="Q83" s="41">
        <v>20</v>
      </c>
      <c r="R83" s="41">
        <v>1941</v>
      </c>
      <c r="S83" s="40">
        <v>1.47</v>
      </c>
      <c r="T83" s="40">
        <v>4.63</v>
      </c>
      <c r="U83" s="40">
        <v>19.21</v>
      </c>
    </row>
    <row r="84" spans="1:21" x14ac:dyDescent="0.3">
      <c r="A84" s="40" t="s">
        <v>206</v>
      </c>
      <c r="B84" s="40">
        <v>11277</v>
      </c>
      <c r="C84" s="40" t="s">
        <v>207</v>
      </c>
      <c r="D84" s="40" t="s">
        <v>19</v>
      </c>
      <c r="E84" s="40" t="s">
        <v>617</v>
      </c>
      <c r="F84" s="40">
        <v>0</v>
      </c>
      <c r="G84" s="41">
        <v>5000000000</v>
      </c>
      <c r="H84" s="41">
        <v>95.966666666666669</v>
      </c>
      <c r="I84" s="41" t="s">
        <v>526</v>
      </c>
      <c r="J84" s="41">
        <v>165748847</v>
      </c>
      <c r="K84" s="41">
        <v>171431705</v>
      </c>
      <c r="L84" s="41">
        <v>3590011024</v>
      </c>
      <c r="M84" s="41">
        <v>47752</v>
      </c>
      <c r="N84" s="41">
        <v>434</v>
      </c>
      <c r="O84" s="41">
        <v>3</v>
      </c>
      <c r="P84" s="41">
        <v>2331350</v>
      </c>
      <c r="Q84" s="41">
        <v>95</v>
      </c>
      <c r="R84" s="41">
        <v>2331784</v>
      </c>
      <c r="S84" s="40">
        <v>1.49</v>
      </c>
      <c r="T84" s="40">
        <v>4.6500000000000004</v>
      </c>
      <c r="U84" s="40">
        <v>19.87</v>
      </c>
    </row>
    <row r="85" spans="1:21" x14ac:dyDescent="0.3">
      <c r="A85" s="40" t="s">
        <v>216</v>
      </c>
      <c r="B85" s="40">
        <v>11290</v>
      </c>
      <c r="C85" s="40" t="s">
        <v>217</v>
      </c>
      <c r="D85" s="40" t="s">
        <v>19</v>
      </c>
      <c r="E85" s="40" t="s">
        <v>649</v>
      </c>
      <c r="F85" s="40">
        <v>17</v>
      </c>
      <c r="G85" s="41">
        <v>200000</v>
      </c>
      <c r="H85" s="41">
        <v>94.86666666666666</v>
      </c>
      <c r="I85" s="41" t="s">
        <v>526</v>
      </c>
      <c r="J85" s="41">
        <v>52494</v>
      </c>
      <c r="K85" s="41">
        <v>53242</v>
      </c>
      <c r="L85" s="41">
        <v>52494</v>
      </c>
      <c r="M85" s="41">
        <v>1014241</v>
      </c>
      <c r="N85" s="41">
        <v>9</v>
      </c>
      <c r="O85" s="41">
        <v>99</v>
      </c>
      <c r="P85" s="41">
        <v>13</v>
      </c>
      <c r="Q85" s="41">
        <v>1</v>
      </c>
      <c r="R85" s="41">
        <v>22</v>
      </c>
      <c r="S85" s="40">
        <v>1.39</v>
      </c>
      <c r="T85" s="40">
        <v>3.55</v>
      </c>
      <c r="U85" s="40">
        <v>15.08</v>
      </c>
    </row>
    <row r="86" spans="1:21" x14ac:dyDescent="0.3">
      <c r="A86" s="40" t="s">
        <v>242</v>
      </c>
      <c r="B86" s="40">
        <v>11310</v>
      </c>
      <c r="C86" s="40" t="s">
        <v>239</v>
      </c>
      <c r="D86" s="40" t="s">
        <v>19</v>
      </c>
      <c r="E86" s="40" t="s">
        <v>619</v>
      </c>
      <c r="F86" s="40">
        <v>18</v>
      </c>
      <c r="G86" s="41">
        <v>500000000</v>
      </c>
      <c r="H86" s="41">
        <v>88.8</v>
      </c>
      <c r="I86" s="41" t="s">
        <v>526</v>
      </c>
      <c r="J86" s="41">
        <v>329126929</v>
      </c>
      <c r="K86" s="41">
        <v>440708484</v>
      </c>
      <c r="L86" s="41">
        <v>440708483</v>
      </c>
      <c r="M86" s="41">
        <v>1000000</v>
      </c>
      <c r="N86" s="41">
        <v>301</v>
      </c>
      <c r="O86" s="41">
        <v>56</v>
      </c>
      <c r="P86" s="41">
        <v>79516</v>
      </c>
      <c r="Q86" s="41">
        <v>44</v>
      </c>
      <c r="R86" s="41">
        <v>79817</v>
      </c>
      <c r="S86" s="40">
        <v>1.51</v>
      </c>
      <c r="T86" s="40">
        <v>4.54</v>
      </c>
      <c r="U86" s="40">
        <v>18.18</v>
      </c>
    </row>
    <row r="87" spans="1:21" x14ac:dyDescent="0.3">
      <c r="A87" s="40" t="s">
        <v>274</v>
      </c>
      <c r="B87" s="40">
        <v>11385</v>
      </c>
      <c r="C87" s="40" t="s">
        <v>275</v>
      </c>
      <c r="D87" s="40" t="s">
        <v>19</v>
      </c>
      <c r="E87" s="40" t="s">
        <v>630</v>
      </c>
      <c r="F87" s="40">
        <v>15</v>
      </c>
      <c r="G87" s="41">
        <v>120000000</v>
      </c>
      <c r="H87" s="41">
        <v>81.400000000000006</v>
      </c>
      <c r="I87" s="41" t="s">
        <v>526</v>
      </c>
      <c r="J87" s="41">
        <v>82306993</v>
      </c>
      <c r="K87" s="41">
        <v>77501494</v>
      </c>
      <c r="L87" s="41">
        <v>77501446</v>
      </c>
      <c r="M87" s="41">
        <v>1000000</v>
      </c>
      <c r="N87" s="41">
        <v>526</v>
      </c>
      <c r="O87" s="41">
        <v>17</v>
      </c>
      <c r="P87" s="41">
        <v>73367</v>
      </c>
      <c r="Q87" s="41">
        <v>83</v>
      </c>
      <c r="R87" s="41">
        <v>73893</v>
      </c>
      <c r="S87" s="40">
        <v>1.66</v>
      </c>
      <c r="T87" s="40">
        <v>4.63</v>
      </c>
      <c r="U87" s="40">
        <v>18.420000000000002</v>
      </c>
    </row>
    <row r="88" spans="1:21" x14ac:dyDescent="0.3">
      <c r="A88" s="40" t="s">
        <v>364</v>
      </c>
      <c r="B88" s="40">
        <v>11551</v>
      </c>
      <c r="C88" s="40" t="s">
        <v>365</v>
      </c>
      <c r="D88" s="40" t="s">
        <v>19</v>
      </c>
      <c r="E88" s="40" t="s">
        <v>625</v>
      </c>
      <c r="F88" s="40">
        <v>18</v>
      </c>
      <c r="G88" s="41">
        <v>1500000000</v>
      </c>
      <c r="H88" s="41">
        <v>54.1</v>
      </c>
      <c r="I88" s="41" t="s">
        <v>526</v>
      </c>
      <c r="J88" s="41">
        <v>7372582</v>
      </c>
      <c r="K88" s="41">
        <v>6984620</v>
      </c>
      <c r="L88" s="41">
        <v>691804013</v>
      </c>
      <c r="M88" s="41">
        <v>10096</v>
      </c>
      <c r="N88" s="41">
        <v>87</v>
      </c>
      <c r="O88" s="41">
        <v>34</v>
      </c>
      <c r="P88" s="41">
        <v>4336</v>
      </c>
      <c r="Q88" s="41">
        <v>66</v>
      </c>
      <c r="R88" s="41">
        <v>4423</v>
      </c>
      <c r="S88" s="40">
        <v>1.66</v>
      </c>
      <c r="T88" s="40">
        <v>5.03</v>
      </c>
      <c r="U88" s="40">
        <v>7.82</v>
      </c>
    </row>
    <row r="89" spans="1:21" x14ac:dyDescent="0.3">
      <c r="A89" s="40" t="s">
        <v>382</v>
      </c>
      <c r="B89" s="40">
        <v>11621</v>
      </c>
      <c r="C89" s="40" t="s">
        <v>383</v>
      </c>
      <c r="D89" s="40" t="s">
        <v>19</v>
      </c>
      <c r="E89" s="40" t="s">
        <v>672</v>
      </c>
      <c r="F89" s="40">
        <v>0</v>
      </c>
      <c r="G89" s="41">
        <v>100000000</v>
      </c>
      <c r="H89" s="41">
        <v>42.866666666666667</v>
      </c>
      <c r="I89" s="41" t="s">
        <v>526</v>
      </c>
      <c r="J89" s="41">
        <v>206358</v>
      </c>
      <c r="K89" s="41">
        <v>695703</v>
      </c>
      <c r="L89" s="41">
        <v>21957450</v>
      </c>
      <c r="M89" s="41">
        <v>31684</v>
      </c>
      <c r="N89" s="41">
        <v>4</v>
      </c>
      <c r="O89" s="41">
        <v>79</v>
      </c>
      <c r="P89" s="41">
        <v>562</v>
      </c>
      <c r="Q89" s="41">
        <v>21</v>
      </c>
      <c r="R89" s="41">
        <v>566</v>
      </c>
      <c r="S89" s="40">
        <v>0.17</v>
      </c>
      <c r="T89" s="40">
        <v>3.55</v>
      </c>
      <c r="U89" s="40">
        <v>18.88</v>
      </c>
    </row>
    <row r="90" spans="1:21" x14ac:dyDescent="0.3">
      <c r="A90" s="40" t="s">
        <v>506</v>
      </c>
      <c r="B90" s="40">
        <v>11756</v>
      </c>
      <c r="C90" s="40" t="s">
        <v>505</v>
      </c>
      <c r="D90" s="40" t="s">
        <v>19</v>
      </c>
      <c r="E90" s="40" t="s">
        <v>699</v>
      </c>
      <c r="F90" s="40">
        <v>0</v>
      </c>
      <c r="G90" s="41">
        <v>10000000</v>
      </c>
      <c r="H90" s="41">
        <v>10.333333333333334</v>
      </c>
      <c r="I90" s="41" t="s">
        <v>526</v>
      </c>
      <c r="J90" s="41">
        <v>315848</v>
      </c>
      <c r="K90" s="41">
        <v>1619868</v>
      </c>
      <c r="L90" s="41">
        <v>1616608</v>
      </c>
      <c r="M90" s="41">
        <v>1002016</v>
      </c>
      <c r="N90" s="41">
        <v>11</v>
      </c>
      <c r="O90" s="41">
        <v>89</v>
      </c>
      <c r="P90" s="41">
        <v>280</v>
      </c>
      <c r="Q90" s="41">
        <v>11</v>
      </c>
      <c r="R90" s="41">
        <v>291</v>
      </c>
      <c r="S90" s="40">
        <v>1.75</v>
      </c>
      <c r="T90" s="40">
        <v>5.96</v>
      </c>
      <c r="U90" s="40">
        <v>0</v>
      </c>
    </row>
    <row r="91" spans="1:21" x14ac:dyDescent="0.3">
      <c r="A91" s="40" t="s">
        <v>333</v>
      </c>
      <c r="B91" s="40">
        <v>11460</v>
      </c>
      <c r="C91" s="40" t="s">
        <v>334</v>
      </c>
      <c r="D91" s="40" t="s">
        <v>19</v>
      </c>
      <c r="E91" s="40" t="s">
        <v>632</v>
      </c>
      <c r="F91" s="40">
        <v>0</v>
      </c>
      <c r="G91" s="41">
        <v>10000000000</v>
      </c>
      <c r="H91" s="41">
        <v>67.86666666666666</v>
      </c>
      <c r="I91" s="41" t="s">
        <v>527</v>
      </c>
      <c r="J91" s="41">
        <v>61173611</v>
      </c>
      <c r="K91" s="41">
        <v>57700149</v>
      </c>
      <c r="L91" s="41">
        <v>5770299485</v>
      </c>
      <c r="M91" s="41">
        <v>10000</v>
      </c>
      <c r="N91" s="41">
        <v>209</v>
      </c>
      <c r="O91" s="41">
        <v>73.758001969999995</v>
      </c>
      <c r="P91" s="41">
        <v>18179</v>
      </c>
      <c r="Q91" s="41">
        <v>26.241998030000001</v>
      </c>
      <c r="R91" s="41">
        <v>18388</v>
      </c>
      <c r="S91" s="40">
        <v>1.66</v>
      </c>
      <c r="T91" s="40">
        <v>4.96</v>
      </c>
      <c r="U91" s="40">
        <v>20.09</v>
      </c>
    </row>
    <row r="92" spans="1:21" x14ac:dyDescent="0.3">
      <c r="A92" s="40" t="s">
        <v>412</v>
      </c>
      <c r="B92" s="40">
        <v>11692</v>
      </c>
      <c r="C92" s="40" t="s">
        <v>413</v>
      </c>
      <c r="D92" s="40" t="s">
        <v>19</v>
      </c>
      <c r="E92" s="40" t="s">
        <v>681</v>
      </c>
      <c r="F92" s="40">
        <v>0</v>
      </c>
      <c r="G92" s="41">
        <v>4000000000</v>
      </c>
      <c r="H92" s="41">
        <v>28.766666666666666</v>
      </c>
      <c r="I92" s="41" t="s">
        <v>527</v>
      </c>
      <c r="J92" s="41">
        <v>31199953</v>
      </c>
      <c r="K92" s="41">
        <v>45547998</v>
      </c>
      <c r="L92" s="41">
        <v>2683370000</v>
      </c>
      <c r="M92" s="41">
        <v>16975</v>
      </c>
      <c r="N92" s="41">
        <v>364</v>
      </c>
      <c r="O92" s="41">
        <v>75.808779200000004</v>
      </c>
      <c r="P92" s="41">
        <v>17323</v>
      </c>
      <c r="Q92" s="41">
        <v>24.1912208</v>
      </c>
      <c r="R92" s="41">
        <v>17687</v>
      </c>
      <c r="S92" s="40">
        <v>1.89</v>
      </c>
      <c r="T92" s="40">
        <v>5.15</v>
      </c>
      <c r="U92" s="40">
        <v>22.55</v>
      </c>
    </row>
    <row r="93" spans="1:21" x14ac:dyDescent="0.3">
      <c r="A93" s="40" t="s">
        <v>431</v>
      </c>
      <c r="B93" s="40">
        <v>11725</v>
      </c>
      <c r="C93" s="40" t="s">
        <v>432</v>
      </c>
      <c r="D93" s="40" t="s">
        <v>19</v>
      </c>
      <c r="E93" s="40" t="s">
        <v>692</v>
      </c>
      <c r="F93" s="40">
        <v>0</v>
      </c>
      <c r="G93" s="41">
        <v>300000000</v>
      </c>
      <c r="H93" s="41">
        <v>24.4</v>
      </c>
      <c r="I93" s="41" t="s">
        <v>527</v>
      </c>
      <c r="J93" s="41">
        <v>568529</v>
      </c>
      <c r="K93" s="41">
        <v>587250</v>
      </c>
      <c r="L93" s="41">
        <v>45877000</v>
      </c>
      <c r="M93" s="41">
        <v>12801</v>
      </c>
      <c r="N93" s="41">
        <v>24</v>
      </c>
      <c r="O93" s="41">
        <v>97.046702333333329</v>
      </c>
      <c r="P93" s="41">
        <v>473</v>
      </c>
      <c r="Q93" s="41">
        <v>2.9532976666666664</v>
      </c>
      <c r="R93" s="41">
        <v>497</v>
      </c>
      <c r="S93" s="40">
        <v>-0.27</v>
      </c>
      <c r="T93" s="40">
        <v>3.43</v>
      </c>
      <c r="U93" s="40">
        <v>17.57</v>
      </c>
    </row>
    <row r="94" spans="1:21" x14ac:dyDescent="0.3">
      <c r="A94" s="40" t="s">
        <v>576</v>
      </c>
      <c r="B94" s="40">
        <v>11920</v>
      </c>
      <c r="C94" s="40" t="s">
        <v>577</v>
      </c>
      <c r="D94" s="40" t="s">
        <v>19</v>
      </c>
      <c r="E94" s="40" t="s">
        <v>702</v>
      </c>
      <c r="F94" s="40">
        <v>0</v>
      </c>
      <c r="G94" s="41">
        <v>4000000000</v>
      </c>
      <c r="H94" s="41">
        <v>4.833333333333333</v>
      </c>
      <c r="I94" s="41" t="s">
        <v>527</v>
      </c>
      <c r="J94" s="41">
        <v>5081645</v>
      </c>
      <c r="K94" s="41">
        <v>8655604</v>
      </c>
      <c r="L94" s="41">
        <v>857900000</v>
      </c>
      <c r="M94" s="41">
        <v>10089</v>
      </c>
      <c r="N94" s="41">
        <v>56</v>
      </c>
      <c r="O94" s="41">
        <v>97.891670675</v>
      </c>
      <c r="P94" s="41">
        <v>340</v>
      </c>
      <c r="Q94" s="41">
        <v>2.1083293250000001</v>
      </c>
      <c r="R94" s="41">
        <v>396</v>
      </c>
      <c r="S94" s="40">
        <v>1.58</v>
      </c>
      <c r="T94" s="40">
        <v>4.97</v>
      </c>
      <c r="U94" s="40">
        <v>0</v>
      </c>
    </row>
    <row r="95" spans="1:21" x14ac:dyDescent="0.3">
      <c r="A95" s="40" t="s">
        <v>597</v>
      </c>
      <c r="B95" s="40">
        <v>11955</v>
      </c>
      <c r="C95" s="40" t="s">
        <v>598</v>
      </c>
      <c r="D95" s="40" t="s">
        <v>19</v>
      </c>
      <c r="E95" s="40" t="s">
        <v>643</v>
      </c>
      <c r="F95" s="40">
        <v>15</v>
      </c>
      <c r="G95" s="41">
        <v>500000000</v>
      </c>
      <c r="H95" s="41">
        <v>2.8666666666666667</v>
      </c>
      <c r="I95" s="41" t="s">
        <v>527</v>
      </c>
      <c r="J95" s="41">
        <v>0</v>
      </c>
      <c r="K95" s="41">
        <v>1399408</v>
      </c>
      <c r="L95" s="41">
        <v>138900000</v>
      </c>
      <c r="M95" s="41">
        <v>10075</v>
      </c>
      <c r="N95" s="41">
        <v>23</v>
      </c>
      <c r="O95" s="41">
        <v>93.163322000000008</v>
      </c>
      <c r="P95" s="41">
        <v>436</v>
      </c>
      <c r="Q95" s="41">
        <v>6.836678</v>
      </c>
      <c r="R95" s="41">
        <v>459</v>
      </c>
      <c r="S95" s="40">
        <v>1.76</v>
      </c>
      <c r="T95" s="40">
        <v>0</v>
      </c>
      <c r="U95" s="40">
        <v>0</v>
      </c>
    </row>
    <row r="96" spans="1:21" x14ac:dyDescent="0.3">
      <c r="A96" s="40" t="s">
        <v>164</v>
      </c>
      <c r="B96" s="40">
        <v>11168</v>
      </c>
      <c r="C96" s="40" t="s">
        <v>165</v>
      </c>
      <c r="D96" s="40" t="s">
        <v>19</v>
      </c>
      <c r="E96" s="40" t="s">
        <v>652</v>
      </c>
      <c r="F96" s="40">
        <v>0</v>
      </c>
      <c r="G96" s="41">
        <v>60000000</v>
      </c>
      <c r="H96" s="41">
        <v>108.33333333333333</v>
      </c>
      <c r="I96" s="41" t="s">
        <v>526</v>
      </c>
      <c r="J96" s="41">
        <v>856155</v>
      </c>
      <c r="K96" s="41">
        <v>50243734</v>
      </c>
      <c r="L96" s="41">
        <v>49966904</v>
      </c>
      <c r="M96" s="41">
        <v>1005540</v>
      </c>
      <c r="N96" s="41">
        <v>74</v>
      </c>
      <c r="O96" s="41">
        <v>100</v>
      </c>
      <c r="P96" s="41">
        <v>690</v>
      </c>
      <c r="Q96" s="41">
        <v>0</v>
      </c>
      <c r="R96" s="41">
        <v>764</v>
      </c>
      <c r="S96" s="40">
        <v>1.44</v>
      </c>
      <c r="T96" s="40">
        <v>4.67</v>
      </c>
      <c r="U96" s="40">
        <v>22.25</v>
      </c>
    </row>
    <row r="97" spans="1:21" x14ac:dyDescent="0.3">
      <c r="A97" s="40" t="s">
        <v>197</v>
      </c>
      <c r="B97" s="40">
        <v>11256</v>
      </c>
      <c r="C97" s="40" t="s">
        <v>196</v>
      </c>
      <c r="D97" s="40" t="s">
        <v>19</v>
      </c>
      <c r="E97" s="40" t="s">
        <v>648</v>
      </c>
      <c r="F97" s="40">
        <v>15</v>
      </c>
      <c r="G97" s="41">
        <v>500000</v>
      </c>
      <c r="H97" s="41">
        <v>99.13333333333334</v>
      </c>
      <c r="I97" s="41" t="s">
        <v>526</v>
      </c>
      <c r="J97" s="41">
        <v>92135</v>
      </c>
      <c r="K97" s="41">
        <v>94412</v>
      </c>
      <c r="L97" s="41">
        <v>92377</v>
      </c>
      <c r="M97" s="41">
        <v>1022032</v>
      </c>
      <c r="N97" s="41">
        <v>7</v>
      </c>
      <c r="O97" s="41">
        <v>98</v>
      </c>
      <c r="P97" s="41">
        <v>101</v>
      </c>
      <c r="Q97" s="41">
        <v>2</v>
      </c>
      <c r="R97" s="41">
        <v>108</v>
      </c>
      <c r="S97" s="40">
        <v>1.64</v>
      </c>
      <c r="T97" s="40">
        <v>4.95</v>
      </c>
      <c r="U97" s="40">
        <v>16.559999999999999</v>
      </c>
    </row>
    <row r="98" spans="1:21" x14ac:dyDescent="0.3">
      <c r="A98" s="40" t="s">
        <v>224</v>
      </c>
      <c r="B98" s="40">
        <v>11302</v>
      </c>
      <c r="C98" s="40" t="s">
        <v>225</v>
      </c>
      <c r="D98" s="40" t="s">
        <v>19</v>
      </c>
      <c r="E98" s="40" t="s">
        <v>648</v>
      </c>
      <c r="F98" s="40">
        <v>18</v>
      </c>
      <c r="G98" s="41">
        <v>40000000</v>
      </c>
      <c r="H98" s="41">
        <v>91.8</v>
      </c>
      <c r="I98" s="41" t="s">
        <v>526</v>
      </c>
      <c r="J98" s="41">
        <v>17476458</v>
      </c>
      <c r="K98" s="41">
        <v>30145522</v>
      </c>
      <c r="L98" s="41">
        <v>30041763</v>
      </c>
      <c r="M98" s="41">
        <v>1003453</v>
      </c>
      <c r="N98" s="41">
        <v>31</v>
      </c>
      <c r="O98" s="41">
        <v>63</v>
      </c>
      <c r="P98" s="41">
        <v>11586</v>
      </c>
      <c r="Q98" s="41">
        <v>37</v>
      </c>
      <c r="R98" s="41">
        <v>11617</v>
      </c>
      <c r="S98" s="40">
        <v>1.72</v>
      </c>
      <c r="T98" s="40">
        <v>5.15</v>
      </c>
      <c r="U98" s="40">
        <v>20.98</v>
      </c>
    </row>
    <row r="99" spans="1:21" x14ac:dyDescent="0.3">
      <c r="A99" s="40" t="s">
        <v>286</v>
      </c>
      <c r="B99" s="40">
        <v>11391</v>
      </c>
      <c r="C99" s="40" t="s">
        <v>287</v>
      </c>
      <c r="D99" s="40" t="s">
        <v>19</v>
      </c>
      <c r="E99" s="40" t="s">
        <v>671</v>
      </c>
      <c r="F99" s="40">
        <v>16</v>
      </c>
      <c r="G99" s="41">
        <v>50000000</v>
      </c>
      <c r="H99" s="41">
        <v>80.333333333333329</v>
      </c>
      <c r="I99" s="41" t="s">
        <v>526</v>
      </c>
      <c r="J99" s="41">
        <v>375568</v>
      </c>
      <c r="K99" s="41">
        <v>279031</v>
      </c>
      <c r="L99" s="41">
        <v>10415168</v>
      </c>
      <c r="M99" s="41">
        <v>26790</v>
      </c>
      <c r="N99" s="41">
        <v>5</v>
      </c>
      <c r="O99" s="41">
        <v>34</v>
      </c>
      <c r="P99" s="41">
        <v>97</v>
      </c>
      <c r="Q99" s="41">
        <v>66</v>
      </c>
      <c r="R99" s="41">
        <v>102</v>
      </c>
      <c r="S99" s="40">
        <v>1.74</v>
      </c>
      <c r="T99" s="40">
        <v>4.95</v>
      </c>
      <c r="U99" s="40">
        <v>20.67</v>
      </c>
    </row>
    <row r="100" spans="1:21" x14ac:dyDescent="0.3">
      <c r="A100" s="40" t="s">
        <v>578</v>
      </c>
      <c r="B100" s="40">
        <v>11917</v>
      </c>
      <c r="C100" s="40" t="s">
        <v>579</v>
      </c>
      <c r="D100" s="40" t="s">
        <v>19</v>
      </c>
      <c r="E100" s="40" t="s">
        <v>675</v>
      </c>
      <c r="F100" s="40">
        <v>18</v>
      </c>
      <c r="G100" s="41">
        <v>5000000</v>
      </c>
      <c r="H100" s="41">
        <v>4.5</v>
      </c>
      <c r="I100" s="41" t="s">
        <v>526</v>
      </c>
      <c r="J100" s="41">
        <v>637052</v>
      </c>
      <c r="K100" s="41">
        <v>18714</v>
      </c>
      <c r="L100" s="41">
        <v>456008</v>
      </c>
      <c r="M100" s="41">
        <v>1008169</v>
      </c>
      <c r="N100" s="41">
        <v>11</v>
      </c>
      <c r="O100" s="41">
        <v>94</v>
      </c>
      <c r="P100" s="41">
        <v>552</v>
      </c>
      <c r="Q100" s="41">
        <v>6</v>
      </c>
      <c r="R100" s="41">
        <v>563</v>
      </c>
      <c r="S100" s="40">
        <v>1.55</v>
      </c>
      <c r="T100" s="40">
        <v>4.7300000000000004</v>
      </c>
      <c r="U100" s="40">
        <v>0</v>
      </c>
    </row>
    <row r="101" spans="1:21" x14ac:dyDescent="0.3">
      <c r="A101" s="40" t="s">
        <v>605</v>
      </c>
      <c r="B101" s="40">
        <v>11969</v>
      </c>
      <c r="C101" s="40" t="s">
        <v>606</v>
      </c>
      <c r="D101" s="40" t="s">
        <v>607</v>
      </c>
      <c r="E101" s="40" t="s">
        <v>648</v>
      </c>
      <c r="F101" s="40">
        <v>0</v>
      </c>
      <c r="G101" s="41">
        <v>500000000</v>
      </c>
      <c r="H101" s="41">
        <v>1.1333333333333333</v>
      </c>
      <c r="I101" s="41" t="s">
        <v>526</v>
      </c>
      <c r="J101" s="41">
        <v>0</v>
      </c>
      <c r="K101" s="41">
        <v>710526</v>
      </c>
      <c r="L101" s="41">
        <v>69043594</v>
      </c>
      <c r="M101" s="41">
        <v>10290</v>
      </c>
      <c r="N101" s="41">
        <v>6</v>
      </c>
      <c r="O101" s="41">
        <v>99</v>
      </c>
      <c r="P101" s="41">
        <v>110</v>
      </c>
      <c r="Q101" s="41">
        <v>1</v>
      </c>
      <c r="R101" s="41">
        <v>116</v>
      </c>
      <c r="S101" s="40">
        <v>1.68</v>
      </c>
      <c r="T101" s="40">
        <v>0</v>
      </c>
      <c r="U101" s="40">
        <v>0</v>
      </c>
    </row>
    <row r="102" spans="1:21" x14ac:dyDescent="0.3">
      <c r="A102" s="40" t="s">
        <v>608</v>
      </c>
      <c r="B102" s="40">
        <v>11959</v>
      </c>
      <c r="C102" s="40" t="s">
        <v>606</v>
      </c>
      <c r="D102" s="40" t="s">
        <v>607</v>
      </c>
      <c r="E102" s="40" t="s">
        <v>702</v>
      </c>
      <c r="F102" s="40">
        <v>0</v>
      </c>
      <c r="G102" s="41">
        <v>100000000</v>
      </c>
      <c r="H102" s="41">
        <v>1.1333333333333333</v>
      </c>
      <c r="I102" s="41" t="s">
        <v>527</v>
      </c>
      <c r="J102" s="41">
        <v>0</v>
      </c>
      <c r="K102" s="41">
        <v>983896</v>
      </c>
      <c r="L102" s="41">
        <v>94600000</v>
      </c>
      <c r="M102" s="41">
        <v>10401</v>
      </c>
      <c r="N102" s="41">
        <v>19</v>
      </c>
      <c r="O102" s="41">
        <v>99.405036999999993</v>
      </c>
      <c r="P102" s="41">
        <v>161</v>
      </c>
      <c r="Q102" s="41">
        <v>0.59496300000000002</v>
      </c>
      <c r="R102" s="41">
        <v>180</v>
      </c>
      <c r="S102" s="40">
        <v>1.7</v>
      </c>
      <c r="T102" s="40">
        <v>0</v>
      </c>
      <c r="U102" s="40">
        <v>0</v>
      </c>
    </row>
    <row r="103" spans="1:21" x14ac:dyDescent="0.3">
      <c r="A103" s="40" t="s">
        <v>243</v>
      </c>
      <c r="B103" s="40">
        <v>11315</v>
      </c>
      <c r="C103" s="40" t="s">
        <v>244</v>
      </c>
      <c r="D103" s="40" t="s">
        <v>245</v>
      </c>
      <c r="E103" s="40" t="s">
        <v>649</v>
      </c>
      <c r="F103" s="40">
        <v>0</v>
      </c>
      <c r="G103" s="41">
        <v>4000000000</v>
      </c>
      <c r="H103" s="41">
        <v>88.166666666666671</v>
      </c>
      <c r="I103" s="41" t="s">
        <v>527</v>
      </c>
      <c r="J103" s="41">
        <v>98191398</v>
      </c>
      <c r="K103" s="41">
        <v>121772273</v>
      </c>
      <c r="L103" s="41">
        <v>2646421420</v>
      </c>
      <c r="M103" s="41">
        <v>46014</v>
      </c>
      <c r="N103" s="41">
        <v>455</v>
      </c>
      <c r="O103" s="41">
        <v>79.777429900000001</v>
      </c>
      <c r="P103" s="41">
        <v>26540</v>
      </c>
      <c r="Q103" s="41">
        <v>20.222570100000002</v>
      </c>
      <c r="R103" s="41">
        <v>26995</v>
      </c>
      <c r="S103" s="40">
        <v>1.76</v>
      </c>
      <c r="T103" s="40">
        <v>5.26</v>
      </c>
      <c r="U103" s="40">
        <v>22.34</v>
      </c>
    </row>
    <row r="104" spans="1:21" x14ac:dyDescent="0.3">
      <c r="A104" s="40" t="s">
        <v>112</v>
      </c>
      <c r="B104" s="40">
        <v>10920</v>
      </c>
      <c r="C104" s="40" t="s">
        <v>113</v>
      </c>
      <c r="D104" s="40" t="s">
        <v>245</v>
      </c>
      <c r="E104" s="40" t="s">
        <v>621</v>
      </c>
      <c r="F104" s="40">
        <v>0</v>
      </c>
      <c r="G104" s="41">
        <v>10000000000</v>
      </c>
      <c r="H104" s="41">
        <v>131.19999999999999</v>
      </c>
      <c r="I104" s="41" t="s">
        <v>527</v>
      </c>
      <c r="J104" s="41">
        <v>5580871</v>
      </c>
      <c r="K104" s="41">
        <v>10044213</v>
      </c>
      <c r="L104" s="41">
        <v>996572116</v>
      </c>
      <c r="M104" s="41">
        <v>10079</v>
      </c>
      <c r="N104" s="41">
        <v>15</v>
      </c>
      <c r="O104" s="41">
        <v>94.637861799999996</v>
      </c>
      <c r="P104" s="41">
        <v>961</v>
      </c>
      <c r="Q104" s="41">
        <v>5.3621382000000004</v>
      </c>
      <c r="R104" s="41">
        <v>976</v>
      </c>
      <c r="S104" s="40">
        <v>1.56</v>
      </c>
      <c r="T104" s="40">
        <v>4.8099999999999996</v>
      </c>
      <c r="U104" s="40">
        <v>19.829999999999998</v>
      </c>
    </row>
    <row r="105" spans="1:21" x14ac:dyDescent="0.3">
      <c r="A105" s="40" t="s">
        <v>341</v>
      </c>
      <c r="B105" s="40">
        <v>11500</v>
      </c>
      <c r="C105" s="40" t="s">
        <v>342</v>
      </c>
      <c r="D105" s="40" t="s">
        <v>245</v>
      </c>
      <c r="E105" s="40" t="s">
        <v>619</v>
      </c>
      <c r="F105" s="40">
        <v>0</v>
      </c>
      <c r="G105" s="41">
        <v>10000000000</v>
      </c>
      <c r="H105" s="41">
        <v>63.866666666666667</v>
      </c>
      <c r="I105" s="41" t="s">
        <v>527</v>
      </c>
      <c r="J105" s="41">
        <v>33991419</v>
      </c>
      <c r="K105" s="41">
        <v>61412733</v>
      </c>
      <c r="L105" s="41">
        <v>6140996618</v>
      </c>
      <c r="M105" s="41">
        <v>10000</v>
      </c>
      <c r="N105" s="41">
        <v>77</v>
      </c>
      <c r="O105" s="41">
        <v>94.257936677191907</v>
      </c>
      <c r="P105" s="41">
        <v>3186</v>
      </c>
      <c r="Q105" s="41">
        <v>5.567376910229874</v>
      </c>
      <c r="R105" s="41">
        <v>3293</v>
      </c>
      <c r="S105" s="40">
        <v>1.73</v>
      </c>
      <c r="T105" s="40">
        <v>5.19</v>
      </c>
      <c r="U105" s="40">
        <v>20.52</v>
      </c>
    </row>
    <row r="106" spans="1:21" x14ac:dyDescent="0.3">
      <c r="A106" s="40" t="s">
        <v>497</v>
      </c>
      <c r="B106" s="40">
        <v>11767</v>
      </c>
      <c r="C106" s="40" t="s">
        <v>498</v>
      </c>
      <c r="D106" s="40" t="s">
        <v>245</v>
      </c>
      <c r="E106" s="40" t="s">
        <v>618</v>
      </c>
      <c r="F106" s="40">
        <v>0</v>
      </c>
      <c r="G106" s="41">
        <v>4000000000</v>
      </c>
      <c r="H106" s="41">
        <v>11.133333333333333</v>
      </c>
      <c r="I106" s="41" t="s">
        <v>527</v>
      </c>
      <c r="J106" s="41">
        <v>11324050</v>
      </c>
      <c r="K106" s="41">
        <v>30697544</v>
      </c>
      <c r="L106" s="41">
        <v>3069934000</v>
      </c>
      <c r="M106" s="41">
        <v>10000</v>
      </c>
      <c r="N106" s="41">
        <v>187</v>
      </c>
      <c r="O106" s="41">
        <v>64.971551574999992</v>
      </c>
      <c r="P106" s="41">
        <v>19588</v>
      </c>
      <c r="Q106" s="41">
        <v>35.028448425000001</v>
      </c>
      <c r="R106" s="41">
        <v>19775</v>
      </c>
      <c r="S106" s="40">
        <v>1.72</v>
      </c>
      <c r="T106" s="40">
        <v>5.0999999999999996</v>
      </c>
      <c r="U106" s="40">
        <v>0</v>
      </c>
    </row>
    <row r="107" spans="1:21" x14ac:dyDescent="0.3">
      <c r="A107" s="40" t="s">
        <v>719</v>
      </c>
      <c r="B107" s="40">
        <v>11976</v>
      </c>
      <c r="C107" s="40" t="s">
        <v>720</v>
      </c>
      <c r="D107" s="40" t="s">
        <v>245</v>
      </c>
      <c r="E107" s="40" t="s">
        <v>647</v>
      </c>
      <c r="F107" s="40">
        <v>0</v>
      </c>
      <c r="G107" s="41">
        <v>500000000</v>
      </c>
      <c r="H107" s="41">
        <v>0.83333333333333337</v>
      </c>
      <c r="I107" s="41" t="s">
        <v>527</v>
      </c>
      <c r="J107" s="41">
        <v>0</v>
      </c>
      <c r="K107" s="41">
        <v>2492971</v>
      </c>
      <c r="L107" s="41">
        <v>249286078</v>
      </c>
      <c r="M107" s="41">
        <v>10000</v>
      </c>
      <c r="N107" s="41">
        <v>35</v>
      </c>
      <c r="O107" s="41">
        <v>99.061440000000005</v>
      </c>
      <c r="P107" s="41">
        <v>640</v>
      </c>
      <c r="Q107" s="41">
        <v>0.93855999999999995</v>
      </c>
      <c r="R107" s="41">
        <v>675</v>
      </c>
      <c r="S107" s="40">
        <v>0</v>
      </c>
      <c r="T107" s="40">
        <v>0</v>
      </c>
      <c r="U107" s="40">
        <v>0</v>
      </c>
    </row>
    <row r="108" spans="1:21" x14ac:dyDescent="0.3">
      <c r="A108" s="40" t="s">
        <v>495</v>
      </c>
      <c r="B108" s="40">
        <v>11838</v>
      </c>
      <c r="C108" s="40" t="s">
        <v>496</v>
      </c>
      <c r="D108" s="40" t="s">
        <v>245</v>
      </c>
      <c r="E108" s="40" t="s">
        <v>634</v>
      </c>
      <c r="F108" s="40">
        <v>16</v>
      </c>
      <c r="G108" s="41">
        <v>1500000000</v>
      </c>
      <c r="H108" s="41">
        <v>12.266666666666667</v>
      </c>
      <c r="I108" s="41" t="s">
        <v>527</v>
      </c>
      <c r="J108" s="41">
        <v>4677492</v>
      </c>
      <c r="K108" s="41">
        <v>6020674</v>
      </c>
      <c r="L108" s="41">
        <v>479028158</v>
      </c>
      <c r="M108" s="41">
        <v>12569</v>
      </c>
      <c r="N108" s="41">
        <v>55</v>
      </c>
      <c r="O108" s="41">
        <v>82.046186533333326</v>
      </c>
      <c r="P108" s="41">
        <v>5506</v>
      </c>
      <c r="Q108" s="41">
        <v>17.953813466666666</v>
      </c>
      <c r="R108" s="41">
        <v>5561</v>
      </c>
      <c r="S108" s="40">
        <v>1.35</v>
      </c>
      <c r="T108" s="40">
        <v>5.14</v>
      </c>
      <c r="U108" s="40">
        <v>24.09</v>
      </c>
    </row>
    <row r="109" spans="1:21" x14ac:dyDescent="0.3">
      <c r="A109" s="40" t="s">
        <v>513</v>
      </c>
      <c r="B109" s="40">
        <v>11883</v>
      </c>
      <c r="C109" s="40" t="s">
        <v>514</v>
      </c>
      <c r="D109" s="40" t="s">
        <v>245</v>
      </c>
      <c r="E109" s="40" t="s">
        <v>648</v>
      </c>
      <c r="F109" s="40">
        <v>0</v>
      </c>
      <c r="G109" s="41">
        <v>10000000000</v>
      </c>
      <c r="H109" s="41">
        <v>8.5666666666666664</v>
      </c>
      <c r="I109" s="41" t="s">
        <v>527</v>
      </c>
      <c r="J109" s="41">
        <v>21975629</v>
      </c>
      <c r="K109" s="41">
        <v>47721242</v>
      </c>
      <c r="L109" s="41">
        <v>4050000000</v>
      </c>
      <c r="M109" s="41">
        <v>11784</v>
      </c>
      <c r="N109" s="41">
        <v>216</v>
      </c>
      <c r="O109" s="41">
        <v>93.357882930000002</v>
      </c>
      <c r="P109" s="41">
        <v>3463</v>
      </c>
      <c r="Q109" s="41">
        <v>6.6421170700000003</v>
      </c>
      <c r="R109" s="41">
        <v>3679</v>
      </c>
      <c r="S109" s="40">
        <v>1.69</v>
      </c>
      <c r="T109" s="40">
        <v>5.36</v>
      </c>
      <c r="U109" s="40">
        <v>0</v>
      </c>
    </row>
    <row r="110" spans="1:21" x14ac:dyDescent="0.3">
      <c r="A110" s="40" t="s">
        <v>208</v>
      </c>
      <c r="B110" s="40">
        <v>11280</v>
      </c>
      <c r="C110" s="40" t="s">
        <v>209</v>
      </c>
      <c r="D110" s="40" t="s">
        <v>22</v>
      </c>
      <c r="E110" s="40" t="s">
        <v>621</v>
      </c>
      <c r="F110" s="40">
        <v>12</v>
      </c>
      <c r="G110" s="41">
        <v>50000000</v>
      </c>
      <c r="H110" s="41">
        <v>95.766666666666666</v>
      </c>
      <c r="I110" s="41" t="s">
        <v>526</v>
      </c>
      <c r="J110" s="41">
        <v>1693328</v>
      </c>
      <c r="K110" s="41">
        <v>1662272</v>
      </c>
      <c r="L110" s="41">
        <v>18062239</v>
      </c>
      <c r="M110" s="41">
        <v>92030</v>
      </c>
      <c r="N110" s="41">
        <v>7</v>
      </c>
      <c r="O110" s="41">
        <v>100</v>
      </c>
      <c r="P110" s="41">
        <v>1417</v>
      </c>
      <c r="Q110" s="41">
        <v>0</v>
      </c>
      <c r="R110" s="41">
        <v>1424</v>
      </c>
      <c r="S110" s="40">
        <v>-4.42</v>
      </c>
      <c r="T110" s="40">
        <v>-4.2</v>
      </c>
      <c r="U110" s="40">
        <v>9.61</v>
      </c>
    </row>
    <row r="111" spans="1:21" x14ac:dyDescent="0.3">
      <c r="A111" s="40" t="s">
        <v>218</v>
      </c>
      <c r="B111" s="40">
        <v>11285</v>
      </c>
      <c r="C111" s="40" t="s">
        <v>219</v>
      </c>
      <c r="D111" s="40" t="s">
        <v>22</v>
      </c>
      <c r="E111" s="40" t="s">
        <v>649</v>
      </c>
      <c r="F111" s="40">
        <v>0</v>
      </c>
      <c r="G111" s="41">
        <v>15000000</v>
      </c>
      <c r="H111" s="41">
        <v>94.6</v>
      </c>
      <c r="I111" s="41" t="s">
        <v>526</v>
      </c>
      <c r="J111" s="41">
        <v>13991946</v>
      </c>
      <c r="K111" s="41">
        <v>13751406</v>
      </c>
      <c r="L111" s="41">
        <v>6888451</v>
      </c>
      <c r="M111" s="41">
        <v>1996298</v>
      </c>
      <c r="N111" s="41">
        <v>17</v>
      </c>
      <c r="O111" s="41">
        <v>69</v>
      </c>
      <c r="P111" s="41">
        <v>6993</v>
      </c>
      <c r="Q111" s="41">
        <v>31</v>
      </c>
      <c r="R111" s="41">
        <v>7010</v>
      </c>
      <c r="S111" s="40">
        <v>-5.99</v>
      </c>
      <c r="T111" s="40">
        <v>-6.15</v>
      </c>
      <c r="U111" s="40">
        <v>7.92</v>
      </c>
    </row>
    <row r="112" spans="1:21" x14ac:dyDescent="0.3">
      <c r="A112" s="40" t="s">
        <v>236</v>
      </c>
      <c r="B112" s="40">
        <v>11314</v>
      </c>
      <c r="C112" s="40" t="s">
        <v>237</v>
      </c>
      <c r="D112" s="40" t="s">
        <v>22</v>
      </c>
      <c r="E112" s="40" t="s">
        <v>629</v>
      </c>
      <c r="F112" s="40">
        <v>0</v>
      </c>
      <c r="G112" s="41">
        <v>200000</v>
      </c>
      <c r="H112" s="41">
        <v>89.466666666666669</v>
      </c>
      <c r="I112" s="41" t="s">
        <v>526</v>
      </c>
      <c r="J112" s="41">
        <v>118268</v>
      </c>
      <c r="K112" s="41">
        <v>131965</v>
      </c>
      <c r="L112" s="41">
        <v>5486</v>
      </c>
      <c r="M112" s="41">
        <v>24054837</v>
      </c>
      <c r="N112" s="41">
        <v>4</v>
      </c>
      <c r="O112" s="41">
        <v>50</v>
      </c>
      <c r="P112" s="41">
        <v>7</v>
      </c>
      <c r="Q112" s="41">
        <v>50</v>
      </c>
      <c r="R112" s="41">
        <v>11</v>
      </c>
      <c r="S112" s="40">
        <v>-0.95</v>
      </c>
      <c r="T112" s="40">
        <v>-1.48</v>
      </c>
      <c r="U112" s="40">
        <v>30.85</v>
      </c>
    </row>
    <row r="113" spans="1:21" x14ac:dyDescent="0.3">
      <c r="A113" s="40" t="s">
        <v>418</v>
      </c>
      <c r="B113" s="40">
        <v>11706</v>
      </c>
      <c r="C113" s="40" t="s">
        <v>419</v>
      </c>
      <c r="D113" s="40" t="s">
        <v>22</v>
      </c>
      <c r="E113" s="40" t="s">
        <v>688</v>
      </c>
      <c r="F113" s="40">
        <v>0</v>
      </c>
      <c r="G113" s="41">
        <v>5000000</v>
      </c>
      <c r="H113" s="41">
        <v>26.9</v>
      </c>
      <c r="I113" s="41" t="s">
        <v>526</v>
      </c>
      <c r="J113" s="41">
        <v>527441</v>
      </c>
      <c r="K113" s="41">
        <v>371289</v>
      </c>
      <c r="L113" s="41">
        <v>235058</v>
      </c>
      <c r="M113" s="41">
        <v>1579563</v>
      </c>
      <c r="N113" s="41">
        <v>3</v>
      </c>
      <c r="O113" s="41">
        <v>7</v>
      </c>
      <c r="P113" s="41">
        <v>1843</v>
      </c>
      <c r="Q113" s="41">
        <v>93</v>
      </c>
      <c r="R113" s="41">
        <v>1846</v>
      </c>
      <c r="S113" s="40">
        <v>-5.54</v>
      </c>
      <c r="T113" s="40">
        <v>-7.4</v>
      </c>
      <c r="U113" s="40">
        <v>1.1100000000000001</v>
      </c>
    </row>
    <row r="114" spans="1:21" x14ac:dyDescent="0.3">
      <c r="A114" s="40" t="s">
        <v>232</v>
      </c>
      <c r="B114" s="40">
        <v>11308</v>
      </c>
      <c r="C114" s="40" t="s">
        <v>233</v>
      </c>
      <c r="D114" s="40" t="s">
        <v>22</v>
      </c>
      <c r="E114" s="40" t="s">
        <v>635</v>
      </c>
      <c r="F114" s="40">
        <v>0</v>
      </c>
      <c r="G114" s="41">
        <v>50000000</v>
      </c>
      <c r="H114" s="41">
        <v>90.4</v>
      </c>
      <c r="I114" s="41" t="s">
        <v>527</v>
      </c>
      <c r="J114" s="41">
        <v>2557220</v>
      </c>
      <c r="K114" s="41">
        <v>2411305</v>
      </c>
      <c r="L114" s="41">
        <v>12839732</v>
      </c>
      <c r="M114" s="41">
        <v>187800</v>
      </c>
      <c r="N114" s="41">
        <v>35</v>
      </c>
      <c r="O114" s="41">
        <v>92.698949999999996</v>
      </c>
      <c r="P114" s="41">
        <v>3843</v>
      </c>
      <c r="Q114" s="41">
        <v>7.3010500000000009</v>
      </c>
      <c r="R114" s="41">
        <v>3878</v>
      </c>
      <c r="S114" s="40">
        <v>-3.45</v>
      </c>
      <c r="T114" s="40">
        <v>-2.7</v>
      </c>
      <c r="U114" s="40">
        <v>16.899999999999999</v>
      </c>
    </row>
    <row r="115" spans="1:21" x14ac:dyDescent="0.3">
      <c r="A115" s="40" t="s">
        <v>278</v>
      </c>
      <c r="B115" s="40">
        <v>11341</v>
      </c>
      <c r="C115" s="40" t="s">
        <v>279</v>
      </c>
      <c r="D115" s="40" t="s">
        <v>22</v>
      </c>
      <c r="E115" s="40" t="s">
        <v>618</v>
      </c>
      <c r="F115" s="40">
        <v>0</v>
      </c>
      <c r="G115" s="41">
        <v>200000000</v>
      </c>
      <c r="H115" s="41">
        <v>81.13333333333334</v>
      </c>
      <c r="I115" s="41" t="s">
        <v>527</v>
      </c>
      <c r="J115" s="41">
        <v>12557744</v>
      </c>
      <c r="K115" s="41"/>
      <c r="L115" s="41">
        <v>161615000</v>
      </c>
      <c r="M115" s="41">
        <v>82366</v>
      </c>
      <c r="N115" s="41">
        <v>106</v>
      </c>
      <c r="O115" s="41">
        <v>90.254155749999995</v>
      </c>
      <c r="P115" s="41">
        <v>24330</v>
      </c>
      <c r="Q115" s="41">
        <v>9.7458442500000011</v>
      </c>
      <c r="R115" s="41">
        <v>24436</v>
      </c>
      <c r="S115" s="40">
        <v>-3.03</v>
      </c>
      <c r="T115" s="40">
        <v>-3.89</v>
      </c>
      <c r="U115" s="40">
        <v>9.23</v>
      </c>
    </row>
    <row r="116" spans="1:21" x14ac:dyDescent="0.3">
      <c r="A116" s="40" t="s">
        <v>368</v>
      </c>
      <c r="B116" s="40">
        <v>11233</v>
      </c>
      <c r="C116" s="40" t="s">
        <v>369</v>
      </c>
      <c r="D116" s="40" t="s">
        <v>22</v>
      </c>
      <c r="E116" s="40" t="s">
        <v>644</v>
      </c>
      <c r="F116" s="40">
        <v>0</v>
      </c>
      <c r="G116" s="41">
        <v>50000000</v>
      </c>
      <c r="H116" s="41">
        <v>50.56666666666667</v>
      </c>
      <c r="I116" s="41" t="s">
        <v>527</v>
      </c>
      <c r="J116" s="41">
        <v>3670086</v>
      </c>
      <c r="K116" s="41">
        <v>3898548</v>
      </c>
      <c r="L116" s="41">
        <v>26782581</v>
      </c>
      <c r="M116" s="41">
        <v>145563</v>
      </c>
      <c r="N116" s="41">
        <v>19</v>
      </c>
      <c r="O116" s="41">
        <v>96.154133999999999</v>
      </c>
      <c r="P116" s="41">
        <v>3602</v>
      </c>
      <c r="Q116" s="41">
        <v>3.845866</v>
      </c>
      <c r="R116" s="41">
        <v>3621</v>
      </c>
      <c r="S116" s="40">
        <v>-5.81</v>
      </c>
      <c r="T116" s="40">
        <v>-4.8499999999999996</v>
      </c>
      <c r="U116" s="40">
        <v>4.53</v>
      </c>
    </row>
    <row r="117" spans="1:21" x14ac:dyDescent="0.3">
      <c r="A117" s="40" t="s">
        <v>388</v>
      </c>
      <c r="B117" s="40">
        <v>11649</v>
      </c>
      <c r="C117" s="40" t="s">
        <v>389</v>
      </c>
      <c r="D117" s="40" t="s">
        <v>22</v>
      </c>
      <c r="E117" s="40" t="s">
        <v>681</v>
      </c>
      <c r="F117" s="40">
        <v>0</v>
      </c>
      <c r="G117" s="41">
        <v>400000000</v>
      </c>
      <c r="H117" s="41">
        <v>37.5</v>
      </c>
      <c r="I117" s="41" t="s">
        <v>527</v>
      </c>
      <c r="J117" s="41">
        <v>8147402</v>
      </c>
      <c r="K117" s="41">
        <v>7643665</v>
      </c>
      <c r="L117" s="41">
        <v>99522249</v>
      </c>
      <c r="M117" s="41">
        <v>76804</v>
      </c>
      <c r="N117" s="41">
        <v>81</v>
      </c>
      <c r="O117" s="41">
        <v>86.221159999999998</v>
      </c>
      <c r="P117" s="41">
        <v>17789</v>
      </c>
      <c r="Q117" s="41">
        <v>13.778840000000001</v>
      </c>
      <c r="R117" s="41">
        <v>17870</v>
      </c>
      <c r="S117" s="40">
        <v>-3.76</v>
      </c>
      <c r="T117" s="40">
        <v>-2.46</v>
      </c>
      <c r="U117" s="40">
        <v>7.44</v>
      </c>
    </row>
    <row r="118" spans="1:21" x14ac:dyDescent="0.3">
      <c r="A118" s="40" t="s">
        <v>452</v>
      </c>
      <c r="B118" s="40">
        <v>11745</v>
      </c>
      <c r="C118" s="40" t="s">
        <v>453</v>
      </c>
      <c r="D118" s="40" t="s">
        <v>22</v>
      </c>
      <c r="E118" s="40" t="s">
        <v>621</v>
      </c>
      <c r="F118" s="40">
        <v>0</v>
      </c>
      <c r="G118" s="41">
        <v>0</v>
      </c>
      <c r="H118" s="41">
        <v>20</v>
      </c>
      <c r="I118" s="41" t="s">
        <v>527</v>
      </c>
      <c r="J118" s="41">
        <v>119675679</v>
      </c>
      <c r="K118" s="41">
        <v>156330342</v>
      </c>
      <c r="L118" s="41">
        <v>1261323170</v>
      </c>
      <c r="M118" s="41">
        <v>123942</v>
      </c>
      <c r="N118" s="41">
        <v>2735</v>
      </c>
      <c r="O118" s="41">
        <v>23.01743431296482</v>
      </c>
      <c r="P118" s="41">
        <v>1831159</v>
      </c>
      <c r="Q118" s="41">
        <v>76.982565687035176</v>
      </c>
      <c r="R118" s="41">
        <v>1833894</v>
      </c>
      <c r="S118" s="40">
        <v>3.79</v>
      </c>
      <c r="T118" s="40">
        <v>10.59</v>
      </c>
      <c r="U118" s="40">
        <v>61.44</v>
      </c>
    </row>
    <row r="119" spans="1:21" x14ac:dyDescent="0.3">
      <c r="A119" s="40" t="s">
        <v>474</v>
      </c>
      <c r="B119" s="40">
        <v>11773</v>
      </c>
      <c r="C119" s="40" t="s">
        <v>475</v>
      </c>
      <c r="D119" s="40" t="s">
        <v>22</v>
      </c>
      <c r="E119" s="40" t="s">
        <v>692</v>
      </c>
      <c r="F119" s="40">
        <v>0</v>
      </c>
      <c r="G119" s="41">
        <v>100000000</v>
      </c>
      <c r="H119" s="41">
        <v>16.466666666666665</v>
      </c>
      <c r="I119" s="41" t="s">
        <v>527</v>
      </c>
      <c r="J119" s="41">
        <v>923733</v>
      </c>
      <c r="K119" s="41">
        <v>957731</v>
      </c>
      <c r="L119" s="41">
        <v>69236830</v>
      </c>
      <c r="M119" s="41">
        <v>13833</v>
      </c>
      <c r="N119" s="41">
        <v>10</v>
      </c>
      <c r="O119" s="41">
        <v>59.644801999999999</v>
      </c>
      <c r="P119" s="41">
        <v>2250</v>
      </c>
      <c r="Q119" s="41">
        <v>40.355197999999994</v>
      </c>
      <c r="R119" s="41">
        <v>2260</v>
      </c>
      <c r="S119" s="40">
        <v>-5.01</v>
      </c>
      <c r="T119" s="40">
        <v>-1.8</v>
      </c>
      <c r="U119" s="40">
        <v>16.649999999999999</v>
      </c>
    </row>
    <row r="120" spans="1:21" x14ac:dyDescent="0.3">
      <c r="A120" s="40" t="s">
        <v>515</v>
      </c>
      <c r="B120" s="40">
        <v>11886</v>
      </c>
      <c r="C120" s="40" t="s">
        <v>516</v>
      </c>
      <c r="D120" s="40" t="s">
        <v>22</v>
      </c>
      <c r="E120" s="40" t="s">
        <v>700</v>
      </c>
      <c r="F120" s="40">
        <v>0</v>
      </c>
      <c r="G120" s="41">
        <v>200000000</v>
      </c>
      <c r="H120" s="41">
        <v>8.5</v>
      </c>
      <c r="I120" s="41" t="s">
        <v>527</v>
      </c>
      <c r="J120" s="41">
        <v>350564</v>
      </c>
      <c r="K120" s="41">
        <v>356075</v>
      </c>
      <c r="L120" s="41">
        <v>35046198</v>
      </c>
      <c r="M120" s="41">
        <v>10161</v>
      </c>
      <c r="N120" s="41">
        <v>8</v>
      </c>
      <c r="O120" s="41">
        <v>99.633593499999989</v>
      </c>
      <c r="P120" s="41">
        <v>219</v>
      </c>
      <c r="Q120" s="41">
        <v>0.36640650000000002</v>
      </c>
      <c r="R120" s="41">
        <v>227</v>
      </c>
      <c r="S120" s="40">
        <v>-6.87</v>
      </c>
      <c r="T120" s="40">
        <v>-7.95</v>
      </c>
      <c r="U120" s="40">
        <v>0</v>
      </c>
    </row>
    <row r="121" spans="1:21" x14ac:dyDescent="0.3">
      <c r="A121" s="40" t="s">
        <v>517</v>
      </c>
      <c r="B121" s="40">
        <v>11885</v>
      </c>
      <c r="C121" s="40" t="s">
        <v>518</v>
      </c>
      <c r="D121" s="40" t="s">
        <v>22</v>
      </c>
      <c r="E121" s="40" t="s">
        <v>705</v>
      </c>
      <c r="F121" s="40">
        <v>0</v>
      </c>
      <c r="G121" s="41">
        <v>100000000</v>
      </c>
      <c r="H121" s="41">
        <v>8.3000000000000007</v>
      </c>
      <c r="I121" s="41" t="s">
        <v>527</v>
      </c>
      <c r="J121" s="41">
        <v>220499</v>
      </c>
      <c r="K121" s="41">
        <v>362667</v>
      </c>
      <c r="L121" s="41">
        <v>30059976</v>
      </c>
      <c r="M121" s="41">
        <v>12065</v>
      </c>
      <c r="N121" s="41">
        <v>25</v>
      </c>
      <c r="O121" s="41">
        <v>98.353617999999997</v>
      </c>
      <c r="P121" s="41">
        <v>258</v>
      </c>
      <c r="Q121" s="41">
        <v>1.646382</v>
      </c>
      <c r="R121" s="41">
        <v>283</v>
      </c>
      <c r="S121" s="40">
        <v>-3.8</v>
      </c>
      <c r="T121" s="40">
        <v>-2.0299999999999998</v>
      </c>
      <c r="U121" s="40">
        <v>0</v>
      </c>
    </row>
    <row r="122" spans="1:21" x14ac:dyDescent="0.3">
      <c r="A122" s="40" t="s">
        <v>524</v>
      </c>
      <c r="B122" s="40">
        <v>11900</v>
      </c>
      <c r="C122" s="40" t="s">
        <v>523</v>
      </c>
      <c r="D122" s="40" t="s">
        <v>22</v>
      </c>
      <c r="E122" s="40" t="s">
        <v>681</v>
      </c>
      <c r="F122" s="40">
        <v>0</v>
      </c>
      <c r="G122" s="41">
        <v>100000000</v>
      </c>
      <c r="H122" s="41">
        <v>7.1</v>
      </c>
      <c r="I122" s="41" t="s">
        <v>527</v>
      </c>
      <c r="J122" s="41">
        <v>486981</v>
      </c>
      <c r="K122" s="41">
        <v>535664</v>
      </c>
      <c r="L122" s="41">
        <v>50179470</v>
      </c>
      <c r="M122" s="41">
        <v>10675</v>
      </c>
      <c r="N122" s="41">
        <v>14</v>
      </c>
      <c r="O122" s="41">
        <v>82.889365999999995</v>
      </c>
      <c r="P122" s="41">
        <v>3779</v>
      </c>
      <c r="Q122" s="41">
        <v>17.110634000000001</v>
      </c>
      <c r="R122" s="41">
        <v>3793</v>
      </c>
      <c r="S122" s="40">
        <v>-5.25</v>
      </c>
      <c r="T122" s="40">
        <v>-1.68</v>
      </c>
      <c r="U122" s="40">
        <v>0</v>
      </c>
    </row>
    <row r="123" spans="1:21" x14ac:dyDescent="0.3">
      <c r="A123" s="40" t="s">
        <v>557</v>
      </c>
      <c r="B123" s="40">
        <v>11803</v>
      </c>
      <c r="C123" s="40" t="s">
        <v>558</v>
      </c>
      <c r="D123" s="40" t="s">
        <v>22</v>
      </c>
      <c r="E123" s="40" t="s">
        <v>710</v>
      </c>
      <c r="F123" s="40">
        <v>0</v>
      </c>
      <c r="G123" s="41">
        <v>100000000</v>
      </c>
      <c r="H123" s="41">
        <v>6.6</v>
      </c>
      <c r="I123" s="41" t="s">
        <v>527</v>
      </c>
      <c r="J123" s="41">
        <v>137415</v>
      </c>
      <c r="K123" s="41">
        <v>135656</v>
      </c>
      <c r="L123" s="41">
        <v>12938026</v>
      </c>
      <c r="M123" s="41">
        <v>10486</v>
      </c>
      <c r="N123" s="41">
        <v>8</v>
      </c>
      <c r="O123" s="41">
        <v>94.876217999999994</v>
      </c>
      <c r="P123" s="41">
        <v>780</v>
      </c>
      <c r="Q123" s="41">
        <v>5.1237820000000003</v>
      </c>
      <c r="R123" s="41">
        <v>788</v>
      </c>
      <c r="S123" s="40">
        <v>-6.94</v>
      </c>
      <c r="T123" s="40">
        <v>-11.13</v>
      </c>
      <c r="U123" s="40">
        <v>0</v>
      </c>
    </row>
    <row r="124" spans="1:21" x14ac:dyDescent="0.3">
      <c r="A124" s="40" t="s">
        <v>587</v>
      </c>
      <c r="B124" s="40">
        <v>11929</v>
      </c>
      <c r="C124" s="40" t="s">
        <v>586</v>
      </c>
      <c r="D124" s="40" t="s">
        <v>22</v>
      </c>
      <c r="E124" s="40" t="s">
        <v>715</v>
      </c>
      <c r="F124" s="40">
        <v>0</v>
      </c>
      <c r="G124" s="41">
        <v>100000000</v>
      </c>
      <c r="H124" s="41">
        <v>4.3</v>
      </c>
      <c r="I124" s="41" t="s">
        <v>527</v>
      </c>
      <c r="J124" s="41">
        <v>398543</v>
      </c>
      <c r="K124" s="41">
        <v>360899</v>
      </c>
      <c r="L124" s="41">
        <v>36995000</v>
      </c>
      <c r="M124" s="41">
        <v>9756</v>
      </c>
      <c r="N124" s="41">
        <v>24</v>
      </c>
      <c r="O124" s="41">
        <v>98.680699000000004</v>
      </c>
      <c r="P124" s="41">
        <v>274</v>
      </c>
      <c r="Q124" s="41">
        <v>1.3193010000000001</v>
      </c>
      <c r="R124" s="41">
        <v>298</v>
      </c>
      <c r="S124" s="40">
        <v>-4.1100000000000003</v>
      </c>
      <c r="T124" s="40">
        <v>-6.21</v>
      </c>
      <c r="U124" s="40">
        <v>0</v>
      </c>
    </row>
    <row r="125" spans="1:21" x14ac:dyDescent="0.3">
      <c r="A125" s="40" t="s">
        <v>57</v>
      </c>
      <c r="B125" s="40">
        <v>10771</v>
      </c>
      <c r="C125" s="40" t="s">
        <v>58</v>
      </c>
      <c r="D125" s="40" t="s">
        <v>22</v>
      </c>
      <c r="E125" s="40" t="s">
        <v>621</v>
      </c>
      <c r="F125" s="40">
        <v>0</v>
      </c>
      <c r="G125" s="41">
        <v>5000000</v>
      </c>
      <c r="H125" s="41">
        <v>150.33333333333334</v>
      </c>
      <c r="I125" s="41" t="s">
        <v>526</v>
      </c>
      <c r="J125" s="41">
        <v>698590</v>
      </c>
      <c r="K125" s="41">
        <v>663066</v>
      </c>
      <c r="L125" s="41">
        <v>1059263</v>
      </c>
      <c r="M125" s="41">
        <v>625968</v>
      </c>
      <c r="N125" s="41">
        <v>5</v>
      </c>
      <c r="O125" s="41">
        <v>89</v>
      </c>
      <c r="P125" s="41">
        <v>93</v>
      </c>
      <c r="Q125" s="41">
        <v>11</v>
      </c>
      <c r="R125" s="41">
        <v>98</v>
      </c>
      <c r="S125" s="40">
        <v>-5.77</v>
      </c>
      <c r="T125" s="40">
        <v>-12.14</v>
      </c>
      <c r="U125" s="40">
        <v>-8.14</v>
      </c>
    </row>
    <row r="126" spans="1:21" x14ac:dyDescent="0.3">
      <c r="A126" s="40" t="s">
        <v>146</v>
      </c>
      <c r="B126" s="40">
        <v>11141</v>
      </c>
      <c r="C126" s="40" t="s">
        <v>147</v>
      </c>
      <c r="D126" s="40" t="s">
        <v>22</v>
      </c>
      <c r="E126" s="40" t="s">
        <v>650</v>
      </c>
      <c r="F126" s="40">
        <v>0</v>
      </c>
      <c r="G126" s="41">
        <v>100000</v>
      </c>
      <c r="H126" s="41">
        <v>113.93333333333334</v>
      </c>
      <c r="I126" s="41" t="s">
        <v>526</v>
      </c>
      <c r="J126" s="41">
        <v>569420</v>
      </c>
      <c r="K126" s="41">
        <v>541581</v>
      </c>
      <c r="L126" s="41">
        <v>23242</v>
      </c>
      <c r="M126" s="41">
        <v>23301818</v>
      </c>
      <c r="N126" s="41">
        <v>5</v>
      </c>
      <c r="O126" s="41">
        <v>67</v>
      </c>
      <c r="P126" s="41">
        <v>279</v>
      </c>
      <c r="Q126" s="41">
        <v>33</v>
      </c>
      <c r="R126" s="41">
        <v>284</v>
      </c>
      <c r="S126" s="40">
        <v>-8.39</v>
      </c>
      <c r="T126" s="40">
        <v>-8.77</v>
      </c>
      <c r="U126" s="40">
        <v>5.4</v>
      </c>
    </row>
    <row r="127" spans="1:21" x14ac:dyDescent="0.3">
      <c r="A127" s="40" t="s">
        <v>160</v>
      </c>
      <c r="B127" s="40">
        <v>11173</v>
      </c>
      <c r="C127" s="40" t="s">
        <v>161</v>
      </c>
      <c r="D127" s="40" t="s">
        <v>22</v>
      </c>
      <c r="E127" s="40" t="s">
        <v>632</v>
      </c>
      <c r="F127" s="40">
        <v>0</v>
      </c>
      <c r="G127" s="41">
        <v>200000</v>
      </c>
      <c r="H127" s="41">
        <v>109.76666666666667</v>
      </c>
      <c r="I127" s="41" t="s">
        <v>526</v>
      </c>
      <c r="J127" s="41">
        <v>1096869</v>
      </c>
      <c r="K127" s="41">
        <v>1162879</v>
      </c>
      <c r="L127" s="41">
        <v>64621</v>
      </c>
      <c r="M127" s="41">
        <v>17995381</v>
      </c>
      <c r="N127" s="41">
        <v>9</v>
      </c>
      <c r="O127" s="41">
        <v>97</v>
      </c>
      <c r="P127" s="41">
        <v>102</v>
      </c>
      <c r="Q127" s="41">
        <v>3</v>
      </c>
      <c r="R127" s="41">
        <v>111</v>
      </c>
      <c r="S127" s="40">
        <v>-2.84</v>
      </c>
      <c r="T127" s="40">
        <v>-3.31</v>
      </c>
      <c r="U127" s="40">
        <v>4.6500000000000004</v>
      </c>
    </row>
    <row r="128" spans="1:21" x14ac:dyDescent="0.3">
      <c r="A128" s="40" t="s">
        <v>222</v>
      </c>
      <c r="B128" s="40">
        <v>11297</v>
      </c>
      <c r="C128" s="40" t="s">
        <v>223</v>
      </c>
      <c r="D128" s="40" t="s">
        <v>22</v>
      </c>
      <c r="E128" s="40" t="s">
        <v>629</v>
      </c>
      <c r="F128" s="40">
        <v>0</v>
      </c>
      <c r="G128" s="41">
        <v>2000000</v>
      </c>
      <c r="H128" s="41">
        <v>93.033333333333331</v>
      </c>
      <c r="I128" s="41" t="s">
        <v>526</v>
      </c>
      <c r="J128" s="41">
        <v>3892106</v>
      </c>
      <c r="K128" s="41">
        <v>4039474</v>
      </c>
      <c r="L128" s="41">
        <v>178902</v>
      </c>
      <c r="M128" s="41">
        <v>22579254</v>
      </c>
      <c r="N128" s="41">
        <v>4</v>
      </c>
      <c r="O128" s="41">
        <v>33</v>
      </c>
      <c r="P128" s="41">
        <v>1189</v>
      </c>
      <c r="Q128" s="41">
        <v>67</v>
      </c>
      <c r="R128" s="41">
        <v>1193</v>
      </c>
      <c r="S128" s="40">
        <v>-3.98</v>
      </c>
      <c r="T128" s="40">
        <v>-2.17</v>
      </c>
      <c r="U128" s="40">
        <v>11.3</v>
      </c>
    </row>
    <row r="129" spans="1:21" x14ac:dyDescent="0.3">
      <c r="A129" s="40" t="s">
        <v>250</v>
      </c>
      <c r="B129" s="40">
        <v>11334</v>
      </c>
      <c r="C129" s="40" t="s">
        <v>251</v>
      </c>
      <c r="D129" s="40" t="s">
        <v>22</v>
      </c>
      <c r="E129" s="40" t="s">
        <v>663</v>
      </c>
      <c r="F129" s="40">
        <v>0</v>
      </c>
      <c r="G129" s="41">
        <v>200000</v>
      </c>
      <c r="H129" s="41">
        <v>87</v>
      </c>
      <c r="I129" s="41" t="s">
        <v>526</v>
      </c>
      <c r="J129" s="41">
        <v>1476820</v>
      </c>
      <c r="K129" s="41">
        <v>1470156</v>
      </c>
      <c r="L129" s="41">
        <v>70732</v>
      </c>
      <c r="M129" s="41">
        <v>20784879</v>
      </c>
      <c r="N129" s="41">
        <v>5</v>
      </c>
      <c r="O129" s="41">
        <v>76</v>
      </c>
      <c r="P129" s="41">
        <v>198</v>
      </c>
      <c r="Q129" s="41">
        <v>24</v>
      </c>
      <c r="R129" s="41">
        <v>203</v>
      </c>
      <c r="S129" s="40">
        <v>-5.39</v>
      </c>
      <c r="T129" s="40">
        <v>-6.07</v>
      </c>
      <c r="U129" s="40">
        <v>11.16</v>
      </c>
    </row>
    <row r="130" spans="1:21" x14ac:dyDescent="0.3">
      <c r="A130" s="40" t="s">
        <v>337</v>
      </c>
      <c r="B130" s="40">
        <v>11477</v>
      </c>
      <c r="C130" s="40" t="s">
        <v>338</v>
      </c>
      <c r="D130" s="40" t="s">
        <v>22</v>
      </c>
      <c r="E130" s="40" t="s">
        <v>675</v>
      </c>
      <c r="F130" s="40">
        <v>0</v>
      </c>
      <c r="G130" s="41">
        <v>400000</v>
      </c>
      <c r="H130" s="41">
        <v>66.400000000000006</v>
      </c>
      <c r="I130" s="41" t="s">
        <v>526</v>
      </c>
      <c r="J130" s="41">
        <v>4136674</v>
      </c>
      <c r="K130" s="41">
        <v>3843311</v>
      </c>
      <c r="L130" s="41">
        <v>120182</v>
      </c>
      <c r="M130" s="41">
        <v>31979087</v>
      </c>
      <c r="N130" s="41">
        <v>13</v>
      </c>
      <c r="O130" s="41">
        <v>14</v>
      </c>
      <c r="P130" s="41">
        <v>1678</v>
      </c>
      <c r="Q130" s="41">
        <v>86</v>
      </c>
      <c r="R130" s="41">
        <v>1691</v>
      </c>
      <c r="S130" s="40">
        <v>-3.94</v>
      </c>
      <c r="T130" s="40">
        <v>-0.35</v>
      </c>
      <c r="U130" s="40">
        <v>11.9</v>
      </c>
    </row>
    <row r="131" spans="1:21" x14ac:dyDescent="0.3">
      <c r="A131" s="40" t="s">
        <v>500</v>
      </c>
      <c r="B131" s="40">
        <v>11853</v>
      </c>
      <c r="C131" s="40" t="s">
        <v>501</v>
      </c>
      <c r="D131" s="40" t="s">
        <v>22</v>
      </c>
      <c r="E131" s="40" t="s">
        <v>618</v>
      </c>
      <c r="F131" s="40">
        <v>0</v>
      </c>
      <c r="G131" s="41">
        <v>200000000</v>
      </c>
      <c r="H131" s="41">
        <v>10.866666666666667</v>
      </c>
      <c r="I131" s="41" t="s">
        <v>526</v>
      </c>
      <c r="J131" s="41">
        <v>944286</v>
      </c>
      <c r="K131" s="41">
        <v>1182327</v>
      </c>
      <c r="L131" s="41">
        <v>105586052</v>
      </c>
      <c r="M131" s="41">
        <v>11197</v>
      </c>
      <c r="N131" s="41">
        <v>6</v>
      </c>
      <c r="O131" s="41">
        <v>15</v>
      </c>
      <c r="P131" s="41">
        <v>6921</v>
      </c>
      <c r="Q131" s="41">
        <v>85</v>
      </c>
      <c r="R131" s="41">
        <v>6927</v>
      </c>
      <c r="S131" s="40">
        <v>-4.8099999999999996</v>
      </c>
      <c r="T131" s="40">
        <v>2.78</v>
      </c>
      <c r="U131" s="40">
        <v>0</v>
      </c>
    </row>
    <row r="132" spans="1:21" x14ac:dyDescent="0.3">
      <c r="A132" s="40" t="s">
        <v>179</v>
      </c>
      <c r="B132" s="40">
        <v>11215</v>
      </c>
      <c r="C132" s="40" t="s">
        <v>180</v>
      </c>
      <c r="D132" s="40" t="s">
        <v>22</v>
      </c>
      <c r="E132" s="40" t="s">
        <v>617</v>
      </c>
      <c r="F132" s="40">
        <v>0</v>
      </c>
      <c r="G132" s="41">
        <v>100000000</v>
      </c>
      <c r="H132" s="41">
        <v>104.36666666666666</v>
      </c>
      <c r="I132" s="41" t="s">
        <v>527</v>
      </c>
      <c r="J132" s="41">
        <v>11841631</v>
      </c>
      <c r="K132" s="41">
        <v>12985448</v>
      </c>
      <c r="L132" s="41">
        <v>49633924</v>
      </c>
      <c r="M132" s="41">
        <v>261624</v>
      </c>
      <c r="N132" s="41">
        <v>99</v>
      </c>
      <c r="O132" s="41">
        <v>82.770350999999991</v>
      </c>
      <c r="P132" s="41">
        <v>14143</v>
      </c>
      <c r="Q132" s="41">
        <v>17.229648999999998</v>
      </c>
      <c r="R132" s="41">
        <v>14242</v>
      </c>
      <c r="S132" s="40">
        <v>-3.96</v>
      </c>
      <c r="T132" s="40">
        <v>-3.33</v>
      </c>
      <c r="U132" s="40">
        <v>12.4</v>
      </c>
    </row>
    <row r="133" spans="1:21" x14ac:dyDescent="0.3">
      <c r="A133" s="40" t="s">
        <v>204</v>
      </c>
      <c r="B133" s="40">
        <v>11260</v>
      </c>
      <c r="C133" s="40" t="s">
        <v>205</v>
      </c>
      <c r="D133" s="40" t="s">
        <v>22</v>
      </c>
      <c r="E133" s="40" t="s">
        <v>637</v>
      </c>
      <c r="F133" s="40">
        <v>0</v>
      </c>
      <c r="G133" s="41">
        <v>50000000</v>
      </c>
      <c r="H133" s="41">
        <v>96</v>
      </c>
      <c r="I133" s="41" t="s">
        <v>527</v>
      </c>
      <c r="J133" s="41">
        <v>1123453</v>
      </c>
      <c r="K133" s="41">
        <v>1303817</v>
      </c>
      <c r="L133" s="41">
        <v>11678690</v>
      </c>
      <c r="M133" s="41">
        <v>111641</v>
      </c>
      <c r="N133" s="41">
        <v>14</v>
      </c>
      <c r="O133" s="41">
        <v>98.824476000000004</v>
      </c>
      <c r="P133" s="41">
        <v>1069</v>
      </c>
      <c r="Q133" s="41">
        <v>1.175524</v>
      </c>
      <c r="R133" s="41">
        <v>1083</v>
      </c>
      <c r="S133" s="40">
        <v>-5.15</v>
      </c>
      <c r="T133" s="40">
        <v>-4.95</v>
      </c>
      <c r="U133" s="40">
        <v>-2.75</v>
      </c>
    </row>
    <row r="134" spans="1:21" x14ac:dyDescent="0.3">
      <c r="A134" s="40" t="s">
        <v>241</v>
      </c>
      <c r="B134" s="40">
        <v>11312</v>
      </c>
      <c r="C134" s="40" t="s">
        <v>239</v>
      </c>
      <c r="D134" s="40" t="s">
        <v>22</v>
      </c>
      <c r="E134" s="40" t="s">
        <v>619</v>
      </c>
      <c r="F134" s="40">
        <v>0</v>
      </c>
      <c r="G134" s="41">
        <v>100000000</v>
      </c>
      <c r="H134" s="41">
        <v>88.8</v>
      </c>
      <c r="I134" s="41" t="s">
        <v>527</v>
      </c>
      <c r="J134" s="41">
        <v>4745047</v>
      </c>
      <c r="K134" s="41">
        <v>5059747</v>
      </c>
      <c r="L134" s="41">
        <v>24008335</v>
      </c>
      <c r="M134" s="41">
        <v>210750</v>
      </c>
      <c r="N134" s="41">
        <v>39</v>
      </c>
      <c r="O134" s="41">
        <v>96.619741000000005</v>
      </c>
      <c r="P134" s="41">
        <v>4363</v>
      </c>
      <c r="Q134" s="41">
        <v>3.3802590000000001</v>
      </c>
      <c r="R134" s="41">
        <v>4402</v>
      </c>
      <c r="S134" s="40">
        <v>-4.2699999999999996</v>
      </c>
      <c r="T134" s="40">
        <v>-3.16</v>
      </c>
      <c r="U134" s="40">
        <v>15.49</v>
      </c>
    </row>
    <row r="135" spans="1:21" x14ac:dyDescent="0.3">
      <c r="A135" s="40" t="s">
        <v>269</v>
      </c>
      <c r="B135" s="40">
        <v>11327</v>
      </c>
      <c r="C135" s="40" t="s">
        <v>267</v>
      </c>
      <c r="D135" s="40" t="s">
        <v>22</v>
      </c>
      <c r="E135" s="40" t="s">
        <v>649</v>
      </c>
      <c r="F135" s="40">
        <v>0</v>
      </c>
      <c r="G135" s="41">
        <v>200000000</v>
      </c>
      <c r="H135" s="41">
        <v>84.2</v>
      </c>
      <c r="I135" s="41" t="s">
        <v>527</v>
      </c>
      <c r="J135" s="41">
        <v>2845600</v>
      </c>
      <c r="K135" s="41">
        <v>4736818</v>
      </c>
      <c r="L135" s="41">
        <v>51460000</v>
      </c>
      <c r="M135" s="41">
        <v>92049</v>
      </c>
      <c r="N135" s="41">
        <v>9</v>
      </c>
      <c r="O135" s="41">
        <v>99.432370000000006</v>
      </c>
      <c r="P135" s="41">
        <v>690</v>
      </c>
      <c r="Q135" s="41">
        <v>0.56762999999999997</v>
      </c>
      <c r="R135" s="41">
        <v>699</v>
      </c>
      <c r="S135" s="40">
        <v>-3.72</v>
      </c>
      <c r="T135" s="40">
        <v>-3.97</v>
      </c>
      <c r="U135" s="40">
        <v>9.61</v>
      </c>
    </row>
    <row r="136" spans="1:21" x14ac:dyDescent="0.3">
      <c r="A136" s="40" t="s">
        <v>329</v>
      </c>
      <c r="B136" s="40">
        <v>11470</v>
      </c>
      <c r="C136" s="40" t="s">
        <v>330</v>
      </c>
      <c r="D136" s="40" t="s">
        <v>22</v>
      </c>
      <c r="E136" s="40" t="s">
        <v>643</v>
      </c>
      <c r="F136" s="40">
        <v>0</v>
      </c>
      <c r="G136" s="41">
        <v>20000000</v>
      </c>
      <c r="H136" s="41">
        <v>68.2</v>
      </c>
      <c r="I136" s="41" t="s">
        <v>527</v>
      </c>
      <c r="J136" s="41">
        <v>1133243</v>
      </c>
      <c r="K136" s="41">
        <v>1360568</v>
      </c>
      <c r="L136" s="41">
        <v>12583600</v>
      </c>
      <c r="M136" s="41">
        <v>108123</v>
      </c>
      <c r="N136" s="41">
        <v>22</v>
      </c>
      <c r="O136" s="41">
        <v>98.158365000000003</v>
      </c>
      <c r="P136" s="41">
        <v>176</v>
      </c>
      <c r="Q136" s="41">
        <v>1.8416350000000001</v>
      </c>
      <c r="R136" s="41">
        <v>198</v>
      </c>
      <c r="S136" s="40">
        <v>-4.7300000000000004</v>
      </c>
      <c r="T136" s="40">
        <v>-0.8</v>
      </c>
      <c r="U136" s="40">
        <v>1.71</v>
      </c>
    </row>
    <row r="137" spans="1:21" x14ac:dyDescent="0.3">
      <c r="A137" s="40" t="s">
        <v>427</v>
      </c>
      <c r="B137" s="40">
        <v>11709</v>
      </c>
      <c r="C137" s="40" t="s">
        <v>428</v>
      </c>
      <c r="D137" s="40" t="s">
        <v>22</v>
      </c>
      <c r="E137" s="40" t="s">
        <v>628</v>
      </c>
      <c r="F137" s="40">
        <v>0</v>
      </c>
      <c r="G137" s="41">
        <v>0</v>
      </c>
      <c r="H137" s="41">
        <v>25.266666666666666</v>
      </c>
      <c r="I137" s="41" t="s">
        <v>527</v>
      </c>
      <c r="J137" s="41">
        <v>90954470</v>
      </c>
      <c r="K137" s="41">
        <v>78956189</v>
      </c>
      <c r="L137" s="41">
        <v>577061888</v>
      </c>
      <c r="M137" s="41">
        <v>136825</v>
      </c>
      <c r="N137" s="41">
        <v>1471</v>
      </c>
      <c r="O137" s="41">
        <v>13.325719776520787</v>
      </c>
      <c r="P137" s="41">
        <v>1686364</v>
      </c>
      <c r="Q137" s="41">
        <v>86.674280223479215</v>
      </c>
      <c r="R137" s="41">
        <v>1687835</v>
      </c>
      <c r="S137" s="40">
        <v>-14.16</v>
      </c>
      <c r="T137" s="40">
        <v>-18.809999999999999</v>
      </c>
      <c r="U137" s="40">
        <v>-26.2</v>
      </c>
    </row>
    <row r="138" spans="1:21" x14ac:dyDescent="0.3">
      <c r="A138" s="40" t="s">
        <v>435</v>
      </c>
      <c r="B138" s="40">
        <v>11729</v>
      </c>
      <c r="C138" s="40" t="s">
        <v>436</v>
      </c>
      <c r="D138" s="40" t="s">
        <v>22</v>
      </c>
      <c r="E138" s="40" t="s">
        <v>685</v>
      </c>
      <c r="F138" s="40">
        <v>0</v>
      </c>
      <c r="G138" s="41">
        <v>500000000</v>
      </c>
      <c r="H138" s="41">
        <v>24.166666666666668</v>
      </c>
      <c r="I138" s="41" t="s">
        <v>527</v>
      </c>
      <c r="J138" s="41">
        <v>776008</v>
      </c>
      <c r="K138" s="41">
        <v>679015</v>
      </c>
      <c r="L138" s="41">
        <v>83049851</v>
      </c>
      <c r="M138" s="41">
        <v>8176</v>
      </c>
      <c r="N138" s="41">
        <v>37</v>
      </c>
      <c r="O138" s="41">
        <v>89.472414000000001</v>
      </c>
      <c r="P138" s="41">
        <v>4833</v>
      </c>
      <c r="Q138" s="41">
        <v>10.527585999999999</v>
      </c>
      <c r="R138" s="41">
        <v>4870</v>
      </c>
      <c r="S138" s="40">
        <v>-5.43</v>
      </c>
      <c r="T138" s="40">
        <v>-8.5500000000000007</v>
      </c>
      <c r="U138" s="40">
        <v>4.1100000000000003</v>
      </c>
    </row>
    <row r="139" spans="1:21" x14ac:dyDescent="0.3">
      <c r="A139" s="40" t="s">
        <v>437</v>
      </c>
      <c r="B139" s="40">
        <v>11736</v>
      </c>
      <c r="C139" s="40" t="s">
        <v>438</v>
      </c>
      <c r="D139" s="40" t="s">
        <v>22</v>
      </c>
      <c r="E139" s="40" t="s">
        <v>682</v>
      </c>
      <c r="F139" s="40">
        <v>0</v>
      </c>
      <c r="G139" s="41">
        <v>1000000000</v>
      </c>
      <c r="H139" s="41">
        <v>23.266666666666666</v>
      </c>
      <c r="I139" s="41" t="s">
        <v>527</v>
      </c>
      <c r="J139" s="41">
        <v>3987719</v>
      </c>
      <c r="K139" s="41">
        <v>4092348</v>
      </c>
      <c r="L139" s="41">
        <v>369400000</v>
      </c>
      <c r="M139" s="41">
        <v>11078</v>
      </c>
      <c r="N139" s="41">
        <v>75</v>
      </c>
      <c r="O139" s="41">
        <v>81.632247599999999</v>
      </c>
      <c r="P139" s="41">
        <v>84741</v>
      </c>
      <c r="Q139" s="41">
        <v>18.367752400000001</v>
      </c>
      <c r="R139" s="41">
        <v>84816</v>
      </c>
      <c r="S139" s="40">
        <v>-3.64</v>
      </c>
      <c r="T139" s="40">
        <v>-3.32</v>
      </c>
      <c r="U139" s="40">
        <v>6.4</v>
      </c>
    </row>
    <row r="140" spans="1:21" x14ac:dyDescent="0.3">
      <c r="A140" s="40" t="s">
        <v>603</v>
      </c>
      <c r="B140" s="40">
        <v>11924</v>
      </c>
      <c r="C140" s="40" t="s">
        <v>604</v>
      </c>
      <c r="D140" s="40" t="s">
        <v>22</v>
      </c>
      <c r="E140" s="40" t="s">
        <v>675</v>
      </c>
      <c r="F140" s="40">
        <v>0</v>
      </c>
      <c r="G140" s="41">
        <v>750000000</v>
      </c>
      <c r="H140" s="41">
        <v>1.8</v>
      </c>
      <c r="I140" s="41" t="s">
        <v>527</v>
      </c>
      <c r="J140" s="41">
        <v>0</v>
      </c>
      <c r="K140" s="41">
        <v>1447914</v>
      </c>
      <c r="L140" s="41">
        <v>152457684</v>
      </c>
      <c r="M140" s="41">
        <v>9489</v>
      </c>
      <c r="N140" s="41">
        <v>40</v>
      </c>
      <c r="O140" s="41">
        <v>95.524531199999998</v>
      </c>
      <c r="P140" s="41">
        <v>2477</v>
      </c>
      <c r="Q140" s="41">
        <v>4.4754687999999998</v>
      </c>
      <c r="R140" s="41">
        <v>2517</v>
      </c>
      <c r="S140" s="40">
        <v>-4.3499999999999996</v>
      </c>
      <c r="T140" s="40">
        <v>0</v>
      </c>
      <c r="U140" s="40">
        <v>0</v>
      </c>
    </row>
    <row r="141" spans="1:21" x14ac:dyDescent="0.3">
      <c r="A141" s="40" t="s">
        <v>240</v>
      </c>
      <c r="B141" s="40">
        <v>11309</v>
      </c>
      <c r="C141" s="40" t="s">
        <v>239</v>
      </c>
      <c r="D141" s="40" t="s">
        <v>22</v>
      </c>
      <c r="E141" s="40" t="s">
        <v>619</v>
      </c>
      <c r="F141" s="40">
        <v>0</v>
      </c>
      <c r="G141" s="41">
        <v>100000000</v>
      </c>
      <c r="H141" s="41">
        <v>88.8</v>
      </c>
      <c r="I141" s="41" t="s">
        <v>526</v>
      </c>
      <c r="J141" s="41">
        <v>2085529</v>
      </c>
      <c r="K141" s="41">
        <v>1904910</v>
      </c>
      <c r="L141" s="41">
        <v>16948417</v>
      </c>
      <c r="M141" s="41">
        <v>112395</v>
      </c>
      <c r="N141" s="41">
        <v>6</v>
      </c>
      <c r="O141" s="41">
        <v>32</v>
      </c>
      <c r="P141" s="41">
        <v>972</v>
      </c>
      <c r="Q141" s="41">
        <v>68</v>
      </c>
      <c r="R141" s="41">
        <v>978</v>
      </c>
      <c r="S141" s="40">
        <v>-5.12</v>
      </c>
      <c r="T141" s="40">
        <v>-2.14</v>
      </c>
      <c r="U141" s="40">
        <v>12.25</v>
      </c>
    </row>
    <row r="142" spans="1:21" x14ac:dyDescent="0.3">
      <c r="A142" s="40" t="s">
        <v>489</v>
      </c>
      <c r="B142" s="40">
        <v>11823</v>
      </c>
      <c r="C142" s="40" t="s">
        <v>490</v>
      </c>
      <c r="D142" s="40" t="s">
        <v>22</v>
      </c>
      <c r="E142" s="40" t="s">
        <v>702</v>
      </c>
      <c r="F142" s="40">
        <v>0</v>
      </c>
      <c r="G142" s="41">
        <v>100000000</v>
      </c>
      <c r="H142" s="41">
        <v>14.066666666666666</v>
      </c>
      <c r="I142" s="41" t="s">
        <v>527</v>
      </c>
      <c r="J142" s="41">
        <v>124357</v>
      </c>
      <c r="K142" s="41">
        <v>122519</v>
      </c>
      <c r="L142" s="41">
        <v>10595858</v>
      </c>
      <c r="M142" s="41">
        <v>11563</v>
      </c>
      <c r="N142" s="41">
        <v>12</v>
      </c>
      <c r="O142" s="41">
        <v>99.385745</v>
      </c>
      <c r="P142" s="41">
        <v>240</v>
      </c>
      <c r="Q142" s="41">
        <v>0.614255</v>
      </c>
      <c r="R142" s="41">
        <v>252</v>
      </c>
      <c r="S142" s="40">
        <v>-2.2599999999999998</v>
      </c>
      <c r="T142" s="40">
        <v>2.71</v>
      </c>
      <c r="U142" s="40">
        <v>8.6300000000000008</v>
      </c>
    </row>
    <row r="143" spans="1:21" x14ac:dyDescent="0.3">
      <c r="A143" s="40" t="s">
        <v>599</v>
      </c>
      <c r="B143" s="40">
        <v>11951</v>
      </c>
      <c r="C143" s="40" t="s">
        <v>600</v>
      </c>
      <c r="D143" s="40" t="s">
        <v>22</v>
      </c>
      <c r="E143" s="40" t="s">
        <v>625</v>
      </c>
      <c r="F143" s="40">
        <v>0</v>
      </c>
      <c r="G143" s="41">
        <v>500000000</v>
      </c>
      <c r="H143" s="41">
        <v>2.7333333333333334</v>
      </c>
      <c r="I143" s="41" t="s">
        <v>527</v>
      </c>
      <c r="J143" s="41">
        <v>0</v>
      </c>
      <c r="K143" s="41">
        <v>823455</v>
      </c>
      <c r="L143" s="41">
        <v>91100000</v>
      </c>
      <c r="M143" s="41">
        <v>9039</v>
      </c>
      <c r="N143" s="41">
        <v>25</v>
      </c>
      <c r="O143" s="41">
        <v>90.829483600000003</v>
      </c>
      <c r="P143" s="41">
        <v>5663</v>
      </c>
      <c r="Q143" s="41">
        <v>9.1705164000000003</v>
      </c>
      <c r="R143" s="41">
        <v>5688</v>
      </c>
      <c r="S143" s="40">
        <v>-4.5999999999999996</v>
      </c>
      <c r="T143" s="40">
        <v>0</v>
      </c>
      <c r="U143" s="40">
        <v>0</v>
      </c>
    </row>
    <row r="144" spans="1:21" x14ac:dyDescent="0.3">
      <c r="A144" s="40" t="s">
        <v>20</v>
      </c>
      <c r="B144" s="40">
        <v>10589</v>
      </c>
      <c r="C144" s="40" t="s">
        <v>21</v>
      </c>
      <c r="D144" s="40" t="s">
        <v>22</v>
      </c>
      <c r="E144" s="40" t="s">
        <v>614</v>
      </c>
      <c r="F144" s="40">
        <v>0</v>
      </c>
      <c r="G144" s="41">
        <v>50000</v>
      </c>
      <c r="H144" s="41">
        <v>174.43333333333334</v>
      </c>
      <c r="I144" s="41" t="s">
        <v>526</v>
      </c>
      <c r="J144" s="41">
        <v>1708921</v>
      </c>
      <c r="K144" s="41">
        <v>1704421</v>
      </c>
      <c r="L144" s="41">
        <v>9564</v>
      </c>
      <c r="M144" s="41">
        <v>178212161</v>
      </c>
      <c r="N144" s="41">
        <v>4</v>
      </c>
      <c r="O144" s="41">
        <v>7</v>
      </c>
      <c r="P144" s="41">
        <v>110</v>
      </c>
      <c r="Q144" s="41">
        <v>93</v>
      </c>
      <c r="R144" s="41">
        <v>114</v>
      </c>
      <c r="S144" s="40">
        <v>-3.35</v>
      </c>
      <c r="T144" s="40">
        <v>-4.37</v>
      </c>
      <c r="U144" s="40">
        <v>5.36</v>
      </c>
    </row>
    <row r="145" spans="1:21" x14ac:dyDescent="0.3">
      <c r="A145" s="40" t="s">
        <v>23</v>
      </c>
      <c r="B145" s="40">
        <v>10591</v>
      </c>
      <c r="C145" s="40" t="s">
        <v>21</v>
      </c>
      <c r="D145" s="40" t="s">
        <v>22</v>
      </c>
      <c r="E145" s="40" t="s">
        <v>615</v>
      </c>
      <c r="F145" s="40">
        <v>0</v>
      </c>
      <c r="G145" s="41">
        <v>500000</v>
      </c>
      <c r="H145" s="41">
        <v>174.43333333333334</v>
      </c>
      <c r="I145" s="41" t="s">
        <v>526</v>
      </c>
      <c r="J145" s="41">
        <v>1742360</v>
      </c>
      <c r="K145" s="41">
        <v>1892957</v>
      </c>
      <c r="L145" s="41">
        <v>137345</v>
      </c>
      <c r="M145" s="41">
        <v>13782499</v>
      </c>
      <c r="N145" s="41">
        <v>11</v>
      </c>
      <c r="O145" s="41">
        <v>86</v>
      </c>
      <c r="P145" s="41">
        <v>598</v>
      </c>
      <c r="Q145" s="41">
        <v>14</v>
      </c>
      <c r="R145" s="41">
        <v>609</v>
      </c>
      <c r="S145" s="40">
        <v>-1.56</v>
      </c>
      <c r="T145" s="40">
        <v>0.8</v>
      </c>
      <c r="U145" s="40">
        <v>10.92</v>
      </c>
    </row>
    <row r="146" spans="1:21" x14ac:dyDescent="0.3">
      <c r="A146" s="40" t="s">
        <v>24</v>
      </c>
      <c r="B146" s="40">
        <v>10596</v>
      </c>
      <c r="C146" s="40" t="s">
        <v>25</v>
      </c>
      <c r="D146" s="40" t="s">
        <v>22</v>
      </c>
      <c r="E146" s="40" t="s">
        <v>616</v>
      </c>
      <c r="F146" s="40">
        <v>0</v>
      </c>
      <c r="G146" s="41">
        <v>50000</v>
      </c>
      <c r="H146" s="41">
        <v>172.86666666666667</v>
      </c>
      <c r="I146" s="41" t="s">
        <v>526</v>
      </c>
      <c r="J146" s="41">
        <v>3960266</v>
      </c>
      <c r="K146" s="41">
        <v>4246912</v>
      </c>
      <c r="L146" s="41">
        <v>12555</v>
      </c>
      <c r="M146" s="41">
        <v>338264603</v>
      </c>
      <c r="N146" s="41">
        <v>11</v>
      </c>
      <c r="O146" s="41">
        <v>65</v>
      </c>
      <c r="P146" s="41">
        <v>434</v>
      </c>
      <c r="Q146" s="41">
        <v>35</v>
      </c>
      <c r="R146" s="41">
        <v>445</v>
      </c>
      <c r="S146" s="40">
        <v>-5.58</v>
      </c>
      <c r="T146" s="40">
        <v>-3.22</v>
      </c>
      <c r="U146" s="40">
        <v>1.31</v>
      </c>
    </row>
    <row r="147" spans="1:21" x14ac:dyDescent="0.3">
      <c r="A147" s="40" t="s">
        <v>26</v>
      </c>
      <c r="B147" s="40">
        <v>10600</v>
      </c>
      <c r="C147" s="40" t="s">
        <v>27</v>
      </c>
      <c r="D147" s="40" t="s">
        <v>22</v>
      </c>
      <c r="E147" s="40" t="s">
        <v>617</v>
      </c>
      <c r="F147" s="40">
        <v>0</v>
      </c>
      <c r="G147" s="41">
        <v>50000000</v>
      </c>
      <c r="H147" s="41">
        <v>172.76666666666668</v>
      </c>
      <c r="I147" s="41" t="s">
        <v>526</v>
      </c>
      <c r="J147" s="41">
        <v>35700524</v>
      </c>
      <c r="K147" s="41">
        <v>41586841</v>
      </c>
      <c r="L147" s="41">
        <v>11477481</v>
      </c>
      <c r="M147" s="41">
        <v>3623342</v>
      </c>
      <c r="N147" s="41">
        <v>24</v>
      </c>
      <c r="O147" s="41">
        <v>47</v>
      </c>
      <c r="P147" s="41">
        <v>16195</v>
      </c>
      <c r="Q147" s="41">
        <v>52</v>
      </c>
      <c r="R147" s="41">
        <v>16219</v>
      </c>
      <c r="S147" s="40">
        <v>-1.93</v>
      </c>
      <c r="T147" s="40">
        <v>-0.06</v>
      </c>
      <c r="U147" s="40">
        <v>27.13</v>
      </c>
    </row>
    <row r="148" spans="1:21" x14ac:dyDescent="0.3">
      <c r="A148" s="40" t="s">
        <v>28</v>
      </c>
      <c r="B148" s="40">
        <v>10616</v>
      </c>
      <c r="C148" s="40" t="s">
        <v>29</v>
      </c>
      <c r="D148" s="40" t="s">
        <v>22</v>
      </c>
      <c r="E148" s="40" t="s">
        <v>618</v>
      </c>
      <c r="F148" s="40">
        <v>0</v>
      </c>
      <c r="G148" s="41">
        <v>100000</v>
      </c>
      <c r="H148" s="41">
        <v>169.93333333333334</v>
      </c>
      <c r="I148" s="41" t="s">
        <v>526</v>
      </c>
      <c r="J148" s="41">
        <v>7923373</v>
      </c>
      <c r="K148" s="41">
        <v>7202239</v>
      </c>
      <c r="L148" s="41">
        <v>17779</v>
      </c>
      <c r="M148" s="41">
        <v>405098087</v>
      </c>
      <c r="N148" s="41">
        <v>5</v>
      </c>
      <c r="O148" s="41">
        <v>13</v>
      </c>
      <c r="P148" s="41">
        <v>1714</v>
      </c>
      <c r="Q148" s="41">
        <v>87</v>
      </c>
      <c r="R148" s="41">
        <v>1719</v>
      </c>
      <c r="S148" s="40">
        <v>-3.7</v>
      </c>
      <c r="T148" s="40">
        <v>-3.81</v>
      </c>
      <c r="U148" s="40">
        <v>11.36</v>
      </c>
    </row>
    <row r="149" spans="1:21" x14ac:dyDescent="0.3">
      <c r="A149" s="40" t="s">
        <v>33</v>
      </c>
      <c r="B149" s="40">
        <v>10630</v>
      </c>
      <c r="C149" s="40" t="s">
        <v>34</v>
      </c>
      <c r="D149" s="40" t="s">
        <v>22</v>
      </c>
      <c r="E149" s="40" t="s">
        <v>620</v>
      </c>
      <c r="F149" s="40">
        <v>0</v>
      </c>
      <c r="G149" s="41">
        <v>500000</v>
      </c>
      <c r="H149" s="41">
        <v>165.33333333333334</v>
      </c>
      <c r="I149" s="41" t="s">
        <v>526</v>
      </c>
      <c r="J149" s="41">
        <v>489286</v>
      </c>
      <c r="K149" s="41">
        <v>509271</v>
      </c>
      <c r="L149" s="41">
        <v>117207</v>
      </c>
      <c r="M149" s="41">
        <v>4345053</v>
      </c>
      <c r="N149" s="41">
        <v>13</v>
      </c>
      <c r="O149" s="41">
        <v>88</v>
      </c>
      <c r="P149" s="41">
        <v>151</v>
      </c>
      <c r="Q149" s="41">
        <v>12</v>
      </c>
      <c r="R149" s="41">
        <v>164</v>
      </c>
      <c r="S149" s="40">
        <v>-3.04</v>
      </c>
      <c r="T149" s="40">
        <v>-2.34</v>
      </c>
      <c r="U149" s="40">
        <v>-0.56999999999999995</v>
      </c>
    </row>
    <row r="150" spans="1:21" x14ac:dyDescent="0.3">
      <c r="A150" s="40" t="s">
        <v>37</v>
      </c>
      <c r="B150" s="40">
        <v>10706</v>
      </c>
      <c r="C150" s="40" t="s">
        <v>38</v>
      </c>
      <c r="D150" s="40" t="s">
        <v>22</v>
      </c>
      <c r="E150" s="40" t="s">
        <v>622</v>
      </c>
      <c r="F150" s="40">
        <v>0</v>
      </c>
      <c r="G150" s="41">
        <v>5000000</v>
      </c>
      <c r="H150" s="41">
        <v>160.5</v>
      </c>
      <c r="I150" s="41" t="s">
        <v>526</v>
      </c>
      <c r="J150" s="41">
        <v>13880531</v>
      </c>
      <c r="K150" s="41">
        <v>12118509</v>
      </c>
      <c r="L150" s="41">
        <v>2239537</v>
      </c>
      <c r="M150" s="41">
        <v>5411167</v>
      </c>
      <c r="N150" s="41">
        <v>12</v>
      </c>
      <c r="O150" s="41">
        <v>67</v>
      </c>
      <c r="P150" s="41">
        <v>2694</v>
      </c>
      <c r="Q150" s="41">
        <v>33</v>
      </c>
      <c r="R150" s="41">
        <v>2706</v>
      </c>
      <c r="S150" s="40">
        <v>-7.55</v>
      </c>
      <c r="T150" s="40">
        <v>-5.69</v>
      </c>
      <c r="U150" s="40">
        <v>-1.52</v>
      </c>
    </row>
    <row r="151" spans="1:21" x14ac:dyDescent="0.3">
      <c r="A151" s="40" t="s">
        <v>41</v>
      </c>
      <c r="B151" s="40">
        <v>10719</v>
      </c>
      <c r="C151" s="40" t="s">
        <v>42</v>
      </c>
      <c r="D151" s="40" t="s">
        <v>22</v>
      </c>
      <c r="E151" s="40" t="s">
        <v>624</v>
      </c>
      <c r="F151" s="40">
        <v>0</v>
      </c>
      <c r="G151" s="41">
        <v>100000</v>
      </c>
      <c r="H151" s="41">
        <v>158.4</v>
      </c>
      <c r="I151" s="41" t="s">
        <v>526</v>
      </c>
      <c r="J151" s="41">
        <v>2548380</v>
      </c>
      <c r="K151" s="41">
        <v>2458587</v>
      </c>
      <c r="L151" s="41">
        <v>9353</v>
      </c>
      <c r="M151" s="41">
        <v>262866093</v>
      </c>
      <c r="N151" s="41">
        <v>3</v>
      </c>
      <c r="O151" s="41">
        <v>24</v>
      </c>
      <c r="P151" s="41">
        <v>193</v>
      </c>
      <c r="Q151" s="41">
        <v>76</v>
      </c>
      <c r="R151" s="41">
        <v>196</v>
      </c>
      <c r="S151" s="40">
        <v>-6.43</v>
      </c>
      <c r="T151" s="40">
        <v>-9.23</v>
      </c>
      <c r="U151" s="40">
        <v>-4.5199999999999996</v>
      </c>
    </row>
    <row r="152" spans="1:21" x14ac:dyDescent="0.3">
      <c r="A152" s="40" t="s">
        <v>43</v>
      </c>
      <c r="B152" s="40">
        <v>10743</v>
      </c>
      <c r="C152" s="40" t="s">
        <v>44</v>
      </c>
      <c r="D152" s="40" t="s">
        <v>22</v>
      </c>
      <c r="E152" s="40" t="s">
        <v>625</v>
      </c>
      <c r="F152" s="40">
        <v>0</v>
      </c>
      <c r="G152" s="41">
        <v>10000000</v>
      </c>
      <c r="H152" s="41">
        <v>154.13333333333333</v>
      </c>
      <c r="I152" s="41" t="s">
        <v>526</v>
      </c>
      <c r="J152" s="41">
        <v>5415998</v>
      </c>
      <c r="K152" s="41">
        <v>4925388</v>
      </c>
      <c r="L152" s="41">
        <v>3776200</v>
      </c>
      <c r="M152" s="41">
        <v>1304323</v>
      </c>
      <c r="N152" s="41">
        <v>8</v>
      </c>
      <c r="O152" s="41">
        <v>19</v>
      </c>
      <c r="P152" s="41">
        <v>2604</v>
      </c>
      <c r="Q152" s="41">
        <v>81</v>
      </c>
      <c r="R152" s="41">
        <v>2612</v>
      </c>
      <c r="S152" s="40">
        <v>-4.82</v>
      </c>
      <c r="T152" s="40">
        <v>-1.75</v>
      </c>
      <c r="U152" s="40">
        <v>6.28</v>
      </c>
    </row>
    <row r="153" spans="1:21" x14ac:dyDescent="0.3">
      <c r="A153" s="40" t="s">
        <v>49</v>
      </c>
      <c r="B153" s="40">
        <v>10753</v>
      </c>
      <c r="C153" s="40" t="s">
        <v>50</v>
      </c>
      <c r="D153" s="40" t="s">
        <v>22</v>
      </c>
      <c r="E153" s="40" t="s">
        <v>626</v>
      </c>
      <c r="F153" s="40">
        <v>0</v>
      </c>
      <c r="G153" s="41">
        <v>100000</v>
      </c>
      <c r="H153" s="41">
        <v>151.26666666666668</v>
      </c>
      <c r="I153" s="41" t="s">
        <v>526</v>
      </c>
      <c r="J153" s="41">
        <v>683309</v>
      </c>
      <c r="K153" s="41">
        <v>692057</v>
      </c>
      <c r="L153" s="41">
        <v>24741</v>
      </c>
      <c r="M153" s="41">
        <v>27972064</v>
      </c>
      <c r="N153" s="41">
        <v>7</v>
      </c>
      <c r="O153" s="41">
        <v>39</v>
      </c>
      <c r="P153" s="41">
        <v>470</v>
      </c>
      <c r="Q153" s="41">
        <v>61</v>
      </c>
      <c r="R153" s="41">
        <v>477</v>
      </c>
      <c r="S153" s="40">
        <v>-3.85</v>
      </c>
      <c r="T153" s="40">
        <v>-1.61</v>
      </c>
      <c r="U153" s="40">
        <v>5.42</v>
      </c>
    </row>
    <row r="154" spans="1:21" x14ac:dyDescent="0.3">
      <c r="A154" s="40" t="s">
        <v>51</v>
      </c>
      <c r="B154" s="40">
        <v>10782</v>
      </c>
      <c r="C154" s="40" t="s">
        <v>52</v>
      </c>
      <c r="D154" s="40" t="s">
        <v>22</v>
      </c>
      <c r="E154" s="40" t="s">
        <v>627</v>
      </c>
      <c r="F154" s="40">
        <v>0</v>
      </c>
      <c r="G154" s="41">
        <v>50000</v>
      </c>
      <c r="H154" s="41">
        <v>150.66666666666666</v>
      </c>
      <c r="I154" s="41" t="s">
        <v>526</v>
      </c>
      <c r="J154" s="41">
        <v>1129899</v>
      </c>
      <c r="K154" s="41">
        <v>1022283</v>
      </c>
      <c r="L154" s="41">
        <v>20044</v>
      </c>
      <c r="M154" s="41">
        <v>51001953</v>
      </c>
      <c r="N154" s="41">
        <v>8</v>
      </c>
      <c r="O154" s="41">
        <v>66</v>
      </c>
      <c r="P154" s="41">
        <v>399</v>
      </c>
      <c r="Q154" s="41">
        <v>34</v>
      </c>
      <c r="R154" s="41">
        <v>407</v>
      </c>
      <c r="S154" s="40">
        <v>-6.86</v>
      </c>
      <c r="T154" s="40">
        <v>-7.52</v>
      </c>
      <c r="U154" s="40">
        <v>3.6</v>
      </c>
    </row>
    <row r="155" spans="1:21" x14ac:dyDescent="0.3">
      <c r="A155" s="40" t="s">
        <v>64</v>
      </c>
      <c r="B155" s="40">
        <v>10781</v>
      </c>
      <c r="C155" s="40" t="s">
        <v>65</v>
      </c>
      <c r="D155" s="40" t="s">
        <v>22</v>
      </c>
      <c r="E155" s="40" t="s">
        <v>633</v>
      </c>
      <c r="F155" s="40">
        <v>0</v>
      </c>
      <c r="G155" s="41">
        <v>40000000</v>
      </c>
      <c r="H155" s="41">
        <v>146.6</v>
      </c>
      <c r="I155" s="41" t="s">
        <v>526</v>
      </c>
      <c r="J155" s="41">
        <v>4135199</v>
      </c>
      <c r="K155" s="41">
        <v>4122478</v>
      </c>
      <c r="L155" s="41">
        <v>6221390</v>
      </c>
      <c r="M155" s="41">
        <v>662630</v>
      </c>
      <c r="N155" s="41">
        <v>7</v>
      </c>
      <c r="O155" s="41">
        <v>52</v>
      </c>
      <c r="P155" s="41">
        <v>1540</v>
      </c>
      <c r="Q155" s="41">
        <v>48</v>
      </c>
      <c r="R155" s="41">
        <v>1547</v>
      </c>
      <c r="S155" s="40">
        <v>-4.41</v>
      </c>
      <c r="T155" s="40">
        <v>-4.01</v>
      </c>
      <c r="U155" s="40">
        <v>6</v>
      </c>
    </row>
    <row r="156" spans="1:21" x14ac:dyDescent="0.3">
      <c r="A156" s="40" t="s">
        <v>68</v>
      </c>
      <c r="B156" s="40">
        <v>10789</v>
      </c>
      <c r="C156" s="40" t="s">
        <v>69</v>
      </c>
      <c r="D156" s="40" t="s">
        <v>22</v>
      </c>
      <c r="E156" s="40" t="s">
        <v>635</v>
      </c>
      <c r="F156" s="40">
        <v>0</v>
      </c>
      <c r="G156" s="41">
        <v>200000</v>
      </c>
      <c r="H156" s="41">
        <v>145.30000000000001</v>
      </c>
      <c r="I156" s="41" t="s">
        <v>526</v>
      </c>
      <c r="J156" s="41">
        <v>1571323</v>
      </c>
      <c r="K156" s="41">
        <v>2046625</v>
      </c>
      <c r="L156" s="41">
        <v>17261</v>
      </c>
      <c r="M156" s="41">
        <v>118569345</v>
      </c>
      <c r="N156" s="41">
        <v>7</v>
      </c>
      <c r="O156" s="41">
        <v>14</v>
      </c>
      <c r="P156" s="41">
        <v>299</v>
      </c>
      <c r="Q156" s="41">
        <v>86</v>
      </c>
      <c r="R156" s="41">
        <v>306</v>
      </c>
      <c r="S156" s="40">
        <v>-3</v>
      </c>
      <c r="T156" s="40">
        <v>2.46</v>
      </c>
      <c r="U156" s="40">
        <v>27.12</v>
      </c>
    </row>
    <row r="157" spans="1:21" x14ac:dyDescent="0.3">
      <c r="A157" s="40" t="s">
        <v>70</v>
      </c>
      <c r="B157" s="40">
        <v>10787</v>
      </c>
      <c r="C157" s="40" t="s">
        <v>71</v>
      </c>
      <c r="D157" s="40" t="s">
        <v>22</v>
      </c>
      <c r="E157" s="40" t="s">
        <v>636</v>
      </c>
      <c r="F157" s="40">
        <v>0</v>
      </c>
      <c r="G157" s="41">
        <v>100000000</v>
      </c>
      <c r="H157" s="41">
        <v>143.36666666666667</v>
      </c>
      <c r="I157" s="41" t="s">
        <v>526</v>
      </c>
      <c r="J157" s="41">
        <v>4828761</v>
      </c>
      <c r="K157" s="41">
        <v>3115615</v>
      </c>
      <c r="L157" s="41">
        <v>3508047</v>
      </c>
      <c r="M157" s="41">
        <v>888133</v>
      </c>
      <c r="N157" s="41">
        <v>12</v>
      </c>
      <c r="O157" s="41">
        <v>24</v>
      </c>
      <c r="P157" s="41">
        <v>3368</v>
      </c>
      <c r="Q157" s="41">
        <v>76</v>
      </c>
      <c r="R157" s="41">
        <v>3380</v>
      </c>
      <c r="S157" s="40">
        <v>-5.89</v>
      </c>
      <c r="T157" s="40">
        <v>-6.37</v>
      </c>
      <c r="U157" s="40">
        <v>8.93</v>
      </c>
    </row>
    <row r="158" spans="1:21" x14ac:dyDescent="0.3">
      <c r="A158" s="40" t="s">
        <v>72</v>
      </c>
      <c r="B158" s="40">
        <v>10801</v>
      </c>
      <c r="C158" s="40" t="s">
        <v>73</v>
      </c>
      <c r="D158" s="40" t="s">
        <v>22</v>
      </c>
      <c r="E158" s="40" t="s">
        <v>637</v>
      </c>
      <c r="F158" s="40">
        <v>0</v>
      </c>
      <c r="G158" s="41">
        <v>500000</v>
      </c>
      <c r="H158" s="41">
        <v>141.73333333333332</v>
      </c>
      <c r="I158" s="41" t="s">
        <v>526</v>
      </c>
      <c r="J158" s="41">
        <v>1251380</v>
      </c>
      <c r="K158" s="41">
        <v>1324578</v>
      </c>
      <c r="L158" s="41">
        <v>184571</v>
      </c>
      <c r="M158" s="41">
        <v>7176521</v>
      </c>
      <c r="N158" s="41">
        <v>12</v>
      </c>
      <c r="O158" s="41">
        <v>82</v>
      </c>
      <c r="P158" s="41">
        <v>353</v>
      </c>
      <c r="Q158" s="41">
        <v>18</v>
      </c>
      <c r="R158" s="41">
        <v>365</v>
      </c>
      <c r="S158" s="40">
        <v>-5.68</v>
      </c>
      <c r="T158" s="40">
        <v>-5.87</v>
      </c>
      <c r="U158" s="40">
        <v>5.93</v>
      </c>
    </row>
    <row r="159" spans="1:21" x14ac:dyDescent="0.3">
      <c r="A159" s="40" t="s">
        <v>74</v>
      </c>
      <c r="B159" s="40">
        <v>10825</v>
      </c>
      <c r="C159" s="40" t="s">
        <v>75</v>
      </c>
      <c r="D159" s="40" t="s">
        <v>22</v>
      </c>
      <c r="E159" s="40" t="s">
        <v>638</v>
      </c>
      <c r="F159" s="40">
        <v>0</v>
      </c>
      <c r="G159" s="41">
        <v>15000000</v>
      </c>
      <c r="H159" s="41">
        <v>139.66666666666666</v>
      </c>
      <c r="I159" s="41" t="s">
        <v>526</v>
      </c>
      <c r="J159" s="41">
        <v>364352</v>
      </c>
      <c r="K159" s="41">
        <v>378194</v>
      </c>
      <c r="L159" s="41">
        <v>575570</v>
      </c>
      <c r="M159" s="41">
        <v>657078</v>
      </c>
      <c r="N159" s="41">
        <v>7</v>
      </c>
      <c r="O159" s="41">
        <v>80</v>
      </c>
      <c r="P159" s="41">
        <v>59</v>
      </c>
      <c r="Q159" s="41">
        <v>20</v>
      </c>
      <c r="R159" s="41">
        <v>66</v>
      </c>
      <c r="S159" s="40">
        <v>-1.26</v>
      </c>
      <c r="T159" s="40">
        <v>-0.62</v>
      </c>
      <c r="U159" s="40">
        <v>23.35</v>
      </c>
    </row>
    <row r="160" spans="1:21" x14ac:dyDescent="0.3">
      <c r="A160" s="40" t="s">
        <v>76</v>
      </c>
      <c r="B160" s="40">
        <v>10830</v>
      </c>
      <c r="C160" s="40" t="s">
        <v>77</v>
      </c>
      <c r="D160" s="40" t="s">
        <v>22</v>
      </c>
      <c r="E160" s="40" t="s">
        <v>615</v>
      </c>
      <c r="F160" s="40">
        <v>0</v>
      </c>
      <c r="G160" s="41">
        <v>200000000</v>
      </c>
      <c r="H160" s="41">
        <v>138.83333333333334</v>
      </c>
      <c r="I160" s="41" t="s">
        <v>526</v>
      </c>
      <c r="J160" s="41">
        <v>1463370</v>
      </c>
      <c r="K160" s="41">
        <v>1403010</v>
      </c>
      <c r="L160" s="41">
        <v>29314401</v>
      </c>
      <c r="M160" s="41">
        <v>47860</v>
      </c>
      <c r="N160" s="41">
        <v>6</v>
      </c>
      <c r="O160" s="41">
        <v>15</v>
      </c>
      <c r="P160" s="41">
        <v>1648</v>
      </c>
      <c r="Q160" s="41">
        <v>85</v>
      </c>
      <c r="R160" s="41">
        <v>1654</v>
      </c>
      <c r="S160" s="40">
        <v>-2.73</v>
      </c>
      <c r="T160" s="40">
        <v>1.49</v>
      </c>
      <c r="U160" s="40">
        <v>12.52</v>
      </c>
    </row>
    <row r="161" spans="1:21" x14ac:dyDescent="0.3">
      <c r="A161" s="40" t="s">
        <v>78</v>
      </c>
      <c r="B161" s="40">
        <v>10835</v>
      </c>
      <c r="C161" s="40" t="s">
        <v>79</v>
      </c>
      <c r="D161" s="40" t="s">
        <v>22</v>
      </c>
      <c r="E161" s="40" t="s">
        <v>613</v>
      </c>
      <c r="F161" s="40">
        <v>0</v>
      </c>
      <c r="G161" s="41">
        <v>500000</v>
      </c>
      <c r="H161" s="41">
        <v>138.23333333333332</v>
      </c>
      <c r="I161" s="41" t="s">
        <v>526</v>
      </c>
      <c r="J161" s="41">
        <v>2038796</v>
      </c>
      <c r="K161" s="41">
        <v>1733434</v>
      </c>
      <c r="L161" s="41">
        <v>48693</v>
      </c>
      <c r="M161" s="41">
        <v>35599254</v>
      </c>
      <c r="N161" s="41">
        <v>7</v>
      </c>
      <c r="O161" s="41">
        <v>83</v>
      </c>
      <c r="P161" s="41">
        <v>171</v>
      </c>
      <c r="Q161" s="41">
        <v>17</v>
      </c>
      <c r="R161" s="41">
        <v>178</v>
      </c>
      <c r="S161" s="40">
        <v>-4.49</v>
      </c>
      <c r="T161" s="40">
        <v>-3.62</v>
      </c>
      <c r="U161" s="40">
        <v>11.28</v>
      </c>
    </row>
    <row r="162" spans="1:21" x14ac:dyDescent="0.3">
      <c r="A162" s="40" t="s">
        <v>84</v>
      </c>
      <c r="B162" s="40">
        <v>10843</v>
      </c>
      <c r="C162" s="40" t="s">
        <v>85</v>
      </c>
      <c r="D162" s="40" t="s">
        <v>22</v>
      </c>
      <c r="E162" s="40" t="s">
        <v>84</v>
      </c>
      <c r="F162" s="40">
        <v>0</v>
      </c>
      <c r="G162" s="41">
        <v>500000</v>
      </c>
      <c r="H162" s="41">
        <v>137.13333333333333</v>
      </c>
      <c r="I162" s="41" t="s">
        <v>526</v>
      </c>
      <c r="J162" s="41">
        <v>1407158</v>
      </c>
      <c r="K162" s="41">
        <v>1296817</v>
      </c>
      <c r="L162" s="41">
        <v>50526</v>
      </c>
      <c r="M162" s="41">
        <v>25666332</v>
      </c>
      <c r="N162" s="41">
        <v>4</v>
      </c>
      <c r="O162" s="41">
        <v>76</v>
      </c>
      <c r="P162" s="41">
        <v>449</v>
      </c>
      <c r="Q162" s="41">
        <v>24</v>
      </c>
      <c r="R162" s="41">
        <v>453</v>
      </c>
      <c r="S162" s="40">
        <v>-4.5599999999999996</v>
      </c>
      <c r="T162" s="40">
        <v>-10.55</v>
      </c>
      <c r="U162" s="40">
        <v>-8.76</v>
      </c>
    </row>
    <row r="163" spans="1:21" x14ac:dyDescent="0.3">
      <c r="A163" s="40" t="s">
        <v>86</v>
      </c>
      <c r="B163" s="40">
        <v>10851</v>
      </c>
      <c r="C163" s="40" t="s">
        <v>87</v>
      </c>
      <c r="D163" s="40" t="s">
        <v>22</v>
      </c>
      <c r="E163" s="40" t="s">
        <v>617</v>
      </c>
      <c r="F163" s="40">
        <v>0</v>
      </c>
      <c r="G163" s="41">
        <v>300000000</v>
      </c>
      <c r="H163" s="41">
        <v>137.03333333333333</v>
      </c>
      <c r="I163" s="41" t="s">
        <v>526</v>
      </c>
      <c r="J163" s="41">
        <v>28026870</v>
      </c>
      <c r="K163" s="41">
        <v>28525811</v>
      </c>
      <c r="L163" s="41">
        <v>41954503</v>
      </c>
      <c r="M163" s="41">
        <v>679923</v>
      </c>
      <c r="N163" s="41">
        <v>15</v>
      </c>
      <c r="O163" s="41">
        <v>63</v>
      </c>
      <c r="P163" s="41">
        <v>10420</v>
      </c>
      <c r="Q163" s="41">
        <v>37</v>
      </c>
      <c r="R163" s="41">
        <v>10435</v>
      </c>
      <c r="S163" s="40">
        <v>-4.4400000000000004</v>
      </c>
      <c r="T163" s="40">
        <v>-3.93</v>
      </c>
      <c r="U163" s="40">
        <v>8.25</v>
      </c>
    </row>
    <row r="164" spans="1:21" x14ac:dyDescent="0.3">
      <c r="A164" s="40" t="s">
        <v>88</v>
      </c>
      <c r="B164" s="40">
        <v>10855</v>
      </c>
      <c r="C164" s="40" t="s">
        <v>89</v>
      </c>
      <c r="D164" s="40" t="s">
        <v>22</v>
      </c>
      <c r="E164" s="40" t="s">
        <v>639</v>
      </c>
      <c r="F164" s="40">
        <v>0</v>
      </c>
      <c r="G164" s="41">
        <v>1500000</v>
      </c>
      <c r="H164" s="41">
        <v>136.6</v>
      </c>
      <c r="I164" s="41" t="s">
        <v>526</v>
      </c>
      <c r="J164" s="41">
        <v>5979376</v>
      </c>
      <c r="K164" s="41">
        <v>5319026</v>
      </c>
      <c r="L164" s="41">
        <v>225324</v>
      </c>
      <c r="M164" s="41">
        <v>23606120</v>
      </c>
      <c r="N164" s="41">
        <v>9</v>
      </c>
      <c r="O164" s="41">
        <v>53</v>
      </c>
      <c r="P164" s="41">
        <v>4127</v>
      </c>
      <c r="Q164" s="41">
        <v>47</v>
      </c>
      <c r="R164" s="41">
        <v>4136</v>
      </c>
      <c r="S164" s="40">
        <v>-7.6</v>
      </c>
      <c r="T164" s="40">
        <v>-10.98</v>
      </c>
      <c r="U164" s="40">
        <v>-2.69</v>
      </c>
    </row>
    <row r="165" spans="1:21" x14ac:dyDescent="0.3">
      <c r="A165" s="40" t="s">
        <v>90</v>
      </c>
      <c r="B165" s="40">
        <v>10864</v>
      </c>
      <c r="C165" s="40" t="s">
        <v>91</v>
      </c>
      <c r="D165" s="40" t="s">
        <v>22</v>
      </c>
      <c r="E165" s="40" t="s">
        <v>640</v>
      </c>
      <c r="F165" s="40">
        <v>0</v>
      </c>
      <c r="G165" s="41">
        <v>5000000</v>
      </c>
      <c r="H165" s="41">
        <v>136.23333333333332</v>
      </c>
      <c r="I165" s="41" t="s">
        <v>526</v>
      </c>
      <c r="J165" s="41">
        <v>552121</v>
      </c>
      <c r="K165" s="41">
        <v>519448</v>
      </c>
      <c r="L165" s="41">
        <v>873370</v>
      </c>
      <c r="M165" s="41">
        <v>594762</v>
      </c>
      <c r="N165" s="41">
        <v>4</v>
      </c>
      <c r="O165" s="41">
        <v>14</v>
      </c>
      <c r="P165" s="41">
        <v>221</v>
      </c>
      <c r="Q165" s="41">
        <v>86</v>
      </c>
      <c r="R165" s="41">
        <v>225</v>
      </c>
      <c r="S165" s="40">
        <v>-3.57</v>
      </c>
      <c r="T165" s="40">
        <v>-5.38</v>
      </c>
      <c r="U165" s="40">
        <v>2.67</v>
      </c>
    </row>
    <row r="166" spans="1:21" x14ac:dyDescent="0.3">
      <c r="A166" s="40" t="s">
        <v>92</v>
      </c>
      <c r="B166" s="40">
        <v>10869</v>
      </c>
      <c r="C166" s="40" t="s">
        <v>93</v>
      </c>
      <c r="D166" s="40" t="s">
        <v>22</v>
      </c>
      <c r="E166" s="40" t="s">
        <v>641</v>
      </c>
      <c r="F166" s="40">
        <v>0</v>
      </c>
      <c r="G166" s="41">
        <v>500000</v>
      </c>
      <c r="H166" s="41">
        <v>135.23333333333332</v>
      </c>
      <c r="I166" s="41" t="s">
        <v>526</v>
      </c>
      <c r="J166" s="41">
        <v>591642</v>
      </c>
      <c r="K166" s="41">
        <v>585451</v>
      </c>
      <c r="L166" s="41">
        <v>29309</v>
      </c>
      <c r="M166" s="41">
        <v>19975140</v>
      </c>
      <c r="N166" s="41">
        <v>6</v>
      </c>
      <c r="O166" s="41">
        <v>74</v>
      </c>
      <c r="P166" s="41">
        <v>360</v>
      </c>
      <c r="Q166" s="41">
        <v>26</v>
      </c>
      <c r="R166" s="41">
        <v>366</v>
      </c>
      <c r="S166" s="40">
        <v>-4.5999999999999996</v>
      </c>
      <c r="T166" s="40">
        <v>-8.86</v>
      </c>
      <c r="U166" s="40">
        <v>-13.82</v>
      </c>
    </row>
    <row r="167" spans="1:21" x14ac:dyDescent="0.3">
      <c r="A167" s="40" t="s">
        <v>94</v>
      </c>
      <c r="B167" s="40">
        <v>10872</v>
      </c>
      <c r="C167" s="40" t="s">
        <v>95</v>
      </c>
      <c r="D167" s="40" t="s">
        <v>22</v>
      </c>
      <c r="E167" s="40" t="s">
        <v>619</v>
      </c>
      <c r="F167" s="40">
        <v>0</v>
      </c>
      <c r="G167" s="41">
        <v>50000000</v>
      </c>
      <c r="H167" s="41">
        <v>134.96666666666667</v>
      </c>
      <c r="I167" s="41" t="s">
        <v>526</v>
      </c>
      <c r="J167" s="41">
        <v>1837910</v>
      </c>
      <c r="K167" s="41">
        <v>1963598</v>
      </c>
      <c r="L167" s="41">
        <v>7341198</v>
      </c>
      <c r="M167" s="41">
        <v>267476</v>
      </c>
      <c r="N167" s="41">
        <v>8</v>
      </c>
      <c r="O167" s="41">
        <v>44</v>
      </c>
      <c r="P167" s="41">
        <v>2154</v>
      </c>
      <c r="Q167" s="41">
        <v>56</v>
      </c>
      <c r="R167" s="41">
        <v>2162</v>
      </c>
      <c r="S167" s="40">
        <v>-4.5199999999999996</v>
      </c>
      <c r="T167" s="40">
        <v>-1.0900000000000001</v>
      </c>
      <c r="U167" s="40">
        <v>16.34</v>
      </c>
    </row>
    <row r="168" spans="1:21" x14ac:dyDescent="0.3">
      <c r="A168" s="40" t="s">
        <v>104</v>
      </c>
      <c r="B168" s="40">
        <v>10896</v>
      </c>
      <c r="C168" s="40" t="s">
        <v>105</v>
      </c>
      <c r="D168" s="40" t="s">
        <v>22</v>
      </c>
      <c r="E168" s="40" t="s">
        <v>645</v>
      </c>
      <c r="F168" s="40">
        <v>0</v>
      </c>
      <c r="G168" s="41">
        <v>1000000</v>
      </c>
      <c r="H168" s="41">
        <v>133.13333333333333</v>
      </c>
      <c r="I168" s="41" t="s">
        <v>526</v>
      </c>
      <c r="J168" s="41">
        <v>2576358</v>
      </c>
      <c r="K168" s="41">
        <v>3293650</v>
      </c>
      <c r="L168" s="41">
        <v>615498</v>
      </c>
      <c r="M168" s="41">
        <v>5351194</v>
      </c>
      <c r="N168" s="41">
        <v>10</v>
      </c>
      <c r="O168" s="41">
        <v>84</v>
      </c>
      <c r="P168" s="41">
        <v>663</v>
      </c>
      <c r="Q168" s="41">
        <v>16</v>
      </c>
      <c r="R168" s="41">
        <v>673</v>
      </c>
      <c r="S168" s="40">
        <v>-4.32</v>
      </c>
      <c r="T168" s="40">
        <v>-1.1399999999999999</v>
      </c>
      <c r="U168" s="40">
        <v>10.15</v>
      </c>
    </row>
    <row r="169" spans="1:21" x14ac:dyDescent="0.3">
      <c r="A169" s="40" t="s">
        <v>126</v>
      </c>
      <c r="B169" s="40">
        <v>11055</v>
      </c>
      <c r="C169" s="40" t="s">
        <v>127</v>
      </c>
      <c r="D169" s="40" t="s">
        <v>22</v>
      </c>
      <c r="E169" s="40" t="s">
        <v>633</v>
      </c>
      <c r="F169" s="40">
        <v>0</v>
      </c>
      <c r="G169" s="41">
        <v>20000000</v>
      </c>
      <c r="H169" s="41">
        <v>123.73333333333333</v>
      </c>
      <c r="I169" s="41" t="s">
        <v>526</v>
      </c>
      <c r="J169" s="41">
        <v>2122371</v>
      </c>
      <c r="K169" s="41">
        <v>2090969</v>
      </c>
      <c r="L169" s="41">
        <v>4501320</v>
      </c>
      <c r="M169" s="41">
        <v>464524</v>
      </c>
      <c r="N169" s="41">
        <v>9</v>
      </c>
      <c r="O169" s="41">
        <v>44</v>
      </c>
      <c r="P169" s="41">
        <v>1318</v>
      </c>
      <c r="Q169" s="41">
        <v>56</v>
      </c>
      <c r="R169" s="41">
        <v>1327</v>
      </c>
      <c r="S169" s="40">
        <v>-5.94</v>
      </c>
      <c r="T169" s="40">
        <v>-6.38</v>
      </c>
      <c r="U169" s="40">
        <v>-3.15</v>
      </c>
    </row>
    <row r="170" spans="1:21" x14ac:dyDescent="0.3">
      <c r="A170" s="40" t="s">
        <v>130</v>
      </c>
      <c r="B170" s="40">
        <v>11087</v>
      </c>
      <c r="C170" s="40" t="s">
        <v>131</v>
      </c>
      <c r="D170" s="40" t="s">
        <v>22</v>
      </c>
      <c r="E170" s="40" t="s">
        <v>646</v>
      </c>
      <c r="F170" s="40">
        <v>0</v>
      </c>
      <c r="G170" s="41">
        <v>50000000</v>
      </c>
      <c r="H170" s="41">
        <v>120.3</v>
      </c>
      <c r="I170" s="41" t="s">
        <v>526</v>
      </c>
      <c r="J170" s="41">
        <v>1498494</v>
      </c>
      <c r="K170" s="41">
        <v>1271058</v>
      </c>
      <c r="L170" s="41">
        <v>1352518</v>
      </c>
      <c r="M170" s="41">
        <v>939772</v>
      </c>
      <c r="N170" s="41">
        <v>6</v>
      </c>
      <c r="O170" s="41">
        <v>20</v>
      </c>
      <c r="P170" s="41">
        <v>1290</v>
      </c>
      <c r="Q170" s="41">
        <v>80</v>
      </c>
      <c r="R170" s="41">
        <v>1296</v>
      </c>
      <c r="S170" s="40">
        <v>-5.46</v>
      </c>
      <c r="T170" s="40">
        <v>-5.59</v>
      </c>
      <c r="U170" s="40">
        <v>9.27</v>
      </c>
    </row>
    <row r="171" spans="1:21" x14ac:dyDescent="0.3">
      <c r="A171" s="40" t="s">
        <v>137</v>
      </c>
      <c r="B171" s="40">
        <v>11095</v>
      </c>
      <c r="C171" s="40" t="s">
        <v>138</v>
      </c>
      <c r="D171" s="40" t="s">
        <v>22</v>
      </c>
      <c r="E171" s="40" t="s">
        <v>648</v>
      </c>
      <c r="F171" s="40">
        <v>0</v>
      </c>
      <c r="G171" s="41">
        <v>10000000</v>
      </c>
      <c r="H171" s="41">
        <v>119.1</v>
      </c>
      <c r="I171" s="41" t="s">
        <v>526</v>
      </c>
      <c r="J171" s="41">
        <v>2115908</v>
      </c>
      <c r="K171" s="41">
        <v>2199653</v>
      </c>
      <c r="L171" s="41">
        <v>3911272</v>
      </c>
      <c r="M171" s="41">
        <v>562388</v>
      </c>
      <c r="N171" s="41">
        <v>15</v>
      </c>
      <c r="O171" s="41">
        <v>74</v>
      </c>
      <c r="P171" s="41">
        <v>1824</v>
      </c>
      <c r="Q171" s="41">
        <v>26</v>
      </c>
      <c r="R171" s="41">
        <v>1839</v>
      </c>
      <c r="S171" s="40">
        <v>-5.89</v>
      </c>
      <c r="T171" s="40">
        <v>-6.1</v>
      </c>
      <c r="U171" s="40">
        <v>2.87</v>
      </c>
    </row>
    <row r="172" spans="1:21" x14ac:dyDescent="0.3">
      <c r="A172" s="40" t="s">
        <v>141</v>
      </c>
      <c r="B172" s="40">
        <v>11099</v>
      </c>
      <c r="C172" s="40" t="s">
        <v>142</v>
      </c>
      <c r="D172" s="40" t="s">
        <v>22</v>
      </c>
      <c r="E172" s="40" t="s">
        <v>640</v>
      </c>
      <c r="F172" s="40">
        <v>0</v>
      </c>
      <c r="G172" s="41">
        <v>5000000</v>
      </c>
      <c r="H172" s="41">
        <v>118.66666666666667</v>
      </c>
      <c r="I172" s="41" t="s">
        <v>526</v>
      </c>
      <c r="J172" s="41">
        <v>6957513</v>
      </c>
      <c r="K172" s="41">
        <v>6920654</v>
      </c>
      <c r="L172" s="41">
        <v>1487674</v>
      </c>
      <c r="M172" s="41">
        <v>4651998</v>
      </c>
      <c r="N172" s="41">
        <v>6</v>
      </c>
      <c r="O172" s="41">
        <v>37</v>
      </c>
      <c r="P172" s="41">
        <v>7724</v>
      </c>
      <c r="Q172" s="41">
        <v>63</v>
      </c>
      <c r="R172" s="41">
        <v>7730</v>
      </c>
      <c r="S172" s="40">
        <v>-2.8</v>
      </c>
      <c r="T172" s="40">
        <v>-0.2</v>
      </c>
      <c r="U172" s="40">
        <v>6.82</v>
      </c>
    </row>
    <row r="173" spans="1:21" x14ac:dyDescent="0.3">
      <c r="A173" s="40" t="s">
        <v>145</v>
      </c>
      <c r="B173" s="40">
        <v>11132</v>
      </c>
      <c r="C173" s="40" t="s">
        <v>735</v>
      </c>
      <c r="D173" s="40" t="s">
        <v>22</v>
      </c>
      <c r="E173" s="40" t="s">
        <v>617</v>
      </c>
      <c r="F173" s="40">
        <v>0</v>
      </c>
      <c r="G173" s="41">
        <v>1000000000</v>
      </c>
      <c r="H173" s="41">
        <v>114.3</v>
      </c>
      <c r="I173" s="41" t="s">
        <v>526</v>
      </c>
      <c r="J173" s="41">
        <v>17835230</v>
      </c>
      <c r="K173" s="41">
        <v>18823653</v>
      </c>
      <c r="L173" s="41">
        <v>79242878</v>
      </c>
      <c r="M173" s="41">
        <v>237544</v>
      </c>
      <c r="N173" s="41">
        <v>19</v>
      </c>
      <c r="O173" s="41">
        <v>59</v>
      </c>
      <c r="P173" s="41">
        <v>10958</v>
      </c>
      <c r="Q173" s="41">
        <v>41</v>
      </c>
      <c r="R173" s="41">
        <v>10977</v>
      </c>
      <c r="S173" s="40">
        <v>-4.54</v>
      </c>
      <c r="T173" s="40">
        <v>-0.63</v>
      </c>
      <c r="U173" s="40">
        <v>13.71</v>
      </c>
    </row>
    <row r="174" spans="1:21" x14ac:dyDescent="0.3">
      <c r="A174" s="40" t="s">
        <v>168</v>
      </c>
      <c r="B174" s="40">
        <v>11182</v>
      </c>
      <c r="C174" s="40" t="s">
        <v>169</v>
      </c>
      <c r="D174" s="40" t="s">
        <v>22</v>
      </c>
      <c r="E174" s="40" t="s">
        <v>616</v>
      </c>
      <c r="F174" s="40">
        <v>0</v>
      </c>
      <c r="G174" s="41">
        <v>75000000</v>
      </c>
      <c r="H174" s="41">
        <v>106.6</v>
      </c>
      <c r="I174" s="41" t="s">
        <v>526</v>
      </c>
      <c r="J174" s="41">
        <v>4312380</v>
      </c>
      <c r="K174" s="41">
        <v>4594574</v>
      </c>
      <c r="L174" s="41">
        <v>18662730</v>
      </c>
      <c r="M174" s="41">
        <v>246189</v>
      </c>
      <c r="N174" s="41">
        <v>12</v>
      </c>
      <c r="O174" s="41">
        <v>58</v>
      </c>
      <c r="P174" s="41">
        <v>1408</v>
      </c>
      <c r="Q174" s="41">
        <v>42</v>
      </c>
      <c r="R174" s="41">
        <v>1420</v>
      </c>
      <c r="S174" s="40">
        <v>-5.7</v>
      </c>
      <c r="T174" s="40">
        <v>-3.82</v>
      </c>
      <c r="U174" s="40">
        <v>3.29</v>
      </c>
    </row>
    <row r="175" spans="1:21" x14ac:dyDescent="0.3">
      <c r="A175" s="40" t="s">
        <v>189</v>
      </c>
      <c r="B175" s="40">
        <v>11235</v>
      </c>
      <c r="C175" s="40" t="s">
        <v>190</v>
      </c>
      <c r="D175" s="40" t="s">
        <v>22</v>
      </c>
      <c r="E175" s="40" t="s">
        <v>619</v>
      </c>
      <c r="F175" s="40">
        <v>0</v>
      </c>
      <c r="G175" s="41">
        <v>100000000</v>
      </c>
      <c r="H175" s="41">
        <v>102.26666666666667</v>
      </c>
      <c r="I175" s="41" t="s">
        <v>526</v>
      </c>
      <c r="J175" s="41">
        <v>3015730</v>
      </c>
      <c r="K175" s="41">
        <v>3148726</v>
      </c>
      <c r="L175" s="41">
        <v>31083014</v>
      </c>
      <c r="M175" s="41">
        <v>101300</v>
      </c>
      <c r="N175" s="41">
        <v>10</v>
      </c>
      <c r="O175" s="41">
        <v>52</v>
      </c>
      <c r="P175" s="41">
        <v>2164</v>
      </c>
      <c r="Q175" s="41">
        <v>48</v>
      </c>
      <c r="R175" s="41">
        <v>2174</v>
      </c>
      <c r="S175" s="40">
        <v>-3.96</v>
      </c>
      <c r="T175" s="40">
        <v>-0.84</v>
      </c>
      <c r="U175" s="40">
        <v>4.3</v>
      </c>
    </row>
    <row r="176" spans="1:21" x14ac:dyDescent="0.3">
      <c r="A176" s="40" t="s">
        <v>191</v>
      </c>
      <c r="B176" s="40">
        <v>11234</v>
      </c>
      <c r="C176" s="40" t="s">
        <v>192</v>
      </c>
      <c r="D176" s="40" t="s">
        <v>22</v>
      </c>
      <c r="E176" s="40" t="s">
        <v>653</v>
      </c>
      <c r="F176" s="40">
        <v>0</v>
      </c>
      <c r="G176" s="41">
        <v>4000000</v>
      </c>
      <c r="H176" s="41">
        <v>102.13333333333334</v>
      </c>
      <c r="I176" s="41" t="s">
        <v>526</v>
      </c>
      <c r="J176" s="41">
        <v>14828042</v>
      </c>
      <c r="K176" s="41">
        <v>15509215</v>
      </c>
      <c r="L176" s="41">
        <v>746698</v>
      </c>
      <c r="M176" s="41">
        <v>20770398</v>
      </c>
      <c r="N176" s="41">
        <v>9</v>
      </c>
      <c r="O176" s="41">
        <v>13</v>
      </c>
      <c r="P176" s="41">
        <v>387</v>
      </c>
      <c r="Q176" s="41">
        <v>87</v>
      </c>
      <c r="R176" s="41">
        <v>396</v>
      </c>
      <c r="S176" s="40">
        <v>-5.41</v>
      </c>
      <c r="T176" s="40">
        <v>-5.96</v>
      </c>
      <c r="U176" s="40">
        <v>3.24</v>
      </c>
    </row>
    <row r="177" spans="1:21" x14ac:dyDescent="0.3">
      <c r="A177" s="40" t="s">
        <v>200</v>
      </c>
      <c r="B177" s="40">
        <v>11268</v>
      </c>
      <c r="C177" s="40" t="s">
        <v>201</v>
      </c>
      <c r="D177" s="40" t="s">
        <v>22</v>
      </c>
      <c r="E177" s="40" t="s">
        <v>656</v>
      </c>
      <c r="F177" s="40">
        <v>0</v>
      </c>
      <c r="G177" s="41">
        <v>2000000</v>
      </c>
      <c r="H177" s="41">
        <v>96.933333333333337</v>
      </c>
      <c r="I177" s="41" t="s">
        <v>526</v>
      </c>
      <c r="J177" s="41">
        <v>1786354</v>
      </c>
      <c r="K177" s="41">
        <v>1717067</v>
      </c>
      <c r="L177" s="41">
        <v>1122963</v>
      </c>
      <c r="M177" s="41">
        <v>1529050</v>
      </c>
      <c r="N177" s="41">
        <v>8</v>
      </c>
      <c r="O177" s="41">
        <v>80</v>
      </c>
      <c r="P177" s="41">
        <v>254</v>
      </c>
      <c r="Q177" s="41">
        <v>20</v>
      </c>
      <c r="R177" s="41">
        <v>262</v>
      </c>
      <c r="S177" s="40">
        <v>-4.3499999999999996</v>
      </c>
      <c r="T177" s="40">
        <v>-2.96</v>
      </c>
      <c r="U177" s="40">
        <v>9.06</v>
      </c>
    </row>
    <row r="178" spans="1:21" x14ac:dyDescent="0.3">
      <c r="A178" s="40" t="s">
        <v>202</v>
      </c>
      <c r="B178" s="40">
        <v>11273</v>
      </c>
      <c r="C178" s="40" t="s">
        <v>203</v>
      </c>
      <c r="D178" s="40" t="s">
        <v>22</v>
      </c>
      <c r="E178" s="40" t="s">
        <v>639</v>
      </c>
      <c r="F178" s="40">
        <v>0</v>
      </c>
      <c r="G178" s="41">
        <v>1000000</v>
      </c>
      <c r="H178" s="41">
        <v>96.533333333333331</v>
      </c>
      <c r="I178" s="41" t="s">
        <v>526</v>
      </c>
      <c r="J178" s="41">
        <v>5880341</v>
      </c>
      <c r="K178" s="41">
        <v>6010464</v>
      </c>
      <c r="L178" s="41">
        <v>396505</v>
      </c>
      <c r="M178" s="41">
        <v>15158607</v>
      </c>
      <c r="N178" s="41">
        <v>10</v>
      </c>
      <c r="O178" s="41">
        <v>76</v>
      </c>
      <c r="P178" s="41">
        <v>1677</v>
      </c>
      <c r="Q178" s="41">
        <v>24</v>
      </c>
      <c r="R178" s="41">
        <v>1687</v>
      </c>
      <c r="S178" s="40">
        <v>-3.52</v>
      </c>
      <c r="T178" s="40">
        <v>-3.09</v>
      </c>
      <c r="U178" s="40">
        <v>13.72</v>
      </c>
    </row>
    <row r="179" spans="1:21" x14ac:dyDescent="0.3">
      <c r="A179" s="40" t="s">
        <v>276</v>
      </c>
      <c r="B179" s="40">
        <v>11384</v>
      </c>
      <c r="C179" s="40" t="s">
        <v>277</v>
      </c>
      <c r="D179" s="40" t="s">
        <v>22</v>
      </c>
      <c r="E179" s="40" t="s">
        <v>669</v>
      </c>
      <c r="F179" s="40">
        <v>0</v>
      </c>
      <c r="G179" s="41">
        <v>20000000</v>
      </c>
      <c r="H179" s="41">
        <v>81.166666666666671</v>
      </c>
      <c r="I179" s="41" t="s">
        <v>526</v>
      </c>
      <c r="J179" s="41">
        <v>717380</v>
      </c>
      <c r="K179" s="41">
        <v>776392.08132799994</v>
      </c>
      <c r="L179" s="41">
        <v>2909595</v>
      </c>
      <c r="M179" s="41">
        <v>266839</v>
      </c>
      <c r="N179" s="41"/>
      <c r="O179" s="41"/>
      <c r="P179" s="41"/>
      <c r="Q179" s="41"/>
      <c r="R179" s="41"/>
      <c r="S179" s="40">
        <v>0</v>
      </c>
      <c r="T179" s="40">
        <v>0</v>
      </c>
      <c r="U179" s="40">
        <v>0</v>
      </c>
    </row>
    <row r="180" spans="1:21" x14ac:dyDescent="0.3">
      <c r="A180" s="40" t="s">
        <v>325</v>
      </c>
      <c r="B180" s="40">
        <v>11463</v>
      </c>
      <c r="C180" s="40" t="s">
        <v>326</v>
      </c>
      <c r="D180" s="40" t="s">
        <v>22</v>
      </c>
      <c r="E180" s="40" t="s">
        <v>672</v>
      </c>
      <c r="F180" s="40">
        <v>0</v>
      </c>
      <c r="G180" s="41">
        <v>200000</v>
      </c>
      <c r="H180" s="41">
        <v>69.233333333333334</v>
      </c>
      <c r="I180" s="41" t="s">
        <v>526</v>
      </c>
      <c r="J180" s="41">
        <v>178427</v>
      </c>
      <c r="K180" s="41">
        <v>508717</v>
      </c>
      <c r="L180" s="41">
        <v>31914</v>
      </c>
      <c r="M180" s="41">
        <v>15940243</v>
      </c>
      <c r="N180" s="41">
        <v>3</v>
      </c>
      <c r="O180" s="41">
        <v>16</v>
      </c>
      <c r="P180" s="41">
        <v>365</v>
      </c>
      <c r="Q180" s="41">
        <v>84</v>
      </c>
      <c r="R180" s="41">
        <v>368</v>
      </c>
      <c r="S180" s="40">
        <v>-4.42</v>
      </c>
      <c r="T180" s="40">
        <v>-0.43</v>
      </c>
      <c r="U180" s="40">
        <v>33.479999999999997</v>
      </c>
    </row>
    <row r="181" spans="1:21" x14ac:dyDescent="0.3">
      <c r="A181" s="40" t="s">
        <v>327</v>
      </c>
      <c r="B181" s="40">
        <v>11461</v>
      </c>
      <c r="C181" s="40" t="s">
        <v>328</v>
      </c>
      <c r="D181" s="40" t="s">
        <v>22</v>
      </c>
      <c r="E181" s="40" t="s">
        <v>664</v>
      </c>
      <c r="F181" s="40">
        <v>0</v>
      </c>
      <c r="G181" s="41">
        <v>500000</v>
      </c>
      <c r="H181" s="41">
        <v>69.033333333333331</v>
      </c>
      <c r="I181" s="41" t="s">
        <v>526</v>
      </c>
      <c r="J181" s="41">
        <v>2772217</v>
      </c>
      <c r="K181" s="41">
        <v>2827660</v>
      </c>
      <c r="L181" s="41">
        <v>157472</v>
      </c>
      <c r="M181" s="41">
        <v>17956586</v>
      </c>
      <c r="N181" s="41">
        <v>13</v>
      </c>
      <c r="O181" s="41">
        <v>29</v>
      </c>
      <c r="P181" s="41">
        <v>461</v>
      </c>
      <c r="Q181" s="41">
        <v>71</v>
      </c>
      <c r="R181" s="41">
        <v>474</v>
      </c>
      <c r="S181" s="40">
        <v>-4.62</v>
      </c>
      <c r="T181" s="40">
        <v>-2.64</v>
      </c>
      <c r="U181" s="40">
        <v>9.14</v>
      </c>
    </row>
    <row r="182" spans="1:21" x14ac:dyDescent="0.3">
      <c r="A182" s="40" t="s">
        <v>335</v>
      </c>
      <c r="B182" s="40">
        <v>11454</v>
      </c>
      <c r="C182" s="40" t="s">
        <v>336</v>
      </c>
      <c r="D182" s="40" t="s">
        <v>22</v>
      </c>
      <c r="E182" s="40" t="s">
        <v>675</v>
      </c>
      <c r="F182" s="40">
        <v>0</v>
      </c>
      <c r="G182" s="41">
        <v>2000000</v>
      </c>
      <c r="H182" s="41">
        <v>67.8</v>
      </c>
      <c r="I182" s="41" t="s">
        <v>526</v>
      </c>
      <c r="J182" s="41">
        <v>2025363</v>
      </c>
      <c r="K182" s="41">
        <v>2133947</v>
      </c>
      <c r="L182" s="41">
        <v>119664</v>
      </c>
      <c r="M182" s="41">
        <v>17832827</v>
      </c>
      <c r="N182" s="41">
        <v>10</v>
      </c>
      <c r="O182" s="41">
        <v>18</v>
      </c>
      <c r="P182" s="41">
        <v>1261</v>
      </c>
      <c r="Q182" s="41">
        <v>82</v>
      </c>
      <c r="R182" s="41">
        <v>1271</v>
      </c>
      <c r="S182" s="40">
        <v>-4.29</v>
      </c>
      <c r="T182" s="40">
        <v>1.61</v>
      </c>
      <c r="U182" s="40">
        <v>11.9</v>
      </c>
    </row>
    <row r="183" spans="1:21" x14ac:dyDescent="0.3">
      <c r="A183" s="40" t="s">
        <v>170</v>
      </c>
      <c r="B183" s="40">
        <v>11183</v>
      </c>
      <c r="C183" s="40" t="s">
        <v>169</v>
      </c>
      <c r="D183" s="40" t="s">
        <v>22</v>
      </c>
      <c r="E183" s="40" t="s">
        <v>648</v>
      </c>
      <c r="F183" s="40">
        <v>0</v>
      </c>
      <c r="G183" s="41">
        <v>3200000000</v>
      </c>
      <c r="H183" s="41">
        <v>106.6</v>
      </c>
      <c r="I183" s="41" t="s">
        <v>527</v>
      </c>
      <c r="J183" s="41">
        <v>7603252</v>
      </c>
      <c r="K183" s="41">
        <v>8499122</v>
      </c>
      <c r="L183" s="41">
        <v>587629760</v>
      </c>
      <c r="M183" s="41">
        <v>14464</v>
      </c>
      <c r="N183" s="41">
        <v>131</v>
      </c>
      <c r="O183" s="41">
        <v>96.741310874999996</v>
      </c>
      <c r="P183" s="41">
        <v>6419</v>
      </c>
      <c r="Q183" s="41">
        <v>3.2586891250000001</v>
      </c>
      <c r="R183" s="41">
        <v>6550</v>
      </c>
      <c r="S183" s="40">
        <v>-3.95</v>
      </c>
      <c r="T183" s="40">
        <v>-0.06</v>
      </c>
      <c r="U183" s="40">
        <v>11.08</v>
      </c>
    </row>
    <row r="184" spans="1:21" x14ac:dyDescent="0.3">
      <c r="A184" s="40" t="s">
        <v>175</v>
      </c>
      <c r="B184" s="40">
        <v>11197</v>
      </c>
      <c r="C184" s="40" t="s">
        <v>176</v>
      </c>
      <c r="D184" s="40" t="s">
        <v>22</v>
      </c>
      <c r="E184" s="40" t="s">
        <v>650</v>
      </c>
      <c r="F184" s="40">
        <v>0</v>
      </c>
      <c r="G184" s="41">
        <v>700000000</v>
      </c>
      <c r="H184" s="41">
        <v>104.86666666666666</v>
      </c>
      <c r="I184" s="41" t="s">
        <v>527</v>
      </c>
      <c r="J184" s="41">
        <v>3332602</v>
      </c>
      <c r="K184" s="41">
        <v>3541594</v>
      </c>
      <c r="L184" s="41">
        <v>33656400</v>
      </c>
      <c r="M184" s="41">
        <v>105228</v>
      </c>
      <c r="N184" s="41">
        <v>26</v>
      </c>
      <c r="O184" s="41">
        <v>99.834802714285715</v>
      </c>
      <c r="P184" s="41">
        <v>1460</v>
      </c>
      <c r="Q184" s="41">
        <v>0.16519728571428571</v>
      </c>
      <c r="R184" s="41">
        <v>1486</v>
      </c>
      <c r="S184" s="40">
        <v>-5.1100000000000003</v>
      </c>
      <c r="T184" s="40">
        <v>-2.38</v>
      </c>
      <c r="U184" s="40">
        <v>6.76</v>
      </c>
    </row>
    <row r="185" spans="1:21" x14ac:dyDescent="0.3">
      <c r="A185" s="40" t="s">
        <v>177</v>
      </c>
      <c r="B185" s="40">
        <v>11195</v>
      </c>
      <c r="C185" s="40" t="s">
        <v>178</v>
      </c>
      <c r="D185" s="40" t="s">
        <v>22</v>
      </c>
      <c r="E185" s="40" t="s">
        <v>646</v>
      </c>
      <c r="F185" s="40">
        <v>0</v>
      </c>
      <c r="G185" s="41">
        <v>50000000</v>
      </c>
      <c r="H185" s="41">
        <v>104.73333333333333</v>
      </c>
      <c r="I185" s="41" t="s">
        <v>527</v>
      </c>
      <c r="J185" s="41">
        <v>2566005</v>
      </c>
      <c r="K185" s="41">
        <v>2795580</v>
      </c>
      <c r="L185" s="41">
        <v>14250152</v>
      </c>
      <c r="M185" s="41">
        <v>196179</v>
      </c>
      <c r="N185" s="41">
        <v>48</v>
      </c>
      <c r="O185" s="41">
        <v>91.657691999999997</v>
      </c>
      <c r="P185" s="41">
        <v>2932</v>
      </c>
      <c r="Q185" s="41">
        <v>8.3423079999999992</v>
      </c>
      <c r="R185" s="41">
        <v>2980</v>
      </c>
      <c r="S185" s="40">
        <v>-4.32</v>
      </c>
      <c r="T185" s="40">
        <v>-2.92</v>
      </c>
      <c r="U185" s="40">
        <v>12.81</v>
      </c>
    </row>
    <row r="186" spans="1:21" x14ac:dyDescent="0.3">
      <c r="A186" s="40" t="s">
        <v>314</v>
      </c>
      <c r="B186" s="40">
        <v>11378</v>
      </c>
      <c r="C186" s="40" t="s">
        <v>313</v>
      </c>
      <c r="D186" s="40" t="s">
        <v>22</v>
      </c>
      <c r="E186" s="40" t="s">
        <v>640</v>
      </c>
      <c r="F186" s="40">
        <v>0</v>
      </c>
      <c r="G186" s="41">
        <v>50000000</v>
      </c>
      <c r="H186" s="41">
        <v>73</v>
      </c>
      <c r="I186" s="41" t="s">
        <v>527</v>
      </c>
      <c r="J186" s="41">
        <v>2721608</v>
      </c>
      <c r="K186" s="41">
        <v>2892716</v>
      </c>
      <c r="L186" s="41">
        <v>14989617</v>
      </c>
      <c r="M186" s="41">
        <v>192982</v>
      </c>
      <c r="N186" s="41">
        <v>17</v>
      </c>
      <c r="O186" s="41">
        <v>96.642490000000009</v>
      </c>
      <c r="P186" s="41">
        <v>3122</v>
      </c>
      <c r="Q186" s="41">
        <v>3.3575099999999996</v>
      </c>
      <c r="R186" s="41">
        <v>3139</v>
      </c>
      <c r="S186" s="40">
        <v>-2.95</v>
      </c>
      <c r="T186" s="40">
        <v>-3.52</v>
      </c>
      <c r="U186" s="40">
        <v>1.26</v>
      </c>
    </row>
    <row r="187" spans="1:21" x14ac:dyDescent="0.3">
      <c r="A187" s="40" t="s">
        <v>429</v>
      </c>
      <c r="B187" s="40">
        <v>11712</v>
      </c>
      <c r="C187" s="40" t="s">
        <v>430</v>
      </c>
      <c r="D187" s="40" t="s">
        <v>22</v>
      </c>
      <c r="E187" s="40" t="s">
        <v>691</v>
      </c>
      <c r="F187" s="40">
        <v>0</v>
      </c>
      <c r="G187" s="41">
        <v>400000000</v>
      </c>
      <c r="H187" s="41">
        <v>25.033333333333335</v>
      </c>
      <c r="I187" s="41" t="s">
        <v>527</v>
      </c>
      <c r="J187" s="41">
        <v>3580610</v>
      </c>
      <c r="K187" s="41">
        <v>3451163</v>
      </c>
      <c r="L187" s="41">
        <v>305000000</v>
      </c>
      <c r="M187" s="41">
        <v>11316</v>
      </c>
      <c r="N187" s="41">
        <v>67</v>
      </c>
      <c r="O187" s="41">
        <v>58.867842250000002</v>
      </c>
      <c r="P187" s="41">
        <v>39906</v>
      </c>
      <c r="Q187" s="41">
        <v>41.132157749999998</v>
      </c>
      <c r="R187" s="41">
        <v>39973</v>
      </c>
      <c r="S187" s="40">
        <v>-5.27</v>
      </c>
      <c r="T187" s="40">
        <v>-3.65</v>
      </c>
      <c r="U187" s="40">
        <v>4.29</v>
      </c>
    </row>
    <row r="188" spans="1:21" x14ac:dyDescent="0.3">
      <c r="A188" s="40" t="s">
        <v>466</v>
      </c>
      <c r="B188" s="40">
        <v>11774</v>
      </c>
      <c r="C188" s="40" t="s">
        <v>467</v>
      </c>
      <c r="D188" s="40" t="s">
        <v>22</v>
      </c>
      <c r="E188" s="40" t="s">
        <v>694</v>
      </c>
      <c r="F188" s="40">
        <v>0</v>
      </c>
      <c r="G188" s="41">
        <v>200000000</v>
      </c>
      <c r="H188" s="41">
        <v>18.066666666666666</v>
      </c>
      <c r="I188" s="41" t="s">
        <v>527</v>
      </c>
      <c r="J188" s="41">
        <v>925026</v>
      </c>
      <c r="K188" s="41">
        <v>843640</v>
      </c>
      <c r="L188" s="41">
        <v>64600000</v>
      </c>
      <c r="M188" s="41">
        <v>13060</v>
      </c>
      <c r="N188" s="41">
        <v>42</v>
      </c>
      <c r="O188" s="41">
        <v>93.817913000000004</v>
      </c>
      <c r="P188" s="41">
        <v>2272</v>
      </c>
      <c r="Q188" s="41">
        <v>6.1820870000000001</v>
      </c>
      <c r="R188" s="41">
        <v>2314</v>
      </c>
      <c r="S188" s="40">
        <v>-5.5</v>
      </c>
      <c r="T188" s="40">
        <v>-8.3699999999999992</v>
      </c>
      <c r="U188" s="40">
        <v>11.88</v>
      </c>
    </row>
    <row r="189" spans="1:21" x14ac:dyDescent="0.3">
      <c r="A189" s="40" t="s">
        <v>470</v>
      </c>
      <c r="B189" s="40">
        <v>11763</v>
      </c>
      <c r="C189" s="40" t="s">
        <v>471</v>
      </c>
      <c r="D189" s="40" t="s">
        <v>22</v>
      </c>
      <c r="E189" s="40" t="s">
        <v>634</v>
      </c>
      <c r="F189" s="40">
        <v>0</v>
      </c>
      <c r="G189" s="41">
        <v>150000000</v>
      </c>
      <c r="H189" s="41">
        <v>16.899999999999999</v>
      </c>
      <c r="I189" s="41" t="s">
        <v>527</v>
      </c>
      <c r="J189" s="41">
        <v>1221991</v>
      </c>
      <c r="K189" s="41">
        <v>1290716</v>
      </c>
      <c r="L189" s="41">
        <v>100000000</v>
      </c>
      <c r="M189" s="41">
        <v>12908</v>
      </c>
      <c r="N189" s="41">
        <v>23</v>
      </c>
      <c r="O189" s="41">
        <v>92.782293999999993</v>
      </c>
      <c r="P189" s="41">
        <v>1943</v>
      </c>
      <c r="Q189" s="41">
        <v>7.2177059999999997</v>
      </c>
      <c r="R189" s="41">
        <v>1966</v>
      </c>
      <c r="S189" s="40">
        <v>-3.87</v>
      </c>
      <c r="T189" s="40">
        <v>-3.8</v>
      </c>
      <c r="U189" s="40">
        <v>10.4</v>
      </c>
    </row>
    <row r="190" spans="1:21" x14ac:dyDescent="0.3">
      <c r="A190" s="40" t="s">
        <v>507</v>
      </c>
      <c r="B190" s="40">
        <v>11878</v>
      </c>
      <c r="C190" s="40" t="s">
        <v>508</v>
      </c>
      <c r="D190" s="40" t="s">
        <v>22</v>
      </c>
      <c r="E190" s="40" t="s">
        <v>686</v>
      </c>
      <c r="F190" s="40">
        <v>0</v>
      </c>
      <c r="G190" s="41">
        <v>100000000</v>
      </c>
      <c r="H190" s="41">
        <v>9.9666666666666668</v>
      </c>
      <c r="I190" s="41" t="s">
        <v>527</v>
      </c>
      <c r="J190" s="41">
        <v>700404</v>
      </c>
      <c r="K190" s="41">
        <v>596025</v>
      </c>
      <c r="L190" s="41">
        <v>56700000</v>
      </c>
      <c r="M190" s="41">
        <v>10512</v>
      </c>
      <c r="N190" s="41">
        <v>32</v>
      </c>
      <c r="O190" s="41">
        <v>88.644413</v>
      </c>
      <c r="P190" s="41">
        <v>1642</v>
      </c>
      <c r="Q190" s="41">
        <v>11.355587</v>
      </c>
      <c r="R190" s="41">
        <v>1674</v>
      </c>
      <c r="S190" s="40">
        <v>-5.65</v>
      </c>
      <c r="T190" s="40">
        <v>-1.31</v>
      </c>
      <c r="U190" s="40">
        <v>0</v>
      </c>
    </row>
    <row r="191" spans="1:21" x14ac:dyDescent="0.3">
      <c r="A191" s="40" t="s">
        <v>519</v>
      </c>
      <c r="B191" s="40">
        <v>11889</v>
      </c>
      <c r="C191" s="40" t="s">
        <v>520</v>
      </c>
      <c r="D191" s="40" t="s">
        <v>22</v>
      </c>
      <c r="E191" s="40" t="s">
        <v>707</v>
      </c>
      <c r="F191" s="40">
        <v>0</v>
      </c>
      <c r="G191" s="41">
        <v>100000000</v>
      </c>
      <c r="H191" s="41">
        <v>8.1</v>
      </c>
      <c r="I191" s="41" t="s">
        <v>527</v>
      </c>
      <c r="J191" s="41">
        <v>270869</v>
      </c>
      <c r="K191" s="41">
        <v>327098</v>
      </c>
      <c r="L191" s="41">
        <v>29344718</v>
      </c>
      <c r="M191" s="41">
        <v>11147</v>
      </c>
      <c r="N191" s="41">
        <v>11</v>
      </c>
      <c r="O191" s="41">
        <v>82.250423999999995</v>
      </c>
      <c r="P191" s="41">
        <v>382</v>
      </c>
      <c r="Q191" s="41">
        <v>17.749576000000001</v>
      </c>
      <c r="R191" s="41">
        <v>393</v>
      </c>
      <c r="S191" s="40">
        <v>-5.2</v>
      </c>
      <c r="T191" s="40">
        <v>-0.73</v>
      </c>
      <c r="U191" s="40">
        <v>0</v>
      </c>
    </row>
    <row r="192" spans="1:21" x14ac:dyDescent="0.3">
      <c r="A192" s="40" t="s">
        <v>581</v>
      </c>
      <c r="B192" s="40">
        <v>11939</v>
      </c>
      <c r="C192" s="40" t="s">
        <v>582</v>
      </c>
      <c r="D192" s="40" t="s">
        <v>22</v>
      </c>
      <c r="E192" s="40" t="s">
        <v>617</v>
      </c>
      <c r="F192" s="40">
        <v>0</v>
      </c>
      <c r="G192" s="41">
        <v>2000000000</v>
      </c>
      <c r="H192" s="41">
        <v>4.3666666666666663</v>
      </c>
      <c r="I192" s="41" t="s">
        <v>527</v>
      </c>
      <c r="J192" s="41">
        <v>5067749</v>
      </c>
      <c r="K192" s="41">
        <v>4253185</v>
      </c>
      <c r="L192" s="41">
        <v>414500000</v>
      </c>
      <c r="M192" s="41">
        <v>10261</v>
      </c>
      <c r="N192" s="41">
        <v>105</v>
      </c>
      <c r="O192" s="41">
        <v>89.309845750000008</v>
      </c>
      <c r="P192" s="41">
        <v>50901</v>
      </c>
      <c r="Q192" s="41">
        <v>10.69012775</v>
      </c>
      <c r="R192" s="41">
        <v>51007</v>
      </c>
      <c r="S192" s="40">
        <v>-5.07</v>
      </c>
      <c r="T192" s="40">
        <v>-5.54</v>
      </c>
      <c r="U192" s="40">
        <v>0</v>
      </c>
    </row>
    <row r="193" spans="1:21" x14ac:dyDescent="0.3">
      <c r="A193" s="40" t="s">
        <v>609</v>
      </c>
      <c r="B193" s="40">
        <v>11962</v>
      </c>
      <c r="C193" s="40" t="s">
        <v>610</v>
      </c>
      <c r="D193" s="40" t="s">
        <v>22</v>
      </c>
      <c r="E193" s="40" t="s">
        <v>718</v>
      </c>
      <c r="F193" s="40">
        <v>0</v>
      </c>
      <c r="G193" s="41">
        <v>100000000</v>
      </c>
      <c r="H193" s="41">
        <v>1.0666666666666667</v>
      </c>
      <c r="I193" s="41" t="s">
        <v>527</v>
      </c>
      <c r="J193" s="41">
        <v>0</v>
      </c>
      <c r="K193" s="41">
        <v>564130</v>
      </c>
      <c r="L193" s="41">
        <v>55757063</v>
      </c>
      <c r="M193" s="41">
        <v>55757063</v>
      </c>
      <c r="N193" s="41">
        <v>39</v>
      </c>
      <c r="O193" s="41">
        <v>95.369045999999997</v>
      </c>
      <c r="P193" s="41">
        <v>1062</v>
      </c>
      <c r="Q193" s="41">
        <v>4.630954</v>
      </c>
      <c r="R193" s="41">
        <v>1101</v>
      </c>
      <c r="S193" s="40">
        <v>0</v>
      </c>
      <c r="T193" s="40">
        <v>0</v>
      </c>
      <c r="U193" s="40">
        <v>0</v>
      </c>
    </row>
    <row r="194" spans="1:21" x14ac:dyDescent="0.3">
      <c r="A194" s="40" t="s">
        <v>54</v>
      </c>
      <c r="B194" s="40">
        <v>10764</v>
      </c>
      <c r="C194" s="40" t="s">
        <v>55</v>
      </c>
      <c r="D194" s="40" t="s">
        <v>22</v>
      </c>
      <c r="E194" s="40" t="s">
        <v>630</v>
      </c>
      <c r="F194" s="40">
        <v>0</v>
      </c>
      <c r="G194" s="41">
        <v>10000000</v>
      </c>
      <c r="H194" s="41">
        <v>150.4</v>
      </c>
      <c r="I194" s="41" t="s">
        <v>526</v>
      </c>
      <c r="J194" s="41">
        <v>1937329</v>
      </c>
      <c r="K194" s="41">
        <v>2113476</v>
      </c>
      <c r="L194" s="41">
        <v>5045583</v>
      </c>
      <c r="M194" s="41">
        <v>418876</v>
      </c>
      <c r="N194" s="41">
        <v>9</v>
      </c>
      <c r="O194" s="41">
        <v>99</v>
      </c>
      <c r="P194" s="41">
        <v>179</v>
      </c>
      <c r="Q194" s="41">
        <v>1</v>
      </c>
      <c r="R194" s="41">
        <v>188</v>
      </c>
      <c r="S194" s="40">
        <v>-5.45</v>
      </c>
      <c r="T194" s="40">
        <v>-3.1</v>
      </c>
      <c r="U194" s="40">
        <v>8.9499999999999993</v>
      </c>
    </row>
    <row r="195" spans="1:21" x14ac:dyDescent="0.3">
      <c r="A195" s="40" t="s">
        <v>60</v>
      </c>
      <c r="B195" s="40">
        <v>10763</v>
      </c>
      <c r="C195" s="40" t="s">
        <v>61</v>
      </c>
      <c r="D195" s="40" t="s">
        <v>22</v>
      </c>
      <c r="E195" s="40" t="s">
        <v>631</v>
      </c>
      <c r="F195" s="40">
        <v>0</v>
      </c>
      <c r="G195" s="41">
        <v>50000</v>
      </c>
      <c r="H195" s="41">
        <v>148.76666666666668</v>
      </c>
      <c r="I195" s="41" t="s">
        <v>526</v>
      </c>
      <c r="J195" s="41">
        <v>96111</v>
      </c>
      <c r="K195" s="41">
        <v>113299</v>
      </c>
      <c r="L195" s="41">
        <v>11444</v>
      </c>
      <c r="M195" s="41">
        <v>9900261</v>
      </c>
      <c r="N195" s="41">
        <v>8</v>
      </c>
      <c r="O195" s="41">
        <v>39</v>
      </c>
      <c r="P195" s="41">
        <v>86</v>
      </c>
      <c r="Q195" s="41">
        <v>61</v>
      </c>
      <c r="R195" s="41">
        <v>94</v>
      </c>
      <c r="S195" s="40">
        <v>0</v>
      </c>
      <c r="T195" s="40">
        <v>0</v>
      </c>
      <c r="U195" s="40">
        <v>0</v>
      </c>
    </row>
    <row r="196" spans="1:21" x14ac:dyDescent="0.3">
      <c r="A196" s="40" t="s">
        <v>154</v>
      </c>
      <c r="B196" s="40">
        <v>11149</v>
      </c>
      <c r="C196" s="40" t="s">
        <v>155</v>
      </c>
      <c r="D196" s="40" t="s">
        <v>22</v>
      </c>
      <c r="E196" s="40" t="s">
        <v>647</v>
      </c>
      <c r="F196" s="40">
        <v>0</v>
      </c>
      <c r="G196" s="41">
        <v>200000</v>
      </c>
      <c r="H196" s="41">
        <v>110.96666666666667</v>
      </c>
      <c r="I196" s="41" t="s">
        <v>526</v>
      </c>
      <c r="J196" s="41">
        <v>1363176</v>
      </c>
      <c r="K196" s="41">
        <v>1348968</v>
      </c>
      <c r="L196" s="41">
        <v>75149</v>
      </c>
      <c r="M196" s="41">
        <v>17950573</v>
      </c>
      <c r="N196" s="41">
        <v>10</v>
      </c>
      <c r="O196" s="41">
        <v>80</v>
      </c>
      <c r="P196" s="41">
        <v>539</v>
      </c>
      <c r="Q196" s="41">
        <v>20</v>
      </c>
      <c r="R196" s="41">
        <v>549</v>
      </c>
      <c r="S196" s="40">
        <v>-5.26</v>
      </c>
      <c r="T196" s="40">
        <v>-3.97</v>
      </c>
      <c r="U196" s="40">
        <v>9.69</v>
      </c>
    </row>
    <row r="197" spans="1:21" x14ac:dyDescent="0.3">
      <c r="A197" s="40" t="s">
        <v>171</v>
      </c>
      <c r="B197" s="40">
        <v>11186</v>
      </c>
      <c r="C197" s="40" t="s">
        <v>172</v>
      </c>
      <c r="D197" s="40" t="s">
        <v>22</v>
      </c>
      <c r="E197" s="40" t="s">
        <v>653</v>
      </c>
      <c r="F197" s="40">
        <v>0</v>
      </c>
      <c r="G197" s="41">
        <v>100000</v>
      </c>
      <c r="H197" s="41">
        <v>106.56666666666666</v>
      </c>
      <c r="I197" s="41" t="s">
        <v>526</v>
      </c>
      <c r="J197" s="41">
        <v>898688</v>
      </c>
      <c r="K197" s="41">
        <v>1033672</v>
      </c>
      <c r="L197" s="41">
        <v>47293</v>
      </c>
      <c r="M197" s="41">
        <v>21856760</v>
      </c>
      <c r="N197" s="41">
        <v>3</v>
      </c>
      <c r="O197" s="41">
        <v>25</v>
      </c>
      <c r="P197" s="41">
        <v>44</v>
      </c>
      <c r="Q197" s="41">
        <v>75</v>
      </c>
      <c r="R197" s="41">
        <v>47</v>
      </c>
      <c r="S197" s="40">
        <v>0</v>
      </c>
      <c r="T197" s="40">
        <v>0</v>
      </c>
      <c r="U197" s="40">
        <v>0</v>
      </c>
    </row>
    <row r="198" spans="1:21" x14ac:dyDescent="0.3">
      <c r="A198" s="40" t="s">
        <v>184</v>
      </c>
      <c r="B198" s="40">
        <v>11220</v>
      </c>
      <c r="C198" s="40" t="s">
        <v>185</v>
      </c>
      <c r="D198" s="40" t="s">
        <v>22</v>
      </c>
      <c r="E198" s="40" t="s">
        <v>654</v>
      </c>
      <c r="F198" s="40">
        <v>0</v>
      </c>
      <c r="G198" s="41">
        <v>15000000</v>
      </c>
      <c r="H198" s="41">
        <v>103.26666666666667</v>
      </c>
      <c r="I198" s="41" t="s">
        <v>526</v>
      </c>
      <c r="J198" s="41">
        <v>611948</v>
      </c>
      <c r="K198" s="41">
        <v>605095</v>
      </c>
      <c r="L198" s="41">
        <v>6411878</v>
      </c>
      <c r="M198" s="41">
        <v>94370</v>
      </c>
      <c r="N198" s="41">
        <v>4</v>
      </c>
      <c r="O198" s="41">
        <v>11</v>
      </c>
      <c r="P198" s="41">
        <v>476</v>
      </c>
      <c r="Q198" s="41">
        <v>89</v>
      </c>
      <c r="R198" s="41">
        <v>480</v>
      </c>
      <c r="S198" s="40">
        <v>-5.64</v>
      </c>
      <c r="T198" s="40">
        <v>-5.04</v>
      </c>
      <c r="U198" s="40">
        <v>-8.06</v>
      </c>
    </row>
    <row r="199" spans="1:21" x14ac:dyDescent="0.3">
      <c r="A199" s="40" t="s">
        <v>193</v>
      </c>
      <c r="B199" s="40">
        <v>11223</v>
      </c>
      <c r="C199" s="40" t="s">
        <v>194</v>
      </c>
      <c r="D199" s="40" t="s">
        <v>22</v>
      </c>
      <c r="E199" s="40" t="s">
        <v>634</v>
      </c>
      <c r="F199" s="40">
        <v>0</v>
      </c>
      <c r="G199" s="41">
        <v>10000000</v>
      </c>
      <c r="H199" s="41">
        <v>101.6</v>
      </c>
      <c r="I199" s="41" t="s">
        <v>526</v>
      </c>
      <c r="J199" s="41">
        <v>3060557</v>
      </c>
      <c r="K199" s="41">
        <v>2830416</v>
      </c>
      <c r="L199" s="41">
        <v>1043061</v>
      </c>
      <c r="M199" s="41">
        <v>2713566</v>
      </c>
      <c r="N199" s="41">
        <v>11</v>
      </c>
      <c r="O199" s="41">
        <v>33</v>
      </c>
      <c r="P199" s="41">
        <v>3314</v>
      </c>
      <c r="Q199" s="41">
        <v>67</v>
      </c>
      <c r="R199" s="41">
        <v>3325</v>
      </c>
      <c r="S199" s="40">
        <v>-5.31</v>
      </c>
      <c r="T199" s="40">
        <v>-8.4700000000000006</v>
      </c>
      <c r="U199" s="40">
        <v>-1.95</v>
      </c>
    </row>
    <row r="200" spans="1:21" x14ac:dyDescent="0.3">
      <c r="A200" s="40" t="s">
        <v>572</v>
      </c>
      <c r="B200" s="40">
        <v>11922</v>
      </c>
      <c r="C200" s="40" t="s">
        <v>573</v>
      </c>
      <c r="D200" s="40" t="s">
        <v>22</v>
      </c>
      <c r="E200" s="40" t="s">
        <v>697</v>
      </c>
      <c r="F200" s="40">
        <v>0</v>
      </c>
      <c r="G200" s="41">
        <v>100000000</v>
      </c>
      <c r="H200" s="41">
        <v>5.333333333333333</v>
      </c>
      <c r="I200" s="41" t="s">
        <v>527</v>
      </c>
      <c r="J200" s="41">
        <v>448422</v>
      </c>
      <c r="K200" s="41">
        <v>582449</v>
      </c>
      <c r="L200" s="41">
        <v>52279860</v>
      </c>
      <c r="M200" s="41">
        <v>11141</v>
      </c>
      <c r="N200" s="41">
        <v>20</v>
      </c>
      <c r="O200" s="41">
        <v>98.686858000000001</v>
      </c>
      <c r="P200" s="41">
        <v>136</v>
      </c>
      <c r="Q200" s="41">
        <v>1.313142</v>
      </c>
      <c r="R200" s="41">
        <v>156</v>
      </c>
      <c r="S200" s="40">
        <v>-3.8</v>
      </c>
      <c r="T200" s="40">
        <v>-2.2000000000000002</v>
      </c>
      <c r="U200" s="40">
        <v>0</v>
      </c>
    </row>
    <row r="201" spans="1:21" x14ac:dyDescent="0.3">
      <c r="A201" s="40" t="s">
        <v>226</v>
      </c>
      <c r="B201" s="40">
        <v>11304</v>
      </c>
      <c r="C201" s="40" t="s">
        <v>227</v>
      </c>
      <c r="D201" s="40" t="s">
        <v>32</v>
      </c>
      <c r="E201" s="40" t="s">
        <v>637</v>
      </c>
      <c r="F201" s="40">
        <v>0</v>
      </c>
      <c r="G201" s="41">
        <v>300000</v>
      </c>
      <c r="H201" s="41">
        <v>91.333333333333329</v>
      </c>
      <c r="I201" s="41" t="s">
        <v>526</v>
      </c>
      <c r="J201" s="41">
        <v>1048532</v>
      </c>
      <c r="K201" s="41">
        <v>1076222</v>
      </c>
      <c r="L201" s="41">
        <v>185926</v>
      </c>
      <c r="M201" s="41">
        <v>5788440</v>
      </c>
      <c r="N201" s="41">
        <v>18</v>
      </c>
      <c r="O201" s="41">
        <v>100</v>
      </c>
      <c r="P201" s="41">
        <v>117</v>
      </c>
      <c r="Q201" s="41">
        <v>0</v>
      </c>
      <c r="R201" s="41">
        <v>135</v>
      </c>
      <c r="S201" s="40">
        <v>-1.88</v>
      </c>
      <c r="T201" s="40">
        <v>-0.76</v>
      </c>
      <c r="U201" s="40">
        <v>16.63</v>
      </c>
    </row>
    <row r="202" spans="1:21" x14ac:dyDescent="0.3">
      <c r="A202" s="40" t="s">
        <v>583</v>
      </c>
      <c r="B202" s="40">
        <v>11921</v>
      </c>
      <c r="C202" s="40" t="s">
        <v>582</v>
      </c>
      <c r="D202" s="40" t="s">
        <v>32</v>
      </c>
      <c r="E202" s="40" t="s">
        <v>617</v>
      </c>
      <c r="F202" s="40">
        <v>0</v>
      </c>
      <c r="G202" s="41">
        <v>20000000</v>
      </c>
      <c r="H202" s="41">
        <v>4.3666666666666663</v>
      </c>
      <c r="I202" s="41" t="s">
        <v>526</v>
      </c>
      <c r="J202" s="41">
        <v>33951</v>
      </c>
      <c r="K202" s="41">
        <v>39593</v>
      </c>
      <c r="L202" s="41">
        <v>3340086</v>
      </c>
      <c r="M202" s="41">
        <v>11854</v>
      </c>
      <c r="N202" s="41">
        <v>17</v>
      </c>
      <c r="O202" s="41">
        <v>99</v>
      </c>
      <c r="P202" s="41">
        <v>47</v>
      </c>
      <c r="Q202" s="41">
        <v>1</v>
      </c>
      <c r="R202" s="41">
        <v>64</v>
      </c>
      <c r="S202" s="40">
        <v>-4.05</v>
      </c>
      <c r="T202" s="40">
        <v>10.36</v>
      </c>
      <c r="U202" s="40">
        <v>0</v>
      </c>
    </row>
    <row r="203" spans="1:21" x14ac:dyDescent="0.3">
      <c r="A203" s="40" t="s">
        <v>580</v>
      </c>
      <c r="B203" s="40">
        <v>11907</v>
      </c>
      <c r="C203" s="40" t="s">
        <v>579</v>
      </c>
      <c r="D203" s="40" t="s">
        <v>32</v>
      </c>
      <c r="E203" s="40" t="s">
        <v>700</v>
      </c>
      <c r="F203" s="40">
        <v>0</v>
      </c>
      <c r="G203" s="41">
        <v>200000000</v>
      </c>
      <c r="H203" s="41">
        <v>4.5</v>
      </c>
      <c r="I203" s="41" t="s">
        <v>527</v>
      </c>
      <c r="J203" s="41">
        <v>312659</v>
      </c>
      <c r="K203" s="41">
        <v>315648</v>
      </c>
      <c r="L203" s="41">
        <v>29769564</v>
      </c>
      <c r="M203" s="41">
        <v>10604</v>
      </c>
      <c r="N203" s="41">
        <v>7</v>
      </c>
      <c r="O203" s="41">
        <v>99.801330499999992</v>
      </c>
      <c r="P203" s="41">
        <v>156</v>
      </c>
      <c r="Q203" s="41">
        <v>0.1986695</v>
      </c>
      <c r="R203" s="41">
        <v>163</v>
      </c>
      <c r="S203" s="40">
        <v>-3.03</v>
      </c>
      <c r="T203" s="40">
        <v>-1.1200000000000001</v>
      </c>
      <c r="U203" s="40">
        <v>0</v>
      </c>
    </row>
    <row r="204" spans="1:21" x14ac:dyDescent="0.3">
      <c r="A204" s="40" t="s">
        <v>156</v>
      </c>
      <c r="B204" s="40">
        <v>11157</v>
      </c>
      <c r="C204" s="40" t="s">
        <v>157</v>
      </c>
      <c r="D204" s="40" t="s">
        <v>32</v>
      </c>
      <c r="E204" s="40" t="s">
        <v>646</v>
      </c>
      <c r="F204" s="40">
        <v>0</v>
      </c>
      <c r="G204" s="41">
        <v>50000000</v>
      </c>
      <c r="H204" s="41">
        <v>110.2</v>
      </c>
      <c r="I204" s="41" t="s">
        <v>526</v>
      </c>
      <c r="J204" s="41">
        <v>735373</v>
      </c>
      <c r="K204" s="41">
        <v>679698</v>
      </c>
      <c r="L204" s="41">
        <v>1679890</v>
      </c>
      <c r="M204" s="41">
        <v>404608</v>
      </c>
      <c r="N204" s="41">
        <v>5</v>
      </c>
      <c r="O204" s="41">
        <v>56</v>
      </c>
      <c r="P204" s="41">
        <v>551</v>
      </c>
      <c r="Q204" s="41">
        <v>44</v>
      </c>
      <c r="R204" s="41">
        <v>556</v>
      </c>
      <c r="S204" s="40">
        <v>-3.4</v>
      </c>
      <c r="T204" s="40">
        <v>-2.2400000000000002</v>
      </c>
      <c r="U204" s="40">
        <v>11.71</v>
      </c>
    </row>
    <row r="205" spans="1:21" x14ac:dyDescent="0.3">
      <c r="A205" s="40" t="s">
        <v>186</v>
      </c>
      <c r="B205" s="40">
        <v>11222</v>
      </c>
      <c r="C205" s="40" t="s">
        <v>185</v>
      </c>
      <c r="D205" s="40" t="s">
        <v>32</v>
      </c>
      <c r="E205" s="40" t="s">
        <v>650</v>
      </c>
      <c r="F205" s="40">
        <v>0</v>
      </c>
      <c r="G205" s="41">
        <v>700000</v>
      </c>
      <c r="H205" s="41">
        <v>103.26666666666667</v>
      </c>
      <c r="I205" s="41" t="s">
        <v>526</v>
      </c>
      <c r="J205" s="41">
        <v>427535</v>
      </c>
      <c r="K205" s="41">
        <v>454257</v>
      </c>
      <c r="L205" s="41">
        <v>44833</v>
      </c>
      <c r="M205" s="41">
        <v>10132203</v>
      </c>
      <c r="N205" s="41">
        <v>6</v>
      </c>
      <c r="O205" s="41">
        <v>98</v>
      </c>
      <c r="P205" s="41">
        <v>98</v>
      </c>
      <c r="Q205" s="41">
        <v>2</v>
      </c>
      <c r="R205" s="41">
        <v>104</v>
      </c>
      <c r="S205" s="40">
        <v>-3.2</v>
      </c>
      <c r="T205" s="40">
        <v>-1.99</v>
      </c>
      <c r="U205" s="40">
        <v>13.9</v>
      </c>
    </row>
    <row r="206" spans="1:21" x14ac:dyDescent="0.3">
      <c r="A206" s="40" t="s">
        <v>195</v>
      </c>
      <c r="B206" s="40">
        <v>11239</v>
      </c>
      <c r="C206" s="40" t="s">
        <v>196</v>
      </c>
      <c r="D206" s="40" t="s">
        <v>32</v>
      </c>
      <c r="E206" s="40" t="s">
        <v>639</v>
      </c>
      <c r="F206" s="40">
        <v>0</v>
      </c>
      <c r="G206" s="41">
        <v>500000</v>
      </c>
      <c r="H206" s="41">
        <v>99.13333333333334</v>
      </c>
      <c r="I206" s="41" t="s">
        <v>526</v>
      </c>
      <c r="J206" s="41">
        <v>446182</v>
      </c>
      <c r="K206" s="41">
        <v>491935</v>
      </c>
      <c r="L206" s="41">
        <v>120127</v>
      </c>
      <c r="M206" s="41">
        <v>4095127</v>
      </c>
      <c r="N206" s="41">
        <v>9</v>
      </c>
      <c r="O206" s="41">
        <v>87</v>
      </c>
      <c r="P206" s="41">
        <v>207</v>
      </c>
      <c r="Q206" s="41">
        <v>13</v>
      </c>
      <c r="R206" s="41">
        <v>216</v>
      </c>
      <c r="S206" s="40">
        <v>-1.79</v>
      </c>
      <c r="T206" s="40">
        <v>2.1800000000000002</v>
      </c>
      <c r="U206" s="40">
        <v>18.7</v>
      </c>
    </row>
    <row r="207" spans="1:21" x14ac:dyDescent="0.3">
      <c r="A207" s="40" t="s">
        <v>288</v>
      </c>
      <c r="B207" s="40">
        <v>11381</v>
      </c>
      <c r="C207" s="40" t="s">
        <v>289</v>
      </c>
      <c r="D207" s="40" t="s">
        <v>32</v>
      </c>
      <c r="E207" s="40" t="s">
        <v>652</v>
      </c>
      <c r="F207" s="40">
        <v>0</v>
      </c>
      <c r="G207" s="41">
        <v>500000</v>
      </c>
      <c r="H207" s="41">
        <v>80.3</v>
      </c>
      <c r="I207" s="41" t="s">
        <v>526</v>
      </c>
      <c r="J207" s="41">
        <v>1186777</v>
      </c>
      <c r="K207" s="41">
        <v>1350809</v>
      </c>
      <c r="L207" s="41">
        <v>216224</v>
      </c>
      <c r="M207" s="41">
        <v>6247268</v>
      </c>
      <c r="N207" s="41">
        <v>10</v>
      </c>
      <c r="O207" s="41">
        <v>100</v>
      </c>
      <c r="P207" s="41">
        <v>98</v>
      </c>
      <c r="Q207" s="41">
        <v>0</v>
      </c>
      <c r="R207" s="41">
        <v>108</v>
      </c>
      <c r="S207" s="40">
        <v>1.4</v>
      </c>
      <c r="T207" s="40">
        <v>5.66</v>
      </c>
      <c r="U207" s="40">
        <v>22.05</v>
      </c>
    </row>
    <row r="208" spans="1:21" x14ac:dyDescent="0.3">
      <c r="A208" s="40" t="s">
        <v>425</v>
      </c>
      <c r="B208" s="40">
        <v>11691</v>
      </c>
      <c r="C208" s="40" t="s">
        <v>426</v>
      </c>
      <c r="D208" s="40" t="s">
        <v>32</v>
      </c>
      <c r="E208" s="40" t="s">
        <v>617</v>
      </c>
      <c r="F208" s="40">
        <v>0</v>
      </c>
      <c r="G208" s="41">
        <v>20000000</v>
      </c>
      <c r="H208" s="41">
        <v>25.6</v>
      </c>
      <c r="I208" s="41" t="s">
        <v>526</v>
      </c>
      <c r="J208" s="41">
        <v>39333</v>
      </c>
      <c r="K208" s="41">
        <v>39896</v>
      </c>
      <c r="L208" s="41">
        <v>3294367</v>
      </c>
      <c r="M208" s="41">
        <v>12110</v>
      </c>
      <c r="N208" s="41">
        <v>6</v>
      </c>
      <c r="O208" s="41">
        <v>63</v>
      </c>
      <c r="P208" s="41">
        <v>110</v>
      </c>
      <c r="Q208" s="41">
        <v>37</v>
      </c>
      <c r="R208" s="41">
        <v>116</v>
      </c>
      <c r="S208" s="40">
        <v>-3.71</v>
      </c>
      <c r="T208" s="40">
        <v>-2.78</v>
      </c>
      <c r="U208" s="40">
        <v>24.37</v>
      </c>
    </row>
    <row r="209" spans="1:21" x14ac:dyDescent="0.3">
      <c r="A209" s="40" t="s">
        <v>491</v>
      </c>
      <c r="B209" s="40">
        <v>11842</v>
      </c>
      <c r="C209" s="40" t="s">
        <v>492</v>
      </c>
      <c r="D209" s="40" t="s">
        <v>32</v>
      </c>
      <c r="E209" s="40" t="s">
        <v>648</v>
      </c>
      <c r="F209" s="40">
        <v>0</v>
      </c>
      <c r="G209" s="41">
        <v>100000000</v>
      </c>
      <c r="H209" s="41">
        <v>12.766666666666667</v>
      </c>
      <c r="I209" s="41" t="s">
        <v>526</v>
      </c>
      <c r="J209" s="41">
        <v>394602</v>
      </c>
      <c r="K209" s="41">
        <v>685176</v>
      </c>
      <c r="L209" s="41">
        <v>55362600</v>
      </c>
      <c r="M209" s="41">
        <v>12376</v>
      </c>
      <c r="N209" s="41">
        <v>14</v>
      </c>
      <c r="O209" s="41">
        <v>88</v>
      </c>
      <c r="P209" s="41">
        <v>7184</v>
      </c>
      <c r="Q209" s="41">
        <v>12</v>
      </c>
      <c r="R209" s="41">
        <v>7198</v>
      </c>
      <c r="S209" s="40">
        <v>-0.79</v>
      </c>
      <c r="T209" s="40">
        <v>5.09</v>
      </c>
      <c r="U209" s="40">
        <v>21.16</v>
      </c>
    </row>
    <row r="210" spans="1:21" x14ac:dyDescent="0.3">
      <c r="A210" s="40" t="s">
        <v>56</v>
      </c>
      <c r="B210" s="40">
        <v>10767</v>
      </c>
      <c r="C210" s="40" t="s">
        <v>55</v>
      </c>
      <c r="D210" s="40" t="s">
        <v>32</v>
      </c>
      <c r="E210" s="40" t="s">
        <v>629</v>
      </c>
      <c r="F210" s="40">
        <v>0</v>
      </c>
      <c r="G210" s="41">
        <v>200000</v>
      </c>
      <c r="H210" s="41">
        <v>150.4</v>
      </c>
      <c r="I210" s="41" t="s">
        <v>526</v>
      </c>
      <c r="J210" s="41">
        <v>434098</v>
      </c>
      <c r="K210" s="41">
        <v>457600</v>
      </c>
      <c r="L210" s="41">
        <v>7674</v>
      </c>
      <c r="M210" s="41">
        <v>59629957</v>
      </c>
      <c r="N210" s="41">
        <v>2</v>
      </c>
      <c r="O210" s="41">
        <v>16</v>
      </c>
      <c r="P210" s="41">
        <v>106</v>
      </c>
      <c r="Q210" s="41">
        <v>84</v>
      </c>
      <c r="R210" s="41">
        <v>108</v>
      </c>
      <c r="S210" s="40">
        <v>-2.57</v>
      </c>
      <c r="T210" s="40">
        <v>-1.91</v>
      </c>
      <c r="U210" s="40">
        <v>16.100000000000001</v>
      </c>
    </row>
    <row r="211" spans="1:21" x14ac:dyDescent="0.3">
      <c r="A211" s="40" t="s">
        <v>173</v>
      </c>
      <c r="B211" s="40">
        <v>11188</v>
      </c>
      <c r="C211" s="40" t="s">
        <v>174</v>
      </c>
      <c r="D211" s="40" t="s">
        <v>32</v>
      </c>
      <c r="E211" s="40" t="s">
        <v>640</v>
      </c>
      <c r="F211" s="40">
        <v>0</v>
      </c>
      <c r="G211" s="41">
        <v>500000</v>
      </c>
      <c r="H211" s="41">
        <v>106.13333333333334</v>
      </c>
      <c r="I211" s="41" t="s">
        <v>526</v>
      </c>
      <c r="J211" s="41">
        <v>1996032</v>
      </c>
      <c r="K211" s="41">
        <v>1957462</v>
      </c>
      <c r="L211" s="41">
        <v>124694</v>
      </c>
      <c r="M211" s="41">
        <v>15698124</v>
      </c>
      <c r="N211" s="41">
        <v>4</v>
      </c>
      <c r="O211" s="41">
        <v>66</v>
      </c>
      <c r="P211" s="41">
        <v>2303</v>
      </c>
      <c r="Q211" s="41">
        <v>34</v>
      </c>
      <c r="R211" s="41">
        <v>2307</v>
      </c>
      <c r="S211" s="40">
        <v>-0.98</v>
      </c>
      <c r="T211" s="40">
        <v>-2</v>
      </c>
      <c r="U211" s="40">
        <v>8.42</v>
      </c>
    </row>
    <row r="212" spans="1:21" x14ac:dyDescent="0.3">
      <c r="A212" s="40" t="s">
        <v>198</v>
      </c>
      <c r="B212" s="40">
        <v>11258</v>
      </c>
      <c r="C212" s="40" t="s">
        <v>199</v>
      </c>
      <c r="D212" s="40" t="s">
        <v>32</v>
      </c>
      <c r="E212" s="40" t="s">
        <v>655</v>
      </c>
      <c r="F212" s="40">
        <v>0</v>
      </c>
      <c r="G212" s="41">
        <v>20000000</v>
      </c>
      <c r="H212" s="41">
        <v>99.066666666666663</v>
      </c>
      <c r="I212" s="41" t="s">
        <v>526</v>
      </c>
      <c r="J212" s="41">
        <v>252811</v>
      </c>
      <c r="K212" s="41">
        <v>252917</v>
      </c>
      <c r="L212" s="41">
        <v>3904761</v>
      </c>
      <c r="M212" s="41">
        <v>64771</v>
      </c>
      <c r="N212" s="41">
        <v>6</v>
      </c>
      <c r="O212" s="41">
        <v>94</v>
      </c>
      <c r="P212" s="41">
        <v>65</v>
      </c>
      <c r="Q212" s="41">
        <v>6</v>
      </c>
      <c r="R212" s="41">
        <v>71</v>
      </c>
      <c r="S212" s="40">
        <v>-1.77</v>
      </c>
      <c r="T212" s="40">
        <v>-1.62</v>
      </c>
      <c r="U212" s="40">
        <v>10.29</v>
      </c>
    </row>
    <row r="213" spans="1:21" x14ac:dyDescent="0.3">
      <c r="A213" s="40" t="s">
        <v>230</v>
      </c>
      <c r="B213" s="40">
        <v>11305</v>
      </c>
      <c r="C213" s="40" t="s">
        <v>231</v>
      </c>
      <c r="D213" s="40" t="s">
        <v>32</v>
      </c>
      <c r="E213" s="40" t="s">
        <v>659</v>
      </c>
      <c r="F213" s="40">
        <v>0</v>
      </c>
      <c r="G213" s="41">
        <v>200000</v>
      </c>
      <c r="H213" s="41">
        <v>90.966666666666669</v>
      </c>
      <c r="I213" s="41" t="s">
        <v>526</v>
      </c>
      <c r="J213" s="41">
        <v>204005</v>
      </c>
      <c r="K213" s="41">
        <v>272809</v>
      </c>
      <c r="L213" s="41">
        <v>19752</v>
      </c>
      <c r="M213" s="41">
        <v>13811706</v>
      </c>
      <c r="N213" s="41">
        <v>3</v>
      </c>
      <c r="O213" s="41">
        <v>45</v>
      </c>
      <c r="P213" s="41">
        <v>833</v>
      </c>
      <c r="Q213" s="41">
        <v>55</v>
      </c>
      <c r="R213" s="41">
        <v>836</v>
      </c>
      <c r="S213" s="40">
        <v>-2.0299999999999998</v>
      </c>
      <c r="T213" s="40">
        <v>-3.47</v>
      </c>
      <c r="U213" s="40">
        <v>16.79</v>
      </c>
    </row>
    <row r="214" spans="1:21" x14ac:dyDescent="0.3">
      <c r="A214" s="40" t="s">
        <v>166</v>
      </c>
      <c r="B214" s="40">
        <v>11172</v>
      </c>
      <c r="C214" s="40" t="s">
        <v>167</v>
      </c>
      <c r="D214" s="40" t="s">
        <v>32</v>
      </c>
      <c r="E214" s="40" t="s">
        <v>647</v>
      </c>
      <c r="F214" s="40">
        <v>0</v>
      </c>
      <c r="G214" s="41">
        <v>450000000</v>
      </c>
      <c r="H214" s="41">
        <v>108.1</v>
      </c>
      <c r="I214" s="41" t="s">
        <v>527</v>
      </c>
      <c r="J214" s="41">
        <v>1544968</v>
      </c>
      <c r="K214" s="41">
        <v>927706</v>
      </c>
      <c r="L214" s="41">
        <v>62953670</v>
      </c>
      <c r="M214" s="41">
        <v>14736</v>
      </c>
      <c r="N214" s="41">
        <v>20</v>
      </c>
      <c r="O214" s="41">
        <v>98.819751111111103</v>
      </c>
      <c r="P214" s="41">
        <v>700</v>
      </c>
      <c r="Q214" s="41">
        <v>1.1802488888888889</v>
      </c>
      <c r="R214" s="41">
        <v>720</v>
      </c>
      <c r="S214" s="40">
        <v>-0.92</v>
      </c>
      <c r="T214" s="40">
        <v>0.41</v>
      </c>
      <c r="U214" s="40">
        <v>15.5</v>
      </c>
    </row>
    <row r="215" spans="1:21" x14ac:dyDescent="0.3">
      <c r="A215" s="40" t="s">
        <v>511</v>
      </c>
      <c r="B215" s="40">
        <v>11888</v>
      </c>
      <c r="C215" s="40" t="s">
        <v>512</v>
      </c>
      <c r="D215" s="40" t="s">
        <v>32</v>
      </c>
      <c r="E215" s="40" t="s">
        <v>681</v>
      </c>
      <c r="F215" s="40">
        <v>0</v>
      </c>
      <c r="G215" s="41">
        <v>500000000</v>
      </c>
      <c r="H215" s="41">
        <v>8.6999999999999993</v>
      </c>
      <c r="I215" s="41" t="s">
        <v>527</v>
      </c>
      <c r="J215" s="41">
        <v>700990</v>
      </c>
      <c r="K215" s="41">
        <v>1314265</v>
      </c>
      <c r="L215" s="41">
        <v>109200845</v>
      </c>
      <c r="M215" s="41">
        <v>12036</v>
      </c>
      <c r="N215" s="41">
        <v>66</v>
      </c>
      <c r="O215" s="41">
        <v>91.616566399999996</v>
      </c>
      <c r="P215" s="41">
        <v>3526</v>
      </c>
      <c r="Q215" s="41">
        <v>8.3834336</v>
      </c>
      <c r="R215" s="41">
        <v>3592</v>
      </c>
      <c r="S215" s="40">
        <v>-1.26</v>
      </c>
      <c r="T215" s="40">
        <v>4.43</v>
      </c>
      <c r="U215" s="40">
        <v>0</v>
      </c>
    </row>
    <row r="216" spans="1:21" x14ac:dyDescent="0.3">
      <c r="A216" s="40" t="s">
        <v>30</v>
      </c>
      <c r="B216" s="40">
        <v>10615</v>
      </c>
      <c r="C216" s="40" t="s">
        <v>31</v>
      </c>
      <c r="D216" s="40" t="s">
        <v>32</v>
      </c>
      <c r="E216" s="40" t="s">
        <v>619</v>
      </c>
      <c r="F216" s="40">
        <v>0</v>
      </c>
      <c r="G216" s="41">
        <v>5000000</v>
      </c>
      <c r="H216" s="41">
        <v>169.76666666666668</v>
      </c>
      <c r="I216" s="41" t="s">
        <v>526</v>
      </c>
      <c r="J216" s="41">
        <v>793070</v>
      </c>
      <c r="K216" s="41">
        <v>860386</v>
      </c>
      <c r="L216" s="41">
        <v>1078209</v>
      </c>
      <c r="M216" s="41">
        <v>797977</v>
      </c>
      <c r="N216" s="41">
        <v>7</v>
      </c>
      <c r="O216" s="41">
        <v>94</v>
      </c>
      <c r="P216" s="41">
        <v>63</v>
      </c>
      <c r="Q216" s="41">
        <v>6</v>
      </c>
      <c r="R216" s="41">
        <v>70</v>
      </c>
      <c r="S216" s="40">
        <v>-0.46</v>
      </c>
      <c r="T216" s="40">
        <v>3.39</v>
      </c>
      <c r="U216" s="40">
        <v>20.43</v>
      </c>
    </row>
    <row r="217" spans="1:21" x14ac:dyDescent="0.3">
      <c r="A217" s="40" t="s">
        <v>47</v>
      </c>
      <c r="B217" s="40">
        <v>10762</v>
      </c>
      <c r="C217" s="40" t="s">
        <v>48</v>
      </c>
      <c r="D217" s="40" t="s">
        <v>32</v>
      </c>
      <c r="E217" s="40" t="s">
        <v>617</v>
      </c>
      <c r="F217" s="40">
        <v>0</v>
      </c>
      <c r="G217" s="41">
        <v>200000000</v>
      </c>
      <c r="H217" s="41">
        <v>151.30000000000001</v>
      </c>
      <c r="I217" s="41" t="s">
        <v>526</v>
      </c>
      <c r="J217" s="41">
        <v>3516789</v>
      </c>
      <c r="K217" s="41">
        <v>3571874</v>
      </c>
      <c r="L217" s="41">
        <v>17520185</v>
      </c>
      <c r="M217" s="41">
        <v>203872</v>
      </c>
      <c r="N217" s="41">
        <v>10</v>
      </c>
      <c r="O217" s="41">
        <v>44</v>
      </c>
      <c r="P217" s="41">
        <v>3589</v>
      </c>
      <c r="Q217" s="41">
        <v>56</v>
      </c>
      <c r="R217" s="41">
        <v>3599</v>
      </c>
      <c r="S217" s="40">
        <v>-3.09</v>
      </c>
      <c r="T217" s="40">
        <v>-0.57999999999999996</v>
      </c>
      <c r="U217" s="40">
        <v>15.9</v>
      </c>
    </row>
    <row r="218" spans="1:21" x14ac:dyDescent="0.3">
      <c r="A218" s="40" t="s">
        <v>98</v>
      </c>
      <c r="B218" s="40">
        <v>10885</v>
      </c>
      <c r="C218" s="40" t="s">
        <v>99</v>
      </c>
      <c r="D218" s="40" t="s">
        <v>32</v>
      </c>
      <c r="E218" s="40" t="s">
        <v>642</v>
      </c>
      <c r="F218" s="40">
        <v>0</v>
      </c>
      <c r="G218" s="41">
        <v>50000000</v>
      </c>
      <c r="H218" s="41">
        <v>133.76666666666668</v>
      </c>
      <c r="I218" s="41" t="s">
        <v>526</v>
      </c>
      <c r="J218" s="41">
        <v>2698591</v>
      </c>
      <c r="K218" s="41">
        <v>2424941</v>
      </c>
      <c r="L218" s="41">
        <v>1430493</v>
      </c>
      <c r="M218" s="41">
        <v>1695178</v>
      </c>
      <c r="N218" s="41">
        <v>6</v>
      </c>
      <c r="O218" s="41">
        <v>41</v>
      </c>
      <c r="P218" s="41">
        <v>1299</v>
      </c>
      <c r="Q218" s="41">
        <v>59</v>
      </c>
      <c r="R218" s="41">
        <v>1305</v>
      </c>
      <c r="S218" s="40">
        <v>-2.59</v>
      </c>
      <c r="T218" s="40">
        <v>-6.31</v>
      </c>
      <c r="U218" s="40">
        <v>-12.26</v>
      </c>
    </row>
    <row r="219" spans="1:21" x14ac:dyDescent="0.3">
      <c r="A219" s="40" t="s">
        <v>100</v>
      </c>
      <c r="B219" s="40">
        <v>10897</v>
      </c>
      <c r="C219" s="40" t="s">
        <v>101</v>
      </c>
      <c r="D219" s="40" t="s">
        <v>32</v>
      </c>
      <c r="E219" s="40" t="s">
        <v>643</v>
      </c>
      <c r="F219" s="40">
        <v>0</v>
      </c>
      <c r="G219" s="41">
        <v>200000</v>
      </c>
      <c r="H219" s="41">
        <v>133.4</v>
      </c>
      <c r="I219" s="41" t="s">
        <v>526</v>
      </c>
      <c r="J219" s="41">
        <v>644030</v>
      </c>
      <c r="K219" s="41">
        <v>682400</v>
      </c>
      <c r="L219" s="41">
        <v>72549</v>
      </c>
      <c r="M219" s="41">
        <v>9406056</v>
      </c>
      <c r="N219" s="41">
        <v>8</v>
      </c>
      <c r="O219" s="41">
        <v>93</v>
      </c>
      <c r="P219" s="41">
        <v>98</v>
      </c>
      <c r="Q219" s="41">
        <v>7</v>
      </c>
      <c r="R219" s="41">
        <v>106</v>
      </c>
      <c r="S219" s="40">
        <v>-3.23</v>
      </c>
      <c r="T219" s="40">
        <v>-0.87</v>
      </c>
      <c r="U219" s="40">
        <v>4.3899999999999997</v>
      </c>
    </row>
    <row r="220" spans="1:21" x14ac:dyDescent="0.3">
      <c r="A220" s="40" t="s">
        <v>118</v>
      </c>
      <c r="B220" s="40">
        <v>10934</v>
      </c>
      <c r="C220" s="40" t="s">
        <v>119</v>
      </c>
      <c r="D220" s="40" t="s">
        <v>32</v>
      </c>
      <c r="E220" s="40" t="s">
        <v>618</v>
      </c>
      <c r="F220" s="40">
        <v>0</v>
      </c>
      <c r="G220" s="41">
        <v>500000</v>
      </c>
      <c r="H220" s="41">
        <v>129.83333333333334</v>
      </c>
      <c r="I220" s="41" t="s">
        <v>526</v>
      </c>
      <c r="J220" s="41">
        <v>194385</v>
      </c>
      <c r="K220" s="41">
        <v>208284</v>
      </c>
      <c r="L220" s="41">
        <v>10550</v>
      </c>
      <c r="M220" s="41">
        <v>19742601</v>
      </c>
      <c r="N220" s="41">
        <v>44</v>
      </c>
      <c r="O220" s="41">
        <v>78</v>
      </c>
      <c r="P220" s="41">
        <v>578</v>
      </c>
      <c r="Q220" s="41">
        <v>22</v>
      </c>
      <c r="R220" s="41">
        <v>622</v>
      </c>
      <c r="S220" s="40">
        <v>-3.12</v>
      </c>
      <c r="T220" s="40">
        <v>0.79</v>
      </c>
      <c r="U220" s="40">
        <v>25.2</v>
      </c>
    </row>
    <row r="221" spans="1:21" x14ac:dyDescent="0.3">
      <c r="A221" s="40" t="s">
        <v>143</v>
      </c>
      <c r="B221" s="40">
        <v>11131</v>
      </c>
      <c r="C221" s="40" t="s">
        <v>144</v>
      </c>
      <c r="D221" s="40" t="s">
        <v>32</v>
      </c>
      <c r="E221" s="40" t="s">
        <v>623</v>
      </c>
      <c r="F221" s="40">
        <v>0</v>
      </c>
      <c r="G221" s="41">
        <v>1000000</v>
      </c>
      <c r="H221" s="41">
        <v>114.43333333333334</v>
      </c>
      <c r="I221" s="41" t="s">
        <v>526</v>
      </c>
      <c r="J221" s="41">
        <v>1876159</v>
      </c>
      <c r="K221" s="41">
        <v>2016280</v>
      </c>
      <c r="L221" s="41">
        <v>275028</v>
      </c>
      <c r="M221" s="41">
        <v>7331182</v>
      </c>
      <c r="N221" s="41">
        <v>9</v>
      </c>
      <c r="O221" s="41">
        <v>95</v>
      </c>
      <c r="P221" s="41">
        <v>260</v>
      </c>
      <c r="Q221" s="41">
        <v>5</v>
      </c>
      <c r="R221" s="41">
        <v>269</v>
      </c>
      <c r="S221" s="40">
        <v>-2.09</v>
      </c>
      <c r="T221" s="40">
        <v>-1.6</v>
      </c>
      <c r="U221" s="40">
        <v>15.32</v>
      </c>
    </row>
    <row r="222" spans="1:21" x14ac:dyDescent="0.3">
      <c r="A222" s="40" t="s">
        <v>183</v>
      </c>
      <c r="B222" s="40">
        <v>11196</v>
      </c>
      <c r="C222" s="40" t="s">
        <v>182</v>
      </c>
      <c r="D222" s="40" t="s">
        <v>32</v>
      </c>
      <c r="E222" s="40" t="s">
        <v>621</v>
      </c>
      <c r="F222" s="40">
        <v>0</v>
      </c>
      <c r="G222" s="41">
        <v>100000000</v>
      </c>
      <c r="H222" s="41">
        <v>103.33333333333333</v>
      </c>
      <c r="I222" s="41" t="s">
        <v>527</v>
      </c>
      <c r="J222" s="41">
        <v>1702779</v>
      </c>
      <c r="K222" s="41">
        <v>1791554</v>
      </c>
      <c r="L222" s="41">
        <v>13957539</v>
      </c>
      <c r="M222" s="41">
        <v>128358</v>
      </c>
      <c r="N222" s="41">
        <v>21</v>
      </c>
      <c r="O222" s="41">
        <v>98.935050000000004</v>
      </c>
      <c r="P222" s="41">
        <v>4194</v>
      </c>
      <c r="Q222" s="41">
        <v>1.0649499999999998</v>
      </c>
      <c r="R222" s="41">
        <v>4215</v>
      </c>
      <c r="S222" s="40">
        <v>-1.0900000000000001</v>
      </c>
      <c r="T222" s="40">
        <v>-0.34</v>
      </c>
      <c r="U222" s="40">
        <v>15.26</v>
      </c>
    </row>
    <row r="223" spans="1:21" x14ac:dyDescent="0.3">
      <c r="N223" s="47"/>
      <c r="O223" s="47"/>
      <c r="P223" s="47"/>
    </row>
  </sheetData>
  <autoFilter ref="A2:W222">
    <sortState ref="A3:U222">
      <sortCondition ref="D2:D222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rightToLeft="1" workbookViewId="0">
      <selection activeCell="A60" sqref="A60:XFD227"/>
    </sheetView>
  </sheetViews>
  <sheetFormatPr defaultColWidth="9.109375" defaultRowHeight="16.8" x14ac:dyDescent="0.5"/>
  <cols>
    <col min="1" max="1" width="43.44140625" style="2" bestFit="1" customWidth="1"/>
    <col min="2" max="2" width="8.5546875" style="2" bestFit="1" customWidth="1"/>
    <col min="3" max="4" width="34.33203125" style="2" customWidth="1"/>
    <col min="5" max="5" width="21.44140625" style="6" bestFit="1" customWidth="1"/>
    <col min="6" max="6" width="8.88671875" style="6" bestFit="1" customWidth="1"/>
    <col min="7" max="7" width="10.109375" style="6" bestFit="1" customWidth="1"/>
    <col min="8" max="8" width="10.33203125" style="6" bestFit="1" customWidth="1"/>
    <col min="9" max="9" width="8.6640625" style="6" bestFit="1" customWidth="1"/>
    <col min="10" max="10" width="8.88671875" style="6" bestFit="1" customWidth="1"/>
    <col min="11" max="16384" width="9.109375" style="2"/>
  </cols>
  <sheetData>
    <row r="1" spans="1:10" x14ac:dyDescent="0.5">
      <c r="B1" s="3"/>
      <c r="C1" s="3"/>
      <c r="D1" s="3"/>
    </row>
    <row r="2" spans="1:10" ht="34.799999999999997" x14ac:dyDescent="0.5">
      <c r="A2" s="37" t="s">
        <v>528</v>
      </c>
      <c r="B2" s="4" t="s">
        <v>1</v>
      </c>
      <c r="C2" s="4" t="s">
        <v>3</v>
      </c>
      <c r="D2" s="4" t="s">
        <v>612</v>
      </c>
      <c r="E2" s="5" t="s">
        <v>734</v>
      </c>
      <c r="F2" s="5" t="s">
        <v>529</v>
      </c>
      <c r="G2" s="5" t="s">
        <v>530</v>
      </c>
      <c r="H2" s="5" t="s">
        <v>531</v>
      </c>
      <c r="I2" s="5" t="s">
        <v>532</v>
      </c>
      <c r="J2" s="5" t="s">
        <v>533</v>
      </c>
    </row>
    <row r="3" spans="1:10" x14ac:dyDescent="0.5">
      <c r="A3" s="42" t="s">
        <v>17</v>
      </c>
      <c r="B3" s="42">
        <v>10581</v>
      </c>
      <c r="C3" s="42" t="s">
        <v>19</v>
      </c>
      <c r="D3" s="43" t="s">
        <v>613</v>
      </c>
      <c r="E3" s="43">
        <v>38037519</v>
      </c>
      <c r="F3" s="43">
        <v>19.109785884317755</v>
      </c>
      <c r="G3" s="43">
        <v>51.893175791274331</v>
      </c>
      <c r="H3" s="43">
        <v>26.883193482724035</v>
      </c>
      <c r="I3" s="43">
        <v>3.5190984729609222E-2</v>
      </c>
      <c r="J3" s="43">
        <v>2.0786538569542676</v>
      </c>
    </row>
    <row r="4" spans="1:10" x14ac:dyDescent="0.5">
      <c r="A4" s="42" t="s">
        <v>35</v>
      </c>
      <c r="B4" s="42">
        <v>10639</v>
      </c>
      <c r="C4" s="42" t="s">
        <v>19</v>
      </c>
      <c r="D4" s="43" t="s">
        <v>621</v>
      </c>
      <c r="E4" s="43">
        <v>74914820</v>
      </c>
      <c r="F4" s="43">
        <v>11.177311826346109</v>
      </c>
      <c r="G4" s="43">
        <v>43.157160088762573</v>
      </c>
      <c r="H4" s="43">
        <v>43.679904619226548</v>
      </c>
      <c r="I4" s="43">
        <v>6.6191220448619676E-5</v>
      </c>
      <c r="J4" s="43">
        <v>1.9855572744443197</v>
      </c>
    </row>
    <row r="5" spans="1:10" x14ac:dyDescent="0.5">
      <c r="A5" s="42" t="s">
        <v>39</v>
      </c>
      <c r="B5" s="42">
        <v>10720</v>
      </c>
      <c r="C5" s="42" t="s">
        <v>19</v>
      </c>
      <c r="D5" s="43" t="s">
        <v>623</v>
      </c>
      <c r="E5" s="43">
        <v>1627959</v>
      </c>
      <c r="F5" s="43">
        <v>18.238284380829501</v>
      </c>
      <c r="G5" s="43">
        <v>65.493322636890568</v>
      </c>
      <c r="H5" s="43">
        <v>9.8514341842155115</v>
      </c>
      <c r="I5" s="43">
        <v>2.3184887670608236</v>
      </c>
      <c r="J5" s="43">
        <v>4.0984700310035977</v>
      </c>
    </row>
    <row r="6" spans="1:10" x14ac:dyDescent="0.5">
      <c r="A6" s="42" t="s">
        <v>45</v>
      </c>
      <c r="B6" s="42">
        <v>10748</v>
      </c>
      <c r="C6" s="42" t="s">
        <v>19</v>
      </c>
      <c r="D6" s="43" t="s">
        <v>621</v>
      </c>
      <c r="E6" s="43">
        <v>13018840</v>
      </c>
      <c r="F6" s="43">
        <v>21.900431110240977</v>
      </c>
      <c r="G6" s="43">
        <v>30.017113956796894</v>
      </c>
      <c r="H6" s="43">
        <v>47.258425606419337</v>
      </c>
      <c r="I6" s="43">
        <v>7.7123425569403895E-4</v>
      </c>
      <c r="J6" s="43">
        <v>0.82325809228709956</v>
      </c>
    </row>
    <row r="7" spans="1:10" x14ac:dyDescent="0.5">
      <c r="A7" s="42" t="s">
        <v>53</v>
      </c>
      <c r="B7" s="42">
        <v>10766</v>
      </c>
      <c r="C7" s="42" t="s">
        <v>19</v>
      </c>
      <c r="D7" s="43" t="s">
        <v>628</v>
      </c>
      <c r="E7" s="43">
        <v>25255781</v>
      </c>
      <c r="F7" s="43">
        <v>13.771970060339624</v>
      </c>
      <c r="G7" s="43">
        <v>48.741514649686664</v>
      </c>
      <c r="H7" s="43">
        <v>34.299639930016127</v>
      </c>
      <c r="I7" s="43">
        <v>1.1759006473056714E-3</v>
      </c>
      <c r="J7" s="43">
        <v>3.1856994593102792</v>
      </c>
    </row>
    <row r="8" spans="1:10" x14ac:dyDescent="0.5">
      <c r="A8" s="42" t="s">
        <v>59</v>
      </c>
      <c r="B8" s="42">
        <v>10765</v>
      </c>
      <c r="C8" s="42" t="s">
        <v>19</v>
      </c>
      <c r="D8" s="43" t="s">
        <v>621</v>
      </c>
      <c r="E8" s="43">
        <v>174162273</v>
      </c>
      <c r="F8" s="43">
        <v>8.443129146746557</v>
      </c>
      <c r="G8" s="43">
        <v>45.898908866461987</v>
      </c>
      <c r="H8" s="43">
        <v>43.587844349572272</v>
      </c>
      <c r="I8" s="43">
        <v>2.8521888450949996E-5</v>
      </c>
      <c r="J8" s="43">
        <v>2.0700891153307373</v>
      </c>
    </row>
    <row r="9" spans="1:10" x14ac:dyDescent="0.5">
      <c r="A9" s="42" t="s">
        <v>62</v>
      </c>
      <c r="B9" s="42">
        <v>10778</v>
      </c>
      <c r="C9" s="42" t="s">
        <v>19</v>
      </c>
      <c r="D9" s="43" t="s">
        <v>632</v>
      </c>
      <c r="E9" s="43">
        <v>2360544</v>
      </c>
      <c r="F9" s="43">
        <v>18.72805491759371</v>
      </c>
      <c r="G9" s="43">
        <v>67.252897848849656</v>
      </c>
      <c r="H9" s="43">
        <v>11.295082400730877</v>
      </c>
      <c r="I9" s="43">
        <v>6.2449963683362847E-6</v>
      </c>
      <c r="J9" s="43">
        <v>2.7239585878293866</v>
      </c>
    </row>
    <row r="10" spans="1:10" x14ac:dyDescent="0.5">
      <c r="A10" s="42" t="s">
        <v>66</v>
      </c>
      <c r="B10" s="42">
        <v>10784</v>
      </c>
      <c r="C10" s="42" t="s">
        <v>19</v>
      </c>
      <c r="D10" s="43" t="s">
        <v>634</v>
      </c>
      <c r="E10" s="43">
        <v>16189871</v>
      </c>
      <c r="F10" s="43">
        <v>22.922532135514444</v>
      </c>
      <c r="G10" s="43">
        <v>70.995850461559087</v>
      </c>
      <c r="H10" s="43">
        <v>3.3554087155647361</v>
      </c>
      <c r="I10" s="43">
        <v>1.7029425347351817E-7</v>
      </c>
      <c r="J10" s="43">
        <v>2.7262085170674797</v>
      </c>
    </row>
    <row r="11" spans="1:10" x14ac:dyDescent="0.5">
      <c r="A11" s="42" t="s">
        <v>80</v>
      </c>
      <c r="B11" s="42">
        <v>10837</v>
      </c>
      <c r="C11" s="42" t="s">
        <v>19</v>
      </c>
      <c r="D11" s="43" t="s">
        <v>627</v>
      </c>
      <c r="E11" s="43">
        <v>12678956</v>
      </c>
      <c r="F11" s="43">
        <v>24.239508888510876</v>
      </c>
      <c r="G11" s="43">
        <v>41.234797999234289</v>
      </c>
      <c r="H11" s="43">
        <v>33.318038310610035</v>
      </c>
      <c r="I11" s="43">
        <v>7.5600720704722693E-2</v>
      </c>
      <c r="J11" s="43">
        <v>1.1320540809400768</v>
      </c>
    </row>
    <row r="12" spans="1:10" x14ac:dyDescent="0.5">
      <c r="A12" s="42" t="s">
        <v>82</v>
      </c>
      <c r="B12" s="42">
        <v>10845</v>
      </c>
      <c r="C12" s="42" t="s">
        <v>19</v>
      </c>
      <c r="D12" s="43" t="s">
        <v>613</v>
      </c>
      <c r="E12" s="43">
        <v>28846823</v>
      </c>
      <c r="F12" s="43">
        <v>17.486001853403135</v>
      </c>
      <c r="G12" s="43">
        <v>54.660868349833308</v>
      </c>
      <c r="H12" s="43">
        <v>26.060195628094078</v>
      </c>
      <c r="I12" s="43">
        <v>5.1621756668377419E-3</v>
      </c>
      <c r="J12" s="43">
        <v>1.7877719930026417</v>
      </c>
    </row>
    <row r="13" spans="1:10" x14ac:dyDescent="0.5">
      <c r="A13" s="42" t="s">
        <v>96</v>
      </c>
      <c r="B13" s="42">
        <v>10883</v>
      </c>
      <c r="C13" s="42" t="s">
        <v>19</v>
      </c>
      <c r="D13" s="43" t="s">
        <v>636</v>
      </c>
      <c r="E13" s="43">
        <v>128768913</v>
      </c>
      <c r="F13" s="43">
        <v>15.55848881681208</v>
      </c>
      <c r="G13" s="43">
        <v>35.746679382064741</v>
      </c>
      <c r="H13" s="43">
        <v>46.172322889618798</v>
      </c>
      <c r="I13" s="43">
        <v>1.9327114466514805E-5</v>
      </c>
      <c r="J13" s="43">
        <v>2.5224895843899131</v>
      </c>
    </row>
    <row r="14" spans="1:10" x14ac:dyDescent="0.5">
      <c r="A14" s="42" t="s">
        <v>102</v>
      </c>
      <c r="B14" s="42">
        <v>10895</v>
      </c>
      <c r="C14" s="42" t="s">
        <v>19</v>
      </c>
      <c r="D14" s="43" t="s">
        <v>644</v>
      </c>
      <c r="E14" s="43">
        <v>1260256</v>
      </c>
      <c r="F14" s="43">
        <v>12.339705757586293</v>
      </c>
      <c r="G14" s="43">
        <v>54.555710206732364</v>
      </c>
      <c r="H14" s="43">
        <v>32.147918246817021</v>
      </c>
      <c r="I14" s="43">
        <v>4.0064904314702685E-4</v>
      </c>
      <c r="J14" s="43">
        <v>0.95626513982117456</v>
      </c>
    </row>
    <row r="15" spans="1:10" x14ac:dyDescent="0.5">
      <c r="A15" s="42" t="s">
        <v>106</v>
      </c>
      <c r="B15" s="42">
        <v>10911</v>
      </c>
      <c r="C15" s="42" t="s">
        <v>19</v>
      </c>
      <c r="D15" s="43" t="s">
        <v>641</v>
      </c>
      <c r="E15" s="43">
        <v>61147631</v>
      </c>
      <c r="F15" s="43">
        <v>6.6195037538532464</v>
      </c>
      <c r="G15" s="43">
        <v>11.312700195065338</v>
      </c>
      <c r="H15" s="43">
        <v>80.373390737690855</v>
      </c>
      <c r="I15" s="43">
        <v>1.8250874940608781E-5</v>
      </c>
      <c r="J15" s="43">
        <v>1.6943870625156197</v>
      </c>
    </row>
    <row r="16" spans="1:10" x14ac:dyDescent="0.5">
      <c r="A16" s="42" t="s">
        <v>108</v>
      </c>
      <c r="B16" s="42">
        <v>10919</v>
      </c>
      <c r="C16" s="42" t="s">
        <v>19</v>
      </c>
      <c r="D16" s="43" t="s">
        <v>640</v>
      </c>
      <c r="E16" s="43">
        <v>523672221</v>
      </c>
      <c r="F16" s="43">
        <v>12.390781325159889</v>
      </c>
      <c r="G16" s="43">
        <v>53.179965741893454</v>
      </c>
      <c r="H16" s="43">
        <v>31.637250765631375</v>
      </c>
      <c r="I16" s="43">
        <v>4.8459354243313189E-5</v>
      </c>
      <c r="J16" s="43">
        <v>2.7919537079610408</v>
      </c>
    </row>
    <row r="17" spans="1:10" x14ac:dyDescent="0.5">
      <c r="A17" s="42" t="s">
        <v>110</v>
      </c>
      <c r="B17" s="42">
        <v>10923</v>
      </c>
      <c r="C17" s="42" t="s">
        <v>19</v>
      </c>
      <c r="D17" s="43" t="s">
        <v>621</v>
      </c>
      <c r="E17" s="43">
        <v>2014679</v>
      </c>
      <c r="F17" s="43">
        <v>15.473294183306878</v>
      </c>
      <c r="G17" s="43">
        <v>50.226079261225131</v>
      </c>
      <c r="H17" s="43">
        <v>30.652860058068505</v>
      </c>
      <c r="I17" s="43">
        <v>9.600238110154493E-4</v>
      </c>
      <c r="J17" s="43">
        <v>3.6468064735884713</v>
      </c>
    </row>
    <row r="18" spans="1:10" x14ac:dyDescent="0.5">
      <c r="A18" s="42" t="s">
        <v>114</v>
      </c>
      <c r="B18" s="42">
        <v>10915</v>
      </c>
      <c r="C18" s="42" t="s">
        <v>19</v>
      </c>
      <c r="D18" s="43" t="s">
        <v>642</v>
      </c>
      <c r="E18" s="43">
        <v>38525587</v>
      </c>
      <c r="F18" s="43">
        <v>25.024249594514131</v>
      </c>
      <c r="G18" s="43">
        <v>22.781535195076529</v>
      </c>
      <c r="H18" s="43">
        <v>49.586390239811671</v>
      </c>
      <c r="I18" s="43">
        <v>7.8675048372317655E-5</v>
      </c>
      <c r="J18" s="43">
        <v>2.6077462955493007</v>
      </c>
    </row>
    <row r="19" spans="1:10" x14ac:dyDescent="0.5">
      <c r="A19" s="42" t="s">
        <v>116</v>
      </c>
      <c r="B19" s="42">
        <v>10929</v>
      </c>
      <c r="C19" s="42" t="s">
        <v>19</v>
      </c>
      <c r="D19" s="43" t="s">
        <v>632</v>
      </c>
      <c r="E19" s="43">
        <v>3066481</v>
      </c>
      <c r="F19" s="43">
        <v>18.99523672258071</v>
      </c>
      <c r="G19" s="43">
        <v>69.206264112170061</v>
      </c>
      <c r="H19" s="43">
        <v>7.0242687519338656</v>
      </c>
      <c r="I19" s="43">
        <v>0</v>
      </c>
      <c r="J19" s="43">
        <v>4.774230413315367</v>
      </c>
    </row>
    <row r="20" spans="1:10" x14ac:dyDescent="0.5">
      <c r="A20" s="42" t="s">
        <v>120</v>
      </c>
      <c r="B20" s="42">
        <v>11008</v>
      </c>
      <c r="C20" s="42" t="s">
        <v>19</v>
      </c>
      <c r="D20" s="43" t="s">
        <v>615</v>
      </c>
      <c r="E20" s="43">
        <v>80198199</v>
      </c>
      <c r="F20" s="43">
        <v>14.599079389759229</v>
      </c>
      <c r="G20" s="43">
        <v>38.078875250847304</v>
      </c>
      <c r="H20" s="43">
        <v>45.785581057781542</v>
      </c>
      <c r="I20" s="43">
        <v>5.6170156928392358E-5</v>
      </c>
      <c r="J20" s="43">
        <v>1.536408131454996</v>
      </c>
    </row>
    <row r="21" spans="1:10" x14ac:dyDescent="0.5">
      <c r="A21" s="42" t="s">
        <v>122</v>
      </c>
      <c r="B21" s="42">
        <v>11014</v>
      </c>
      <c r="C21" s="42" t="s">
        <v>19</v>
      </c>
      <c r="D21" s="43" t="s">
        <v>644</v>
      </c>
      <c r="E21" s="43">
        <v>2482604</v>
      </c>
      <c r="F21" s="43">
        <v>10.303304524495102</v>
      </c>
      <c r="G21" s="43">
        <v>47.121569448917029</v>
      </c>
      <c r="H21" s="43">
        <v>41.664223846199711</v>
      </c>
      <c r="I21" s="43">
        <v>0</v>
      </c>
      <c r="J21" s="43">
        <v>0.91090218038815851</v>
      </c>
    </row>
    <row r="22" spans="1:10" x14ac:dyDescent="0.5">
      <c r="A22" s="42" t="s">
        <v>124</v>
      </c>
      <c r="B22" s="42">
        <v>11049</v>
      </c>
      <c r="C22" s="42" t="s">
        <v>19</v>
      </c>
      <c r="D22" s="43" t="s">
        <v>634</v>
      </c>
      <c r="E22" s="43">
        <v>50946662</v>
      </c>
      <c r="F22" s="43">
        <v>15.85352967830816</v>
      </c>
      <c r="G22" s="43">
        <v>66.634579790862617</v>
      </c>
      <c r="H22" s="43">
        <v>14.818814106614496</v>
      </c>
      <c r="I22" s="43">
        <v>1.0058833722525411E-2</v>
      </c>
      <c r="J22" s="43">
        <v>2.6830175904922013</v>
      </c>
    </row>
    <row r="23" spans="1:10" x14ac:dyDescent="0.5">
      <c r="A23" s="42" t="s">
        <v>128</v>
      </c>
      <c r="B23" s="42">
        <v>11075</v>
      </c>
      <c r="C23" s="42" t="s">
        <v>19</v>
      </c>
      <c r="D23" s="43" t="s">
        <v>644</v>
      </c>
      <c r="E23" s="43">
        <v>145757655</v>
      </c>
      <c r="F23" s="43">
        <v>6.9867545729698328</v>
      </c>
      <c r="G23" s="43">
        <v>49.849079738676643</v>
      </c>
      <c r="H23" s="43">
        <v>42.098272513960573</v>
      </c>
      <c r="I23" s="43">
        <v>0</v>
      </c>
      <c r="J23" s="43">
        <v>1.0658931743929536</v>
      </c>
    </row>
    <row r="24" spans="1:10" x14ac:dyDescent="0.5">
      <c r="A24" s="42" t="s">
        <v>135</v>
      </c>
      <c r="B24" s="42">
        <v>11090</v>
      </c>
      <c r="C24" s="42" t="s">
        <v>19</v>
      </c>
      <c r="D24" s="43" t="s">
        <v>633</v>
      </c>
      <c r="E24" s="43">
        <v>52414595</v>
      </c>
      <c r="F24" s="43">
        <v>11.039238868781609</v>
      </c>
      <c r="G24" s="43">
        <v>23.108328189760119</v>
      </c>
      <c r="H24" s="43">
        <v>63.852560288818005</v>
      </c>
      <c r="I24" s="43">
        <v>2.046240868869529E-2</v>
      </c>
      <c r="J24" s="43">
        <v>1.9794102439515702</v>
      </c>
    </row>
    <row r="25" spans="1:10" x14ac:dyDescent="0.5">
      <c r="A25" s="42" t="s">
        <v>139</v>
      </c>
      <c r="B25" s="42">
        <v>11098</v>
      </c>
      <c r="C25" s="42" t="s">
        <v>19</v>
      </c>
      <c r="D25" s="43" t="s">
        <v>649</v>
      </c>
      <c r="E25" s="43">
        <v>499020546</v>
      </c>
      <c r="F25" s="43">
        <v>18.033307010616333</v>
      </c>
      <c r="G25" s="43">
        <v>43.229102170895807</v>
      </c>
      <c r="H25" s="43">
        <v>35.127192703943116</v>
      </c>
      <c r="I25" s="43">
        <v>4.5767738933700492E-6</v>
      </c>
      <c r="J25" s="43">
        <v>3.6103935377708538</v>
      </c>
    </row>
    <row r="26" spans="1:10" x14ac:dyDescent="0.5">
      <c r="A26" s="42" t="s">
        <v>148</v>
      </c>
      <c r="B26" s="42">
        <v>11142</v>
      </c>
      <c r="C26" s="42" t="s">
        <v>19</v>
      </c>
      <c r="D26" s="43" t="s">
        <v>651</v>
      </c>
      <c r="E26" s="43">
        <v>127631396</v>
      </c>
      <c r="F26" s="43">
        <v>17.524454699888217</v>
      </c>
      <c r="G26" s="43">
        <v>42.397701993445054</v>
      </c>
      <c r="H26" s="43">
        <v>37.883382001981403</v>
      </c>
      <c r="I26" s="43">
        <v>7.2337276863753081E-4</v>
      </c>
      <c r="J26" s="43">
        <v>2.1937379319166892</v>
      </c>
    </row>
    <row r="27" spans="1:10" x14ac:dyDescent="0.5">
      <c r="A27" s="42" t="s">
        <v>150</v>
      </c>
      <c r="B27" s="42">
        <v>11145</v>
      </c>
      <c r="C27" s="42" t="s">
        <v>19</v>
      </c>
      <c r="D27" s="43" t="s">
        <v>639</v>
      </c>
      <c r="E27" s="43">
        <v>241819050</v>
      </c>
      <c r="F27" s="43">
        <v>15.841458032652374</v>
      </c>
      <c r="G27" s="43">
        <v>42.118844929072452</v>
      </c>
      <c r="H27" s="43">
        <v>40.135421264698408</v>
      </c>
      <c r="I27" s="43">
        <v>2.3564533500998256E-6</v>
      </c>
      <c r="J27" s="43">
        <v>1.9042734171234155</v>
      </c>
    </row>
    <row r="28" spans="1:10" x14ac:dyDescent="0.5">
      <c r="A28" s="42" t="s">
        <v>152</v>
      </c>
      <c r="B28" s="42">
        <v>11148</v>
      </c>
      <c r="C28" s="42" t="s">
        <v>19</v>
      </c>
      <c r="D28" s="43" t="s">
        <v>614</v>
      </c>
      <c r="E28" s="43">
        <v>880270</v>
      </c>
      <c r="F28" s="43">
        <v>15.185831731656792</v>
      </c>
      <c r="G28" s="43">
        <v>51.972199854398561</v>
      </c>
      <c r="H28" s="43">
        <v>28.61701791046108</v>
      </c>
      <c r="I28" s="43">
        <v>2.1921900615258427</v>
      </c>
      <c r="J28" s="43">
        <v>2.0327604419577288</v>
      </c>
    </row>
    <row r="29" spans="1:10" x14ac:dyDescent="0.5">
      <c r="A29" s="42" t="s">
        <v>158</v>
      </c>
      <c r="B29" s="42">
        <v>11158</v>
      </c>
      <c r="C29" s="42" t="s">
        <v>19</v>
      </c>
      <c r="D29" s="43" t="s">
        <v>649</v>
      </c>
      <c r="E29" s="43">
        <v>16080461</v>
      </c>
      <c r="F29" s="43">
        <v>18.252251854692794</v>
      </c>
      <c r="G29" s="43">
        <v>62.919629853688264</v>
      </c>
      <c r="H29" s="43">
        <v>16.906197008272073</v>
      </c>
      <c r="I29" s="43">
        <v>2.9473414627790223E-4</v>
      </c>
      <c r="J29" s="43">
        <v>1.921626549200586</v>
      </c>
    </row>
    <row r="30" spans="1:10" x14ac:dyDescent="0.5">
      <c r="A30" s="42" t="s">
        <v>162</v>
      </c>
      <c r="B30" s="42">
        <v>11161</v>
      </c>
      <c r="C30" s="42" t="s">
        <v>19</v>
      </c>
      <c r="D30" s="43" t="s">
        <v>632</v>
      </c>
      <c r="E30" s="43">
        <v>19212739</v>
      </c>
      <c r="F30" s="43">
        <v>23.876001545664256</v>
      </c>
      <c r="G30" s="43">
        <v>50.39538339816098</v>
      </c>
      <c r="H30" s="43">
        <v>23.683155126354688</v>
      </c>
      <c r="I30" s="43">
        <v>0</v>
      </c>
      <c r="J30" s="43">
        <v>2.0454599298200749</v>
      </c>
    </row>
    <row r="31" spans="1:10" x14ac:dyDescent="0.5">
      <c r="A31" s="42" t="s">
        <v>164</v>
      </c>
      <c r="B31" s="42">
        <v>11168</v>
      </c>
      <c r="C31" s="42" t="s">
        <v>19</v>
      </c>
      <c r="D31" s="43" t="s">
        <v>652</v>
      </c>
      <c r="E31" s="43">
        <v>50243734</v>
      </c>
      <c r="F31" s="43">
        <v>12.960554091849604</v>
      </c>
      <c r="G31" s="43">
        <v>36.532463894251642</v>
      </c>
      <c r="H31" s="43">
        <v>48.543990680095831</v>
      </c>
      <c r="I31" s="43">
        <v>2.5473206244760473E-4</v>
      </c>
      <c r="J31" s="43">
        <v>1.9627366017404777</v>
      </c>
    </row>
    <row r="32" spans="1:10" x14ac:dyDescent="0.5">
      <c r="A32" s="42" t="s">
        <v>181</v>
      </c>
      <c r="B32" s="42">
        <v>11198</v>
      </c>
      <c r="C32" s="42" t="s">
        <v>19</v>
      </c>
      <c r="D32" s="43" t="s">
        <v>634</v>
      </c>
      <c r="E32" s="43">
        <v>61983</v>
      </c>
      <c r="F32" s="43">
        <v>14.841291277195358</v>
      </c>
      <c r="G32" s="43">
        <v>81.324945316889199</v>
      </c>
      <c r="H32" s="43">
        <v>1.0732142595151282</v>
      </c>
      <c r="I32" s="43">
        <v>0</v>
      </c>
      <c r="J32" s="43">
        <v>2.7605491464003089</v>
      </c>
    </row>
    <row r="33" spans="1:10" x14ac:dyDescent="0.5">
      <c r="A33" s="42" t="s">
        <v>187</v>
      </c>
      <c r="B33" s="42">
        <v>11217</v>
      </c>
      <c r="C33" s="42" t="s">
        <v>19</v>
      </c>
      <c r="D33" s="43" t="s">
        <v>637</v>
      </c>
      <c r="E33" s="43">
        <v>15912019</v>
      </c>
      <c r="F33" s="43">
        <v>19.936105447576999</v>
      </c>
      <c r="G33" s="43">
        <v>43.478867981762747</v>
      </c>
      <c r="H33" s="43">
        <v>33.078670350863888</v>
      </c>
      <c r="I33" s="43">
        <v>0.4286358670614594</v>
      </c>
      <c r="J33" s="43">
        <v>3.0777203527349086</v>
      </c>
    </row>
    <row r="34" spans="1:10" x14ac:dyDescent="0.5">
      <c r="A34" s="42" t="s">
        <v>197</v>
      </c>
      <c r="B34" s="42">
        <v>11256</v>
      </c>
      <c r="C34" s="42" t="s">
        <v>19</v>
      </c>
      <c r="D34" s="43" t="s">
        <v>648</v>
      </c>
      <c r="E34" s="43">
        <v>94412</v>
      </c>
      <c r="F34" s="43">
        <v>15.069895899624131</v>
      </c>
      <c r="G34" s="43">
        <v>78.185379202348912</v>
      </c>
      <c r="H34" s="43">
        <v>0.40253117143911976</v>
      </c>
      <c r="I34" s="43">
        <v>6.4394459033688317E-2</v>
      </c>
      <c r="J34" s="43">
        <v>6.2777992675541423</v>
      </c>
    </row>
    <row r="35" spans="1:10" x14ac:dyDescent="0.5">
      <c r="A35" s="42" t="s">
        <v>206</v>
      </c>
      <c r="B35" s="42">
        <v>11277</v>
      </c>
      <c r="C35" s="42" t="s">
        <v>19</v>
      </c>
      <c r="D35" s="43" t="s">
        <v>617</v>
      </c>
      <c r="E35" s="43">
        <v>171431705</v>
      </c>
      <c r="F35" s="43">
        <v>13.277517698165035</v>
      </c>
      <c r="G35" s="43">
        <v>82.051261546789519</v>
      </c>
      <c r="H35" s="43">
        <v>2.3972016086246479</v>
      </c>
      <c r="I35" s="43">
        <v>-2.2073011564430095E-12</v>
      </c>
      <c r="J35" s="43">
        <v>2.2740191464230128</v>
      </c>
    </row>
    <row r="36" spans="1:10" x14ac:dyDescent="0.5">
      <c r="A36" s="42" t="s">
        <v>216</v>
      </c>
      <c r="B36" s="42">
        <v>11290</v>
      </c>
      <c r="C36" s="42" t="s">
        <v>19</v>
      </c>
      <c r="D36" s="43" t="s">
        <v>649</v>
      </c>
      <c r="E36" s="43">
        <v>53242</v>
      </c>
      <c r="F36" s="43">
        <v>16.798380752488022</v>
      </c>
      <c r="G36" s="43">
        <v>78.634610841900624</v>
      </c>
      <c r="H36" s="43">
        <v>0.99231208985833086</v>
      </c>
      <c r="I36" s="43">
        <v>8.980145604751473E-3</v>
      </c>
      <c r="J36" s="43">
        <v>3.5657161701482702</v>
      </c>
    </row>
    <row r="37" spans="1:10" x14ac:dyDescent="0.5">
      <c r="A37" s="42" t="s">
        <v>224</v>
      </c>
      <c r="B37" s="42">
        <v>11302</v>
      </c>
      <c r="C37" s="42" t="s">
        <v>19</v>
      </c>
      <c r="D37" s="43" t="s">
        <v>648</v>
      </c>
      <c r="E37" s="43">
        <v>30145522</v>
      </c>
      <c r="F37" s="43">
        <v>12.971795904386362</v>
      </c>
      <c r="G37" s="43">
        <v>45.432049569382698</v>
      </c>
      <c r="H37" s="43">
        <v>39.194089097974292</v>
      </c>
      <c r="I37" s="43">
        <v>0.581448715183984</v>
      </c>
      <c r="J37" s="43">
        <v>1.8206167130726638</v>
      </c>
    </row>
    <row r="38" spans="1:10" x14ac:dyDescent="0.5">
      <c r="A38" s="42" t="s">
        <v>242</v>
      </c>
      <c r="B38" s="42">
        <v>11310</v>
      </c>
      <c r="C38" s="42" t="s">
        <v>19</v>
      </c>
      <c r="D38" s="43" t="s">
        <v>619</v>
      </c>
      <c r="E38" s="43">
        <v>440708484</v>
      </c>
      <c r="F38" s="43">
        <v>9.8816909312882206</v>
      </c>
      <c r="G38" s="43">
        <v>64.168815360085517</v>
      </c>
      <c r="H38" s="43">
        <v>24.032788976070176</v>
      </c>
      <c r="I38" s="43">
        <v>9.2904269511505065E-3</v>
      </c>
      <c r="J38" s="43">
        <v>1.9074143056049426</v>
      </c>
    </row>
    <row r="39" spans="1:10" x14ac:dyDescent="0.5">
      <c r="A39" s="42" t="s">
        <v>252</v>
      </c>
      <c r="B39" s="42">
        <v>11338</v>
      </c>
      <c r="C39" s="42" t="s">
        <v>19</v>
      </c>
      <c r="D39" s="43" t="s">
        <v>664</v>
      </c>
      <c r="E39" s="43">
        <v>43362083</v>
      </c>
      <c r="F39" s="43">
        <v>17.299129417985331</v>
      </c>
      <c r="G39" s="43">
        <v>39.373530688087918</v>
      </c>
      <c r="H39" s="43">
        <v>40.513109060512072</v>
      </c>
      <c r="I39" s="43">
        <v>1.4094784092502934E-4</v>
      </c>
      <c r="J39" s="43">
        <v>2.8140898855737548</v>
      </c>
    </row>
    <row r="40" spans="1:10" x14ac:dyDescent="0.5">
      <c r="A40" s="42" t="s">
        <v>254</v>
      </c>
      <c r="B40" s="42">
        <v>11343</v>
      </c>
      <c r="C40" s="42" t="s">
        <v>19</v>
      </c>
      <c r="D40" s="43" t="s">
        <v>650</v>
      </c>
      <c r="E40" s="43">
        <v>98451089</v>
      </c>
      <c r="F40" s="43">
        <v>18.421120867045584</v>
      </c>
      <c r="G40" s="43">
        <v>50.775053120355828</v>
      </c>
      <c r="H40" s="43">
        <v>28.530401717408232</v>
      </c>
      <c r="I40" s="43">
        <v>4.7630077968907168E-6</v>
      </c>
      <c r="J40" s="43">
        <v>2.2734195321825528</v>
      </c>
    </row>
    <row r="41" spans="1:10" x14ac:dyDescent="0.5">
      <c r="A41" s="42" t="s">
        <v>272</v>
      </c>
      <c r="B41" s="42">
        <v>11379</v>
      </c>
      <c r="C41" s="42" t="s">
        <v>19</v>
      </c>
      <c r="D41" s="43" t="s">
        <v>668</v>
      </c>
      <c r="E41" s="43">
        <v>19425792</v>
      </c>
      <c r="F41" s="43">
        <v>17.764911025038369</v>
      </c>
      <c r="G41" s="43">
        <v>61.829802974915353</v>
      </c>
      <c r="H41" s="43">
        <v>18.435012700698618</v>
      </c>
      <c r="I41" s="43">
        <v>1.3066625153435782E-2</v>
      </c>
      <c r="J41" s="43">
        <v>1.9572066741942216</v>
      </c>
    </row>
    <row r="42" spans="1:10" x14ac:dyDescent="0.5">
      <c r="A42" s="42" t="s">
        <v>274</v>
      </c>
      <c r="B42" s="42">
        <v>11385</v>
      </c>
      <c r="C42" s="42" t="s">
        <v>19</v>
      </c>
      <c r="D42" s="43" t="s">
        <v>630</v>
      </c>
      <c r="E42" s="43">
        <v>77501494</v>
      </c>
      <c r="F42" s="43">
        <v>21.798270923627939</v>
      </c>
      <c r="G42" s="43">
        <v>47.398233097086624</v>
      </c>
      <c r="H42" s="43">
        <v>26.333945312317663</v>
      </c>
      <c r="I42" s="43">
        <v>1.9683593011476903</v>
      </c>
      <c r="J42" s="43">
        <v>2.5011913658200826</v>
      </c>
    </row>
    <row r="43" spans="1:10" x14ac:dyDescent="0.5">
      <c r="A43" s="42" t="s">
        <v>282</v>
      </c>
      <c r="B43" s="42">
        <v>11383</v>
      </c>
      <c r="C43" s="42" t="s">
        <v>19</v>
      </c>
      <c r="D43" s="43" t="s">
        <v>650</v>
      </c>
      <c r="E43" s="43">
        <v>24882366</v>
      </c>
      <c r="F43" s="43">
        <v>20.744581819052559</v>
      </c>
      <c r="G43" s="43">
        <v>36.539073427329463</v>
      </c>
      <c r="H43" s="43">
        <v>40.524017722768718</v>
      </c>
      <c r="I43" s="43">
        <v>8.3608213542064251E-7</v>
      </c>
      <c r="J43" s="43">
        <v>2.1923261947671184</v>
      </c>
    </row>
    <row r="44" spans="1:10" x14ac:dyDescent="0.5">
      <c r="A44" s="42" t="s">
        <v>284</v>
      </c>
      <c r="B44" s="42">
        <v>11380</v>
      </c>
      <c r="C44" s="42" t="s">
        <v>19</v>
      </c>
      <c r="D44" s="43" t="s">
        <v>634</v>
      </c>
      <c r="E44" s="43">
        <v>278176</v>
      </c>
      <c r="F44" s="43">
        <v>18.011627258700617</v>
      </c>
      <c r="G44" s="43">
        <v>71.095731547151559</v>
      </c>
      <c r="H44" s="43">
        <v>8.1009444028519138</v>
      </c>
      <c r="I44" s="43">
        <v>0</v>
      </c>
      <c r="J44" s="43">
        <v>2.7916967912959163</v>
      </c>
    </row>
    <row r="45" spans="1:10" x14ac:dyDescent="0.5">
      <c r="A45" s="42" t="s">
        <v>286</v>
      </c>
      <c r="B45" s="42">
        <v>11391</v>
      </c>
      <c r="C45" s="42" t="s">
        <v>19</v>
      </c>
      <c r="D45" s="43" t="s">
        <v>671</v>
      </c>
      <c r="E45" s="43">
        <v>279031</v>
      </c>
      <c r="F45" s="43">
        <v>8.1838654118002516</v>
      </c>
      <c r="G45" s="43">
        <v>74.813141228928032</v>
      </c>
      <c r="H45" s="43">
        <v>13.231861708091726</v>
      </c>
      <c r="I45" s="43">
        <v>0</v>
      </c>
      <c r="J45" s="43">
        <v>3.7711316511799944</v>
      </c>
    </row>
    <row r="46" spans="1:10" x14ac:dyDescent="0.5">
      <c r="A46" s="42" t="s">
        <v>290</v>
      </c>
      <c r="B46" s="42">
        <v>11394</v>
      </c>
      <c r="C46" s="42" t="s">
        <v>19</v>
      </c>
      <c r="D46" s="43" t="s">
        <v>643</v>
      </c>
      <c r="E46" s="43">
        <v>22180336</v>
      </c>
      <c r="F46" s="43">
        <v>8.4968265253598236</v>
      </c>
      <c r="G46" s="43">
        <v>31.103222562164326</v>
      </c>
      <c r="H46" s="43">
        <v>58.629912773443756</v>
      </c>
      <c r="I46" s="43">
        <v>6.5374887464709425E-3</v>
      </c>
      <c r="J46" s="43">
        <v>1.7635006502856232</v>
      </c>
    </row>
    <row r="47" spans="1:10" x14ac:dyDescent="0.5">
      <c r="A47" s="42" t="s">
        <v>292</v>
      </c>
      <c r="B47" s="42">
        <v>11405</v>
      </c>
      <c r="C47" s="42" t="s">
        <v>19</v>
      </c>
      <c r="D47" s="43" t="s">
        <v>640</v>
      </c>
      <c r="E47" s="43">
        <v>169974235</v>
      </c>
      <c r="F47" s="43">
        <v>7.0988138443900759</v>
      </c>
      <c r="G47" s="43">
        <v>41.464435310088632</v>
      </c>
      <c r="H47" s="43">
        <v>49.906638706714737</v>
      </c>
      <c r="I47" s="43">
        <v>1.815686704333045E-4</v>
      </c>
      <c r="J47" s="43">
        <v>1.5299305701361225</v>
      </c>
    </row>
    <row r="48" spans="1:10" x14ac:dyDescent="0.5">
      <c r="A48" s="42" t="s">
        <v>297</v>
      </c>
      <c r="B48" s="42">
        <v>11411</v>
      </c>
      <c r="C48" s="42" t="s">
        <v>19</v>
      </c>
      <c r="D48" s="43" t="s">
        <v>672</v>
      </c>
      <c r="E48" s="43">
        <v>571305</v>
      </c>
      <c r="F48" s="43">
        <v>12.557064212466843</v>
      </c>
      <c r="G48" s="43">
        <v>42.166343187496757</v>
      </c>
      <c r="H48" s="43">
        <v>42.397052804372457</v>
      </c>
      <c r="I48" s="43">
        <v>8.3590685240110783E-3</v>
      </c>
      <c r="J48" s="43">
        <v>2.8711807271399321</v>
      </c>
    </row>
    <row r="49" spans="1:10" x14ac:dyDescent="0.5">
      <c r="A49" s="42" t="s">
        <v>300</v>
      </c>
      <c r="B49" s="42">
        <v>11420</v>
      </c>
      <c r="C49" s="42" t="s">
        <v>19</v>
      </c>
      <c r="D49" s="43" t="s">
        <v>655</v>
      </c>
      <c r="E49" s="43">
        <v>174505</v>
      </c>
      <c r="F49" s="43">
        <v>20.972569738911478</v>
      </c>
      <c r="G49" s="43">
        <v>75.29868501238542</v>
      </c>
      <c r="H49" s="43">
        <v>0.55665345277937617</v>
      </c>
      <c r="I49" s="43">
        <v>0.10039704788307945</v>
      </c>
      <c r="J49" s="43">
        <v>3.0716947480406489</v>
      </c>
    </row>
    <row r="50" spans="1:10" x14ac:dyDescent="0.5">
      <c r="A50" s="42" t="s">
        <v>304</v>
      </c>
      <c r="B50" s="42">
        <v>11421</v>
      </c>
      <c r="C50" s="42" t="s">
        <v>19</v>
      </c>
      <c r="D50" s="43" t="s">
        <v>647</v>
      </c>
      <c r="E50" s="43">
        <v>2599684</v>
      </c>
      <c r="F50" s="43">
        <v>17.535256598627392</v>
      </c>
      <c r="G50" s="43">
        <v>44.917054242912165</v>
      </c>
      <c r="H50" s="43">
        <v>34.102667019992467</v>
      </c>
      <c r="I50" s="43">
        <v>1.9014072003111275</v>
      </c>
      <c r="J50" s="43">
        <v>1.5436149381568411</v>
      </c>
    </row>
    <row r="51" spans="1:10" x14ac:dyDescent="0.5">
      <c r="A51" s="42" t="s">
        <v>308</v>
      </c>
      <c r="B51" s="42">
        <v>11427</v>
      </c>
      <c r="C51" s="42" t="s">
        <v>19</v>
      </c>
      <c r="D51" s="43" t="s">
        <v>648</v>
      </c>
      <c r="E51" s="43">
        <v>54028</v>
      </c>
      <c r="F51" s="43">
        <v>15.869158496876082</v>
      </c>
      <c r="G51" s="43">
        <v>79.977406787476482</v>
      </c>
      <c r="H51" s="43">
        <v>0.1103778460907688</v>
      </c>
      <c r="I51" s="43">
        <v>8.4427811359918614E-2</v>
      </c>
      <c r="J51" s="43">
        <v>3.9586290581967432</v>
      </c>
    </row>
    <row r="52" spans="1:10" x14ac:dyDescent="0.5">
      <c r="A52" s="42" t="s">
        <v>312</v>
      </c>
      <c r="B52" s="42">
        <v>11442</v>
      </c>
      <c r="C52" s="42" t="s">
        <v>19</v>
      </c>
      <c r="D52" s="43" t="s">
        <v>674</v>
      </c>
      <c r="E52" s="43">
        <v>272058</v>
      </c>
      <c r="F52" s="43">
        <v>20.998694094274462</v>
      </c>
      <c r="G52" s="43">
        <v>73.186887017730243</v>
      </c>
      <c r="H52" s="43">
        <v>0.81911941113781961</v>
      </c>
      <c r="I52" s="43">
        <v>1.0337622021543643E-2</v>
      </c>
      <c r="J52" s="43">
        <v>4.9849618548359347</v>
      </c>
    </row>
    <row r="53" spans="1:10" x14ac:dyDescent="0.5">
      <c r="A53" s="42" t="s">
        <v>321</v>
      </c>
      <c r="B53" s="42">
        <v>11449</v>
      </c>
      <c r="C53" s="42" t="s">
        <v>19</v>
      </c>
      <c r="D53" s="43" t="s">
        <v>671</v>
      </c>
      <c r="E53" s="43">
        <v>5183180</v>
      </c>
      <c r="F53" s="43">
        <v>13.85557669185156</v>
      </c>
      <c r="G53" s="43">
        <v>46.238630049957081</v>
      </c>
      <c r="H53" s="43">
        <v>38.059342037913929</v>
      </c>
      <c r="I53" s="43">
        <v>1.8924436066485392E-4</v>
      </c>
      <c r="J53" s="43">
        <v>1.8462619759167604</v>
      </c>
    </row>
    <row r="54" spans="1:10" x14ac:dyDescent="0.5">
      <c r="A54" s="42" t="s">
        <v>339</v>
      </c>
      <c r="B54" s="42">
        <v>11476</v>
      </c>
      <c r="C54" s="42" t="s">
        <v>19</v>
      </c>
      <c r="D54" s="43" t="s">
        <v>649</v>
      </c>
      <c r="E54" s="43">
        <v>291606</v>
      </c>
      <c r="F54" s="43">
        <v>21.578861722183024</v>
      </c>
      <c r="G54" s="43">
        <v>72.753367271550275</v>
      </c>
      <c r="H54" s="43">
        <v>2.1050329090005824</v>
      </c>
      <c r="I54" s="43">
        <v>6.3815101784287552E-3</v>
      </c>
      <c r="J54" s="43">
        <v>3.5563565870876848</v>
      </c>
    </row>
    <row r="55" spans="1:10" x14ac:dyDescent="0.5">
      <c r="A55" s="42" t="s">
        <v>345</v>
      </c>
      <c r="B55" s="42">
        <v>11495</v>
      </c>
      <c r="C55" s="42" t="s">
        <v>19</v>
      </c>
      <c r="D55" s="43" t="s">
        <v>636</v>
      </c>
      <c r="E55" s="43">
        <v>16360869</v>
      </c>
      <c r="F55" s="43">
        <v>14.673565074049764</v>
      </c>
      <c r="G55" s="43">
        <v>45.749367589284141</v>
      </c>
      <c r="H55" s="43">
        <v>36.529698854230375</v>
      </c>
      <c r="I55" s="43">
        <v>3.4540402228755706E-4</v>
      </c>
      <c r="J55" s="43">
        <v>3.0470230784134338</v>
      </c>
    </row>
    <row r="56" spans="1:10" x14ac:dyDescent="0.5">
      <c r="A56" s="42" t="s">
        <v>350</v>
      </c>
      <c r="B56" s="42">
        <v>11517</v>
      </c>
      <c r="C56" s="42" t="s">
        <v>19</v>
      </c>
      <c r="D56" s="43" t="s">
        <v>616</v>
      </c>
      <c r="E56" s="43">
        <v>171461027</v>
      </c>
      <c r="F56" s="43">
        <v>9.3870217952100106</v>
      </c>
      <c r="G56" s="43">
        <v>46.760474047340963</v>
      </c>
      <c r="H56" s="43">
        <v>41.295502295135194</v>
      </c>
      <c r="I56" s="43">
        <v>4.1816684073476121E-2</v>
      </c>
      <c r="J56" s="43">
        <v>2.5151851782403516</v>
      </c>
    </row>
    <row r="57" spans="1:10" x14ac:dyDescent="0.5">
      <c r="A57" s="42" t="s">
        <v>355</v>
      </c>
      <c r="B57" s="42">
        <v>11521</v>
      </c>
      <c r="C57" s="42" t="s">
        <v>19</v>
      </c>
      <c r="D57" s="43" t="s">
        <v>640</v>
      </c>
      <c r="E57" s="43">
        <v>3540192</v>
      </c>
      <c r="F57" s="43">
        <v>8.2801407070360131</v>
      </c>
      <c r="G57" s="43">
        <v>81.761415163492359</v>
      </c>
      <c r="H57" s="43">
        <v>5.2909471227695182</v>
      </c>
      <c r="I57" s="43">
        <v>1.222168537901023E-3</v>
      </c>
      <c r="J57" s="43">
        <v>4.6662748381642123</v>
      </c>
    </row>
    <row r="58" spans="1:10" x14ac:dyDescent="0.5">
      <c r="A58" s="42" t="s">
        <v>364</v>
      </c>
      <c r="B58" s="42">
        <v>11551</v>
      </c>
      <c r="C58" s="42" t="s">
        <v>19</v>
      </c>
      <c r="D58" s="43" t="s">
        <v>625</v>
      </c>
      <c r="E58" s="43">
        <v>6984620</v>
      </c>
      <c r="F58" s="43">
        <v>21.962740513106873</v>
      </c>
      <c r="G58" s="43">
        <v>26.351165619094594</v>
      </c>
      <c r="H58" s="43">
        <v>49.330095242551778</v>
      </c>
      <c r="I58" s="43">
        <v>3.0569595350087306E-3</v>
      </c>
      <c r="J58" s="43">
        <v>2.3529416657117475</v>
      </c>
    </row>
    <row r="59" spans="1:10" x14ac:dyDescent="0.5">
      <c r="A59" s="42" t="s">
        <v>366</v>
      </c>
      <c r="B59" s="42">
        <v>11562</v>
      </c>
      <c r="C59" s="42" t="s">
        <v>19</v>
      </c>
      <c r="D59" s="43" t="s">
        <v>617</v>
      </c>
      <c r="E59" s="43">
        <v>6302673</v>
      </c>
      <c r="F59" s="43">
        <v>11.650421645271413</v>
      </c>
      <c r="G59" s="43">
        <v>84.940075792473593</v>
      </c>
      <c r="H59" s="43">
        <v>1.5345278981361798</v>
      </c>
      <c r="I59" s="43">
        <v>5.4233578268487161E-2</v>
      </c>
      <c r="J59" s="43">
        <v>1.8207410858503337</v>
      </c>
    </row>
    <row r="60" spans="1:10" x14ac:dyDescent="0.5">
      <c r="A60" s="42" t="s">
        <v>382</v>
      </c>
      <c r="B60" s="42">
        <v>11621</v>
      </c>
      <c r="C60" s="42" t="s">
        <v>19</v>
      </c>
      <c r="D60" s="43" t="s">
        <v>672</v>
      </c>
      <c r="E60" s="43">
        <v>695703</v>
      </c>
      <c r="F60" s="43">
        <v>5.3377870522960853</v>
      </c>
      <c r="G60" s="43">
        <v>13.880295078869954</v>
      </c>
      <c r="H60" s="43">
        <v>79.466873168563595</v>
      </c>
      <c r="I60" s="43">
        <v>2.4415363841206892E-4</v>
      </c>
      <c r="J60" s="43">
        <v>1.3148005466319526</v>
      </c>
    </row>
    <row r="61" spans="1:10" x14ac:dyDescent="0.5">
      <c r="A61" s="42" t="s">
        <v>392</v>
      </c>
      <c r="B61" s="42">
        <v>11661</v>
      </c>
      <c r="C61" s="42" t="s">
        <v>19</v>
      </c>
      <c r="D61" s="43" t="s">
        <v>682</v>
      </c>
      <c r="E61" s="43">
        <v>127294</v>
      </c>
      <c r="F61" s="43">
        <v>12.927566882980454</v>
      </c>
      <c r="G61" s="43">
        <v>54.233765934988618</v>
      </c>
      <c r="H61" s="43">
        <v>31.5396630535813</v>
      </c>
      <c r="I61" s="43">
        <v>0</v>
      </c>
      <c r="J61" s="43">
        <v>1.2990041284496261</v>
      </c>
    </row>
    <row r="62" spans="1:10" x14ac:dyDescent="0.5">
      <c r="A62" s="42" t="s">
        <v>400</v>
      </c>
      <c r="B62" s="42">
        <v>11665</v>
      </c>
      <c r="C62" s="42" t="s">
        <v>19</v>
      </c>
      <c r="D62" s="43" t="s">
        <v>656</v>
      </c>
      <c r="E62" s="43">
        <v>1607624</v>
      </c>
      <c r="F62" s="43">
        <v>12.544232491039832</v>
      </c>
      <c r="G62" s="43">
        <v>44.340122259806613</v>
      </c>
      <c r="H62" s="43">
        <v>40.009790500214585</v>
      </c>
      <c r="I62" s="43">
        <v>0.52791988714050087</v>
      </c>
      <c r="J62" s="43">
        <v>2.5779348617984712</v>
      </c>
    </row>
    <row r="63" spans="1:10" x14ac:dyDescent="0.5">
      <c r="A63" s="42" t="s">
        <v>433</v>
      </c>
      <c r="B63" s="42">
        <v>11701</v>
      </c>
      <c r="C63" s="42" t="s">
        <v>19</v>
      </c>
      <c r="D63" s="43" t="s">
        <v>693</v>
      </c>
      <c r="E63" s="43">
        <v>1132098</v>
      </c>
      <c r="F63" s="43">
        <v>15.394138074073647</v>
      </c>
      <c r="G63" s="43">
        <v>41.456493714914131</v>
      </c>
      <c r="H63" s="43">
        <v>41.823707814621805</v>
      </c>
      <c r="I63" s="43">
        <v>1.079170455772732E-3</v>
      </c>
      <c r="J63" s="43">
        <v>1.3245812259346406</v>
      </c>
    </row>
    <row r="64" spans="1:10" x14ac:dyDescent="0.5">
      <c r="A64" s="42" t="s">
        <v>439</v>
      </c>
      <c r="B64" s="42">
        <v>11738</v>
      </c>
      <c r="C64" s="42" t="s">
        <v>19</v>
      </c>
      <c r="D64" s="43" t="s">
        <v>688</v>
      </c>
      <c r="E64" s="43">
        <v>3773543</v>
      </c>
      <c r="F64" s="43">
        <v>28.327791730666711</v>
      </c>
      <c r="G64" s="43">
        <v>26.0310928782182</v>
      </c>
      <c r="H64" s="43">
        <v>44.926670783451421</v>
      </c>
      <c r="I64" s="43">
        <v>1.5003996464316937E-3</v>
      </c>
      <c r="J64" s="43">
        <v>0.71294420801723668</v>
      </c>
    </row>
    <row r="65" spans="1:10" x14ac:dyDescent="0.5">
      <c r="A65" s="42" t="s">
        <v>442</v>
      </c>
      <c r="B65" s="42">
        <v>11741</v>
      </c>
      <c r="C65" s="42" t="s">
        <v>19</v>
      </c>
      <c r="D65" s="43" t="s">
        <v>694</v>
      </c>
      <c r="E65" s="43">
        <v>1803194</v>
      </c>
      <c r="F65" s="43">
        <v>14.567291196590798</v>
      </c>
      <c r="G65" s="43">
        <v>30.176059774779137</v>
      </c>
      <c r="H65" s="43">
        <v>52.546452403879236</v>
      </c>
      <c r="I65" s="43">
        <v>5.5023921133585691E-3</v>
      </c>
      <c r="J65" s="43">
        <v>2.7046942326374719</v>
      </c>
    </row>
    <row r="66" spans="1:10" x14ac:dyDescent="0.5">
      <c r="A66" s="42" t="s">
        <v>506</v>
      </c>
      <c r="B66" s="42">
        <v>11756</v>
      </c>
      <c r="C66" s="42" t="s">
        <v>19</v>
      </c>
      <c r="D66" s="43" t="s">
        <v>699</v>
      </c>
      <c r="E66" s="43">
        <v>1619868</v>
      </c>
      <c r="F66" s="43">
        <v>7.3972820678693889</v>
      </c>
      <c r="G66" s="43">
        <v>50.137128703685505</v>
      </c>
      <c r="H66" s="43">
        <v>38.632939102486418</v>
      </c>
      <c r="I66" s="43">
        <v>0</v>
      </c>
      <c r="J66" s="43">
        <v>3.8326501259586929</v>
      </c>
    </row>
    <row r="67" spans="1:10" x14ac:dyDescent="0.5">
      <c r="A67" s="42" t="s">
        <v>563</v>
      </c>
      <c r="B67" s="42">
        <v>11793</v>
      </c>
      <c r="C67" s="42" t="s">
        <v>19</v>
      </c>
      <c r="D67" s="43" t="s">
        <v>622</v>
      </c>
      <c r="E67" s="43">
        <v>3622943</v>
      </c>
      <c r="F67" s="43">
        <v>20.028810753522908</v>
      </c>
      <c r="G67" s="43">
        <v>47.80396806661458</v>
      </c>
      <c r="H67" s="43">
        <v>29.289903331599476</v>
      </c>
      <c r="I67" s="43">
        <v>0</v>
      </c>
      <c r="J67" s="43">
        <v>2.8773178482630359</v>
      </c>
    </row>
    <row r="68" spans="1:10" x14ac:dyDescent="0.5">
      <c r="A68" s="42" t="s">
        <v>564</v>
      </c>
      <c r="B68" s="42">
        <v>11918</v>
      </c>
      <c r="C68" s="42" t="s">
        <v>19</v>
      </c>
      <c r="D68" s="43" t="s">
        <v>646</v>
      </c>
      <c r="E68" s="43">
        <v>721758</v>
      </c>
      <c r="F68" s="43">
        <v>17.136239286030278</v>
      </c>
      <c r="G68" s="43">
        <v>44.069588968196982</v>
      </c>
      <c r="H68" s="43">
        <v>37.849178562410515</v>
      </c>
      <c r="I68" s="43">
        <v>1.5765843425276069E-2</v>
      </c>
      <c r="J68" s="43">
        <v>0.92922733993694973</v>
      </c>
    </row>
    <row r="69" spans="1:10" x14ac:dyDescent="0.5">
      <c r="A69" s="42" t="s">
        <v>578</v>
      </c>
      <c r="B69" s="42">
        <v>11917</v>
      </c>
      <c r="C69" s="42" t="s">
        <v>19</v>
      </c>
      <c r="D69" s="43" t="s">
        <v>675</v>
      </c>
      <c r="E69" s="43"/>
      <c r="F69" s="43">
        <v>0</v>
      </c>
      <c r="G69" s="43">
        <v>0</v>
      </c>
      <c r="H69" s="43">
        <v>75.273850745320331</v>
      </c>
      <c r="I69" s="43">
        <v>22.244246793576806</v>
      </c>
      <c r="J69" s="43">
        <v>2.4819024611028611</v>
      </c>
    </row>
    <row r="70" spans="1:10" x14ac:dyDescent="0.5">
      <c r="A70" s="42" t="s">
        <v>594</v>
      </c>
      <c r="B70" s="42">
        <v>11926</v>
      </c>
      <c r="C70" s="42" t="s">
        <v>19</v>
      </c>
      <c r="D70" s="43" t="s">
        <v>654</v>
      </c>
      <c r="E70" s="43"/>
      <c r="F70" s="43">
        <v>15.167897629311263</v>
      </c>
      <c r="G70" s="43">
        <v>65.400836630175604</v>
      </c>
      <c r="H70" s="43">
        <v>17.933759662800156</v>
      </c>
      <c r="I70" s="43">
        <v>0.79023699583479645</v>
      </c>
      <c r="J70" s="43">
        <v>0.70726908187818061</v>
      </c>
    </row>
    <row r="71" spans="1:10" x14ac:dyDescent="0.5">
      <c r="A71" s="42" t="s">
        <v>727</v>
      </c>
      <c r="B71" s="42">
        <v>11983</v>
      </c>
      <c r="C71" s="42" t="s">
        <v>19</v>
      </c>
      <c r="D71" s="43" t="s">
        <v>686</v>
      </c>
      <c r="E71" s="43"/>
      <c r="F71" s="43">
        <v>0</v>
      </c>
      <c r="G71" s="43">
        <v>0</v>
      </c>
      <c r="H71" s="43">
        <v>99.245276453885126</v>
      </c>
      <c r="I71" s="43">
        <v>0</v>
      </c>
      <c r="J71" s="43">
        <v>0.75472354611487569</v>
      </c>
    </row>
    <row r="72" spans="1:10" x14ac:dyDescent="0.5">
      <c r="A72" s="42" t="s">
        <v>258</v>
      </c>
      <c r="B72" s="42">
        <v>11323</v>
      </c>
      <c r="C72" s="42" t="s">
        <v>19</v>
      </c>
      <c r="D72" s="43" t="s">
        <v>642</v>
      </c>
      <c r="E72" s="43"/>
      <c r="F72" s="43">
        <v>16.92652119617803</v>
      </c>
      <c r="G72" s="43">
        <v>1.3597428274119245</v>
      </c>
      <c r="H72" s="43">
        <v>80.927589002580007</v>
      </c>
      <c r="I72" s="43">
        <v>1.6181998433928058E-3</v>
      </c>
      <c r="J72" s="43">
        <v>0.78452877398664789</v>
      </c>
    </row>
    <row r="73" spans="1:10" x14ac:dyDescent="0.5">
      <c r="A73" s="42" t="s">
        <v>262</v>
      </c>
      <c r="B73" s="42">
        <v>11340</v>
      </c>
      <c r="C73" s="42" t="s">
        <v>19</v>
      </c>
      <c r="D73" s="43" t="s">
        <v>666</v>
      </c>
      <c r="E73" s="43"/>
      <c r="F73" s="43">
        <v>6.8262654903352642</v>
      </c>
      <c r="G73" s="43">
        <v>74.351022863478761</v>
      </c>
      <c r="H73" s="43">
        <v>14.979973249938384</v>
      </c>
      <c r="I73" s="43">
        <v>0.11040370076531687</v>
      </c>
      <c r="J73" s="43">
        <v>3.7323346954822743</v>
      </c>
    </row>
    <row r="74" spans="1:10" x14ac:dyDescent="0.5">
      <c r="A74" s="42" t="s">
        <v>270</v>
      </c>
      <c r="B74" s="42">
        <v>11367</v>
      </c>
      <c r="C74" s="42" t="s">
        <v>19</v>
      </c>
      <c r="D74" s="43" t="s">
        <v>640</v>
      </c>
      <c r="E74" s="43"/>
      <c r="F74" s="43">
        <v>12.017391868218258</v>
      </c>
      <c r="G74" s="43">
        <v>54.666728503002759</v>
      </c>
      <c r="H74" s="43">
        <v>30.707222409872411</v>
      </c>
      <c r="I74" s="43">
        <v>4.3101463412160176E-4</v>
      </c>
      <c r="J74" s="43">
        <v>2.6082262042724489</v>
      </c>
    </row>
    <row r="75" spans="1:10" x14ac:dyDescent="0.5">
      <c r="A75" s="42" t="s">
        <v>299</v>
      </c>
      <c r="B75" s="42">
        <v>11409</v>
      </c>
      <c r="C75" s="42" t="s">
        <v>19</v>
      </c>
      <c r="D75" s="43" t="s">
        <v>647</v>
      </c>
      <c r="E75" s="43"/>
      <c r="F75" s="43">
        <v>14.793172585792078</v>
      </c>
      <c r="G75" s="43">
        <v>42.979439200354385</v>
      </c>
      <c r="H75" s="43">
        <v>40.848839520282198</v>
      </c>
      <c r="I75" s="43">
        <v>6.0195578140618978E-3</v>
      </c>
      <c r="J75" s="43">
        <v>1.3725291357572815</v>
      </c>
    </row>
    <row r="76" spans="1:10" x14ac:dyDescent="0.5">
      <c r="A76" s="42" t="s">
        <v>315</v>
      </c>
      <c r="B76" s="42">
        <v>11416</v>
      </c>
      <c r="C76" s="42" t="s">
        <v>19</v>
      </c>
      <c r="D76" s="43" t="s">
        <v>639</v>
      </c>
      <c r="E76" s="43"/>
      <c r="F76" s="43">
        <v>14.292890052608385</v>
      </c>
      <c r="G76" s="43">
        <v>36.626531422366234</v>
      </c>
      <c r="H76" s="43">
        <v>46.571437681156915</v>
      </c>
      <c r="I76" s="43">
        <v>1.3996061684241372E-6</v>
      </c>
      <c r="J76" s="43">
        <v>2.5091394442622938</v>
      </c>
    </row>
    <row r="77" spans="1:10" x14ac:dyDescent="0.5">
      <c r="A77" s="42" t="s">
        <v>331</v>
      </c>
      <c r="B77" s="42">
        <v>11459</v>
      </c>
      <c r="C77" s="42" t="s">
        <v>19</v>
      </c>
      <c r="D77" s="43" t="s">
        <v>675</v>
      </c>
      <c r="E77" s="43"/>
      <c r="F77" s="43">
        <v>13.191156368134861</v>
      </c>
      <c r="G77" s="43">
        <v>56.81240578897927</v>
      </c>
      <c r="H77" s="43">
        <v>27.177298870748704</v>
      </c>
      <c r="I77" s="43">
        <v>1.1236546818586413E-4</v>
      </c>
      <c r="J77" s="43">
        <v>2.8190266066689751</v>
      </c>
    </row>
    <row r="78" spans="1:10" x14ac:dyDescent="0.5">
      <c r="A78" s="42" t="s">
        <v>333</v>
      </c>
      <c r="B78" s="42">
        <v>11460</v>
      </c>
      <c r="C78" s="42" t="s">
        <v>19</v>
      </c>
      <c r="D78" s="43" t="s">
        <v>632</v>
      </c>
      <c r="E78" s="43"/>
      <c r="F78" s="43">
        <v>18.083181308657803</v>
      </c>
      <c r="G78" s="43">
        <v>46.776873047425219</v>
      </c>
      <c r="H78" s="43">
        <v>32.179209663222885</v>
      </c>
      <c r="I78" s="43">
        <v>1.689487556688223E-6</v>
      </c>
      <c r="J78" s="43">
        <v>2.9607342912065411</v>
      </c>
    </row>
    <row r="79" spans="1:10" x14ac:dyDescent="0.5">
      <c r="A79" s="42" t="s">
        <v>343</v>
      </c>
      <c r="B79" s="42">
        <v>11499</v>
      </c>
      <c r="C79" s="42" t="s">
        <v>19</v>
      </c>
      <c r="D79" s="43" t="s">
        <v>632</v>
      </c>
      <c r="E79" s="43"/>
      <c r="F79" s="43">
        <v>20.691059389889233</v>
      </c>
      <c r="G79" s="43">
        <v>74.489395374574372</v>
      </c>
      <c r="H79" s="43">
        <v>1.1450951443009116</v>
      </c>
      <c r="I79" s="43">
        <v>3.1229058866589997E-5</v>
      </c>
      <c r="J79" s="43">
        <v>3.6744188621766112</v>
      </c>
    </row>
    <row r="80" spans="1:10" x14ac:dyDescent="0.5">
      <c r="A80" s="42" t="s">
        <v>352</v>
      </c>
      <c r="B80" s="42">
        <v>11513</v>
      </c>
      <c r="C80" s="42" t="s">
        <v>19</v>
      </c>
      <c r="D80" s="43" t="s">
        <v>648</v>
      </c>
      <c r="E80" s="43"/>
      <c r="F80" s="43">
        <v>14.281093340474783</v>
      </c>
      <c r="G80" s="43">
        <v>34.694125701458432</v>
      </c>
      <c r="H80" s="43">
        <v>49.464980881527715</v>
      </c>
      <c r="I80" s="43">
        <v>1.2280139381347626E-3</v>
      </c>
      <c r="J80" s="43">
        <v>1.5585720626009336</v>
      </c>
    </row>
    <row r="81" spans="1:10" x14ac:dyDescent="0.5">
      <c r="A81" s="42" t="s">
        <v>360</v>
      </c>
      <c r="B81" s="42">
        <v>11518</v>
      </c>
      <c r="C81" s="42" t="s">
        <v>19</v>
      </c>
      <c r="D81" s="43" t="s">
        <v>635</v>
      </c>
      <c r="E81" s="43"/>
      <c r="F81" s="43">
        <v>8.7529501098578404</v>
      </c>
      <c r="G81" s="43">
        <v>38.545678498444467</v>
      </c>
      <c r="H81" s="43">
        <v>51.575553009770339</v>
      </c>
      <c r="I81" s="43">
        <v>6.7049366945270736E-2</v>
      </c>
      <c r="J81" s="43">
        <v>1.0587690149820814</v>
      </c>
    </row>
    <row r="82" spans="1:10" x14ac:dyDescent="0.5">
      <c r="A82" s="42" t="s">
        <v>370</v>
      </c>
      <c r="B82" s="42">
        <v>11569</v>
      </c>
      <c r="C82" s="42" t="s">
        <v>19</v>
      </c>
      <c r="D82" s="43" t="s">
        <v>678</v>
      </c>
      <c r="E82" s="43"/>
      <c r="F82" s="43">
        <v>17.446532920861422</v>
      </c>
      <c r="G82" s="43">
        <v>54.694718197638707</v>
      </c>
      <c r="H82" s="43">
        <v>24.362018273775757</v>
      </c>
      <c r="I82" s="43">
        <v>0</v>
      </c>
      <c r="J82" s="43">
        <v>3.4967306077241123</v>
      </c>
    </row>
    <row r="83" spans="1:10" x14ac:dyDescent="0.5">
      <c r="A83" s="42" t="s">
        <v>374</v>
      </c>
      <c r="B83" s="42">
        <v>11588</v>
      </c>
      <c r="C83" s="42" t="s">
        <v>19</v>
      </c>
      <c r="D83" s="43" t="s">
        <v>630</v>
      </c>
      <c r="E83" s="43"/>
      <c r="F83" s="43">
        <v>16.433594939327726</v>
      </c>
      <c r="G83" s="43">
        <v>46.659547532572219</v>
      </c>
      <c r="H83" s="43">
        <v>35.088589520471061</v>
      </c>
      <c r="I83" s="43">
        <v>0.1194914347792201</v>
      </c>
      <c r="J83" s="43">
        <v>1.6987765728497735</v>
      </c>
    </row>
    <row r="84" spans="1:10" x14ac:dyDescent="0.5">
      <c r="A84" s="42" t="s">
        <v>384</v>
      </c>
      <c r="B84" s="42">
        <v>11626</v>
      </c>
      <c r="C84" s="42" t="s">
        <v>19</v>
      </c>
      <c r="D84" s="43" t="s">
        <v>646</v>
      </c>
      <c r="E84" s="43"/>
      <c r="F84" s="43">
        <v>17.418613699341549</v>
      </c>
      <c r="G84" s="43">
        <v>42.632020939664805</v>
      </c>
      <c r="H84" s="43">
        <v>37.343070840217031</v>
      </c>
      <c r="I84" s="43">
        <v>6.7125314341798085E-4</v>
      </c>
      <c r="J84" s="43">
        <v>2.605623267633193</v>
      </c>
    </row>
    <row r="85" spans="1:10" x14ac:dyDescent="0.5">
      <c r="A85" s="42" t="s">
        <v>396</v>
      </c>
      <c r="B85" s="42">
        <v>11660</v>
      </c>
      <c r="C85" s="42" t="s">
        <v>19</v>
      </c>
      <c r="D85" s="43" t="s">
        <v>645</v>
      </c>
      <c r="E85" s="43"/>
      <c r="F85" s="43">
        <v>2.0692089195320782</v>
      </c>
      <c r="G85" s="43">
        <v>55.10843843836993</v>
      </c>
      <c r="H85" s="43">
        <v>40.282404688012974</v>
      </c>
      <c r="I85" s="43">
        <v>2.3168566757826819E-4</v>
      </c>
      <c r="J85" s="43">
        <v>2.5397162684174375</v>
      </c>
    </row>
    <row r="86" spans="1:10" x14ac:dyDescent="0.5">
      <c r="A86" s="42" t="s">
        <v>404</v>
      </c>
      <c r="B86" s="42">
        <v>11673</v>
      </c>
      <c r="C86" s="42" t="s">
        <v>19</v>
      </c>
      <c r="D86" s="43" t="s">
        <v>686</v>
      </c>
      <c r="E86" s="43"/>
      <c r="F86" s="43">
        <v>10.474781494985471</v>
      </c>
      <c r="G86" s="43">
        <v>69.572049159820523</v>
      </c>
      <c r="H86" s="43">
        <v>16.967266143807748</v>
      </c>
      <c r="I86" s="43">
        <v>0</v>
      </c>
      <c r="J86" s="43">
        <v>2.9859032013862561</v>
      </c>
    </row>
    <row r="87" spans="1:10" x14ac:dyDescent="0.5">
      <c r="A87" s="42" t="s">
        <v>412</v>
      </c>
      <c r="B87" s="42">
        <v>11692</v>
      </c>
      <c r="C87" s="42" t="s">
        <v>19</v>
      </c>
      <c r="D87" s="43" t="s">
        <v>681</v>
      </c>
      <c r="E87" s="43"/>
      <c r="F87" s="43">
        <v>14.032489150517346</v>
      </c>
      <c r="G87" s="43">
        <v>31.3851925553158</v>
      </c>
      <c r="H87" s="43">
        <v>52.839422533798405</v>
      </c>
      <c r="I87" s="43">
        <v>2.2669292785324525E-7</v>
      </c>
      <c r="J87" s="43">
        <v>1.7428955336755194</v>
      </c>
    </row>
    <row r="88" spans="1:10" x14ac:dyDescent="0.5">
      <c r="A88" s="42" t="s">
        <v>414</v>
      </c>
      <c r="B88" s="42">
        <v>11698</v>
      </c>
      <c r="C88" s="42" t="s">
        <v>19</v>
      </c>
      <c r="D88" s="43" t="s">
        <v>618</v>
      </c>
      <c r="E88" s="43"/>
      <c r="F88" s="43">
        <v>4.383442015615536</v>
      </c>
      <c r="G88" s="43">
        <v>42.979172120838406</v>
      </c>
      <c r="H88" s="43">
        <v>46.788597390454797</v>
      </c>
      <c r="I88" s="43">
        <v>6.9311354668310658E-5</v>
      </c>
      <c r="J88" s="43">
        <v>5.8487191617365895</v>
      </c>
    </row>
    <row r="89" spans="1:10" x14ac:dyDescent="0.5">
      <c r="A89" s="42" t="s">
        <v>431</v>
      </c>
      <c r="B89" s="42">
        <v>11725</v>
      </c>
      <c r="C89" s="42" t="s">
        <v>19</v>
      </c>
      <c r="D89" s="43" t="s">
        <v>692</v>
      </c>
      <c r="E89" s="43"/>
      <c r="F89" s="43">
        <v>22.676328048382171</v>
      </c>
      <c r="G89" s="43">
        <v>59.231288926223357</v>
      </c>
      <c r="H89" s="43">
        <v>15.429380559093715</v>
      </c>
      <c r="I89" s="43">
        <v>6.1934341169019884E-3</v>
      </c>
      <c r="J89" s="43">
        <v>2.6568090321838569</v>
      </c>
    </row>
    <row r="90" spans="1:10" x14ac:dyDescent="0.5">
      <c r="A90" s="42" t="s">
        <v>441</v>
      </c>
      <c r="B90" s="42">
        <v>11722</v>
      </c>
      <c r="C90" s="42" t="s">
        <v>19</v>
      </c>
      <c r="D90" s="43" t="s">
        <v>691</v>
      </c>
      <c r="E90" s="43"/>
      <c r="F90" s="43">
        <v>16.045279992007949</v>
      </c>
      <c r="G90" s="43">
        <v>33.70980004840807</v>
      </c>
      <c r="H90" s="43">
        <v>48.442870193005014</v>
      </c>
      <c r="I90" s="43">
        <v>1.7460597293370008E-3</v>
      </c>
      <c r="J90" s="43">
        <v>1.8003037068496344</v>
      </c>
    </row>
    <row r="91" spans="1:10" x14ac:dyDescent="0.5">
      <c r="A91" s="42" t="s">
        <v>456</v>
      </c>
      <c r="B91" s="42">
        <v>11753</v>
      </c>
      <c r="C91" s="42" t="s">
        <v>19</v>
      </c>
      <c r="D91" s="43" t="s">
        <v>626</v>
      </c>
      <c r="E91" s="43"/>
      <c r="F91" s="43">
        <v>5.2780431240369658</v>
      </c>
      <c r="G91" s="43">
        <v>53.016019366978327</v>
      </c>
      <c r="H91" s="43">
        <v>36.149103109982029</v>
      </c>
      <c r="I91" s="43">
        <v>1.1031597022671497E-2</v>
      </c>
      <c r="J91" s="43">
        <v>5.5458028019800043</v>
      </c>
    </row>
    <row r="92" spans="1:10" x14ac:dyDescent="0.5">
      <c r="A92" s="42" t="s">
        <v>464</v>
      </c>
      <c r="B92" s="42">
        <v>11776</v>
      </c>
      <c r="C92" s="42" t="s">
        <v>19</v>
      </c>
      <c r="D92" s="43" t="s">
        <v>697</v>
      </c>
      <c r="E92" s="43"/>
      <c r="F92" s="43">
        <v>25.825303801690875</v>
      </c>
      <c r="G92" s="43">
        <v>35.447270756043935</v>
      </c>
      <c r="H92" s="43">
        <v>37.220951092049688</v>
      </c>
      <c r="I92" s="43">
        <v>7.1241248514701767E-6</v>
      </c>
      <c r="J92" s="43">
        <v>1.5064672260906495</v>
      </c>
    </row>
    <row r="93" spans="1:10" x14ac:dyDescent="0.5">
      <c r="A93" s="42" t="s">
        <v>476</v>
      </c>
      <c r="B93" s="42">
        <v>11820</v>
      </c>
      <c r="C93" s="42" t="s">
        <v>19</v>
      </c>
      <c r="D93" s="43" t="s">
        <v>700</v>
      </c>
      <c r="E93" s="43"/>
      <c r="F93" s="43">
        <v>13.127372206405012</v>
      </c>
      <c r="G93" s="43">
        <v>43.324883630891073</v>
      </c>
      <c r="H93" s="43">
        <v>41.011504226934392</v>
      </c>
      <c r="I93" s="43">
        <v>4.3843885505644599E-7</v>
      </c>
      <c r="J93" s="43">
        <v>2.5362394973306706</v>
      </c>
    </row>
    <row r="94" spans="1:10" x14ac:dyDescent="0.5">
      <c r="A94" s="42" t="s">
        <v>499</v>
      </c>
      <c r="B94" s="42">
        <v>11841</v>
      </c>
      <c r="C94" s="42" t="s">
        <v>19</v>
      </c>
      <c r="D94" s="43" t="s">
        <v>638</v>
      </c>
      <c r="E94" s="43"/>
      <c r="F94" s="43">
        <v>13.304046523995213</v>
      </c>
      <c r="G94" s="43">
        <v>37.524098068239852</v>
      </c>
      <c r="H94" s="43">
        <v>42.137655472523122</v>
      </c>
      <c r="I94" s="43">
        <v>4.7682449242067186E-3</v>
      </c>
      <c r="J94" s="43">
        <v>7.0294316903176117</v>
      </c>
    </row>
    <row r="95" spans="1:10" x14ac:dyDescent="0.5">
      <c r="A95" s="42" t="s">
        <v>502</v>
      </c>
      <c r="B95" s="42">
        <v>11859</v>
      </c>
      <c r="C95" s="42" t="s">
        <v>19</v>
      </c>
      <c r="D95" s="43" t="s">
        <v>704</v>
      </c>
      <c r="E95" s="43"/>
      <c r="F95" s="43">
        <v>13.087946960850628</v>
      </c>
      <c r="G95" s="43">
        <v>52.625483925882307</v>
      </c>
      <c r="H95" s="43">
        <v>32.929934493370808</v>
      </c>
      <c r="I95" s="43">
        <v>0</v>
      </c>
      <c r="J95" s="43">
        <v>1.3566346198962513</v>
      </c>
    </row>
    <row r="96" spans="1:10" x14ac:dyDescent="0.5">
      <c r="A96" s="42" t="s">
        <v>504</v>
      </c>
      <c r="B96" s="42">
        <v>11874</v>
      </c>
      <c r="C96" s="42" t="s">
        <v>19</v>
      </c>
      <c r="D96" s="43" t="s">
        <v>705</v>
      </c>
      <c r="E96" s="43"/>
      <c r="F96" s="43">
        <v>5.8315898699365629</v>
      </c>
      <c r="G96" s="43">
        <v>35.435333220734037</v>
      </c>
      <c r="H96" s="43">
        <v>58.121392876275706</v>
      </c>
      <c r="I96" s="43">
        <v>1.0013710982767153E-2</v>
      </c>
      <c r="J96" s="43">
        <v>0.60167032207092941</v>
      </c>
    </row>
    <row r="97" spans="1:10" x14ac:dyDescent="0.5">
      <c r="A97" s="42" t="s">
        <v>570</v>
      </c>
      <c r="B97" s="42">
        <v>11916</v>
      </c>
      <c r="C97" s="42" t="s">
        <v>19</v>
      </c>
      <c r="D97" s="43" t="s">
        <v>712</v>
      </c>
      <c r="E97" s="43"/>
      <c r="F97" s="43">
        <v>17.273984300678901</v>
      </c>
      <c r="G97" s="43">
        <v>18.274830720540468</v>
      </c>
      <c r="H97" s="43">
        <v>62.166614529735646</v>
      </c>
      <c r="I97" s="43">
        <v>2.172147046716874E-4</v>
      </c>
      <c r="J97" s="43">
        <v>2.2843532343403159</v>
      </c>
    </row>
    <row r="98" spans="1:10" x14ac:dyDescent="0.5">
      <c r="A98" s="42" t="s">
        <v>576</v>
      </c>
      <c r="B98" s="42">
        <v>11920</v>
      </c>
      <c r="C98" s="42" t="s">
        <v>19</v>
      </c>
      <c r="D98" s="43" t="s">
        <v>702</v>
      </c>
      <c r="E98" s="43"/>
      <c r="F98" s="43">
        <v>5.3236792082825488</v>
      </c>
      <c r="G98" s="43">
        <v>31.300646376495266</v>
      </c>
      <c r="H98" s="43">
        <v>62.327003688342174</v>
      </c>
      <c r="I98" s="43">
        <v>3.575195722056425E-4</v>
      </c>
      <c r="J98" s="43">
        <v>1.0483132073078016</v>
      </c>
    </row>
    <row r="99" spans="1:10" x14ac:dyDescent="0.5">
      <c r="A99" s="42" t="s">
        <v>597</v>
      </c>
      <c r="B99" s="42">
        <v>11955</v>
      </c>
      <c r="C99" s="42" t="s">
        <v>19</v>
      </c>
      <c r="D99" s="43" t="s">
        <v>643</v>
      </c>
      <c r="E99" s="43"/>
      <c r="F99" s="43">
        <v>2.9889377947922213</v>
      </c>
      <c r="G99" s="43">
        <v>11.999138084807093</v>
      </c>
      <c r="H99" s="43">
        <v>83.365815379723102</v>
      </c>
      <c r="I99" s="43">
        <v>0</v>
      </c>
      <c r="J99" s="43">
        <v>1.6461087406775814</v>
      </c>
    </row>
    <row r="100" spans="1:10" x14ac:dyDescent="0.5">
      <c r="A100" s="42" t="s">
        <v>601</v>
      </c>
      <c r="B100" s="42">
        <v>11667</v>
      </c>
      <c r="C100" s="42" t="s">
        <v>19</v>
      </c>
      <c r="D100" s="43" t="s">
        <v>629</v>
      </c>
      <c r="E100" s="43"/>
      <c r="F100" s="43">
        <v>0</v>
      </c>
      <c r="G100" s="43">
        <v>15.51655790450191</v>
      </c>
      <c r="H100" s="43">
        <v>84.18811861251514</v>
      </c>
      <c r="I100" s="43">
        <v>0</v>
      </c>
      <c r="J100" s="43">
        <v>0.29532348347684401</v>
      </c>
    </row>
    <row r="101" spans="1:10" x14ac:dyDescent="0.5">
      <c r="A101" s="42" t="s">
        <v>605</v>
      </c>
      <c r="B101" s="42">
        <v>11969</v>
      </c>
      <c r="C101" s="42" t="s">
        <v>607</v>
      </c>
      <c r="D101" s="43" t="s">
        <v>648</v>
      </c>
      <c r="E101" s="43"/>
      <c r="F101" s="43">
        <v>0</v>
      </c>
      <c r="G101" s="43">
        <v>43.772556580738581</v>
      </c>
      <c r="H101" s="43">
        <v>53.187765296773165</v>
      </c>
      <c r="I101" s="43">
        <v>0</v>
      </c>
      <c r="J101" s="43">
        <v>3.0396781224882572</v>
      </c>
    </row>
    <row r="102" spans="1:10" x14ac:dyDescent="0.5">
      <c r="A102" s="42" t="s">
        <v>608</v>
      </c>
      <c r="B102" s="42">
        <v>11959</v>
      </c>
      <c r="C102" s="42" t="s">
        <v>607</v>
      </c>
      <c r="D102" s="43" t="s">
        <v>702</v>
      </c>
      <c r="E102" s="43"/>
      <c r="F102" s="43">
        <v>0</v>
      </c>
      <c r="G102" s="43">
        <v>0</v>
      </c>
      <c r="H102" s="43">
        <v>99.669930902584582</v>
      </c>
      <c r="I102" s="43">
        <v>0</v>
      </c>
      <c r="J102" s="43">
        <v>0.33006909741541191</v>
      </c>
    </row>
    <row r="103" spans="1:10" x14ac:dyDescent="0.5">
      <c r="A103" s="42" t="s">
        <v>112</v>
      </c>
      <c r="B103" s="42">
        <v>10920</v>
      </c>
      <c r="C103" s="42" t="s">
        <v>245</v>
      </c>
      <c r="D103" s="43" t="s">
        <v>621</v>
      </c>
      <c r="E103" s="43"/>
      <c r="F103" s="43">
        <v>3.3300650328212948</v>
      </c>
      <c r="G103" s="43">
        <v>37.280699366388205</v>
      </c>
      <c r="H103" s="43">
        <v>56.636615626274754</v>
      </c>
      <c r="I103" s="43">
        <v>1.209302072454659E-3</v>
      </c>
      <c r="J103" s="43">
        <v>2.7514106724432974</v>
      </c>
    </row>
    <row r="104" spans="1:10" x14ac:dyDescent="0.5">
      <c r="A104" s="42" t="s">
        <v>243</v>
      </c>
      <c r="B104" s="42">
        <v>11315</v>
      </c>
      <c r="C104" s="42" t="s">
        <v>245</v>
      </c>
      <c r="D104" s="43" t="s">
        <v>649</v>
      </c>
      <c r="E104" s="43"/>
      <c r="F104" s="43">
        <v>14.788658128891198</v>
      </c>
      <c r="G104" s="43">
        <v>44.32781715629411</v>
      </c>
      <c r="H104" s="43">
        <v>38.454177854719106</v>
      </c>
      <c r="I104" s="43">
        <v>8.4840391133137456E-5</v>
      </c>
      <c r="J104" s="43">
        <v>2.4292620197044514</v>
      </c>
    </row>
    <row r="105" spans="1:10" x14ac:dyDescent="0.5">
      <c r="A105" s="42" t="s">
        <v>341</v>
      </c>
      <c r="B105" s="42">
        <v>11500</v>
      </c>
      <c r="C105" s="42" t="s">
        <v>245</v>
      </c>
      <c r="D105" s="43" t="s">
        <v>619</v>
      </c>
      <c r="E105" s="43"/>
      <c r="F105" s="43">
        <v>4.0216720065383642</v>
      </c>
      <c r="G105" s="43">
        <v>69.093753998764114</v>
      </c>
      <c r="H105" s="43">
        <v>23.659967906239341</v>
      </c>
      <c r="I105" s="43">
        <v>0.89261820565331751</v>
      </c>
      <c r="J105" s="43">
        <v>2.3319878828048664</v>
      </c>
    </row>
    <row r="106" spans="1:10" x14ac:dyDescent="0.5">
      <c r="A106" s="42" t="s">
        <v>495</v>
      </c>
      <c r="B106" s="42">
        <v>11838</v>
      </c>
      <c r="C106" s="42" t="s">
        <v>245</v>
      </c>
      <c r="D106" s="43" t="s">
        <v>634</v>
      </c>
      <c r="E106" s="43"/>
      <c r="F106" s="43">
        <v>7.7877882455416634</v>
      </c>
      <c r="G106" s="43">
        <v>50.590943790348405</v>
      </c>
      <c r="H106" s="43">
        <v>40.807630605099348</v>
      </c>
      <c r="I106" s="43">
        <v>5.0378635418949639E-5</v>
      </c>
      <c r="J106" s="43">
        <v>0.8135869803751693</v>
      </c>
    </row>
    <row r="107" spans="1:10" x14ac:dyDescent="0.5">
      <c r="A107" s="42" t="s">
        <v>497</v>
      </c>
      <c r="B107" s="42">
        <v>11767</v>
      </c>
      <c r="C107" s="42" t="s">
        <v>245</v>
      </c>
      <c r="D107" s="43" t="s">
        <v>618</v>
      </c>
      <c r="E107" s="43"/>
      <c r="F107" s="43">
        <v>8.1856683172187306E-2</v>
      </c>
      <c r="G107" s="43">
        <v>55.371618244295732</v>
      </c>
      <c r="H107" s="43">
        <v>43.14828945820507</v>
      </c>
      <c r="I107" s="43">
        <v>0</v>
      </c>
      <c r="J107" s="43">
        <v>1.3982356143270109</v>
      </c>
    </row>
    <row r="108" spans="1:10" x14ac:dyDescent="0.5">
      <c r="A108" s="42" t="s">
        <v>513</v>
      </c>
      <c r="B108" s="42">
        <v>11883</v>
      </c>
      <c r="C108" s="42" t="s">
        <v>245</v>
      </c>
      <c r="D108" s="43" t="s">
        <v>648</v>
      </c>
      <c r="E108" s="43"/>
      <c r="F108" s="43">
        <v>4.1322692497892426</v>
      </c>
      <c r="G108" s="43">
        <v>34.718455149450726</v>
      </c>
      <c r="H108" s="43">
        <v>59.33029102547895</v>
      </c>
      <c r="I108" s="43">
        <v>2.0750008621282825E-5</v>
      </c>
      <c r="J108" s="43">
        <v>1.8189638252724598</v>
      </c>
    </row>
    <row r="109" spans="1:10" x14ac:dyDescent="0.5">
      <c r="A109" s="42" t="s">
        <v>719</v>
      </c>
      <c r="B109" s="42">
        <v>11976</v>
      </c>
      <c r="C109" s="42" t="s">
        <v>245</v>
      </c>
      <c r="D109" s="43" t="s">
        <v>647</v>
      </c>
      <c r="E109" s="43"/>
      <c r="F109" s="43">
        <v>0</v>
      </c>
      <c r="G109" s="43">
        <v>0</v>
      </c>
      <c r="H109" s="43">
        <v>99.473781967382877</v>
      </c>
      <c r="I109" s="43">
        <v>0</v>
      </c>
      <c r="J109" s="43">
        <v>0.5262180326171263</v>
      </c>
    </row>
    <row r="110" spans="1:10" x14ac:dyDescent="0.5">
      <c r="A110" s="42" t="s">
        <v>20</v>
      </c>
      <c r="B110" s="42">
        <v>10589</v>
      </c>
      <c r="C110" s="42" t="s">
        <v>22</v>
      </c>
      <c r="D110" s="43" t="s">
        <v>614</v>
      </c>
      <c r="E110" s="43">
        <v>1704421</v>
      </c>
      <c r="F110" s="43">
        <v>76.378302494502421</v>
      </c>
      <c r="G110" s="43">
        <v>2.9835344042348364</v>
      </c>
      <c r="H110" s="43">
        <v>0.11777283116285105</v>
      </c>
      <c r="I110" s="43">
        <v>16.276830837815051</v>
      </c>
      <c r="J110" s="43">
        <v>4.2435594322848456</v>
      </c>
    </row>
    <row r="111" spans="1:10" x14ac:dyDescent="0.5">
      <c r="A111" s="42" t="s">
        <v>23</v>
      </c>
      <c r="B111" s="42">
        <v>10591</v>
      </c>
      <c r="C111" s="42" t="s">
        <v>22</v>
      </c>
      <c r="D111" s="43" t="s">
        <v>615</v>
      </c>
      <c r="E111" s="43">
        <v>1892957</v>
      </c>
      <c r="F111" s="43">
        <v>87.552467908055192</v>
      </c>
      <c r="G111" s="43">
        <v>0</v>
      </c>
      <c r="H111" s="43">
        <v>8.5872693582778865</v>
      </c>
      <c r="I111" s="43">
        <v>3.2119619931586093E-3</v>
      </c>
      <c r="J111" s="43">
        <v>3.8570507716737592</v>
      </c>
    </row>
    <row r="112" spans="1:10" x14ac:dyDescent="0.5">
      <c r="A112" s="42" t="s">
        <v>24</v>
      </c>
      <c r="B112" s="42">
        <v>10596</v>
      </c>
      <c r="C112" s="42" t="s">
        <v>22</v>
      </c>
      <c r="D112" s="43" t="s">
        <v>616</v>
      </c>
      <c r="E112" s="43">
        <v>4246912</v>
      </c>
      <c r="F112" s="43">
        <v>95.337235889814423</v>
      </c>
      <c r="G112" s="43">
        <v>0</v>
      </c>
      <c r="H112" s="43">
        <v>2.2135071573693755E-2</v>
      </c>
      <c r="I112" s="43">
        <v>0.18447379700538116</v>
      </c>
      <c r="J112" s="43">
        <v>4.4561552416065044</v>
      </c>
    </row>
    <row r="113" spans="1:10" x14ac:dyDescent="0.5">
      <c r="A113" s="42" t="s">
        <v>26</v>
      </c>
      <c r="B113" s="42">
        <v>10600</v>
      </c>
      <c r="C113" s="42" t="s">
        <v>22</v>
      </c>
      <c r="D113" s="43" t="s">
        <v>617</v>
      </c>
      <c r="E113" s="43">
        <v>41586841</v>
      </c>
      <c r="F113" s="43">
        <v>80.594012421114911</v>
      </c>
      <c r="G113" s="43">
        <v>14.117105562579958</v>
      </c>
      <c r="H113" s="43">
        <v>0.95793498657975462</v>
      </c>
      <c r="I113" s="43">
        <v>0</v>
      </c>
      <c r="J113" s="43">
        <v>4.3309470297253725</v>
      </c>
    </row>
    <row r="114" spans="1:10" x14ac:dyDescent="0.5">
      <c r="A114" s="42" t="s">
        <v>28</v>
      </c>
      <c r="B114" s="42">
        <v>10616</v>
      </c>
      <c r="C114" s="42" t="s">
        <v>22</v>
      </c>
      <c r="D114" s="43" t="s">
        <v>618</v>
      </c>
      <c r="E114" s="43">
        <v>7202239</v>
      </c>
      <c r="F114" s="43">
        <v>87.848744670850905</v>
      </c>
      <c r="G114" s="43">
        <v>5.9881793620323673</v>
      </c>
      <c r="H114" s="43">
        <v>1.8200957649176823</v>
      </c>
      <c r="I114" s="43">
        <v>7.2347554397890894E-5</v>
      </c>
      <c r="J114" s="43">
        <v>4.3429078546446505</v>
      </c>
    </row>
    <row r="115" spans="1:10" x14ac:dyDescent="0.5">
      <c r="A115" s="42" t="s">
        <v>33</v>
      </c>
      <c r="B115" s="42">
        <v>10630</v>
      </c>
      <c r="C115" s="42" t="s">
        <v>22</v>
      </c>
      <c r="D115" s="43" t="s">
        <v>620</v>
      </c>
      <c r="E115" s="43">
        <v>509271</v>
      </c>
      <c r="F115" s="43">
        <v>90.673877426962221</v>
      </c>
      <c r="G115" s="43">
        <v>3.4674559897901602</v>
      </c>
      <c r="H115" s="43">
        <v>0.70560880950321903</v>
      </c>
      <c r="I115" s="43">
        <v>9.6350670660545496E-3</v>
      </c>
      <c r="J115" s="43">
        <v>5.1434227066783498</v>
      </c>
    </row>
    <row r="116" spans="1:10" x14ac:dyDescent="0.5">
      <c r="A116" s="42" t="s">
        <v>37</v>
      </c>
      <c r="B116" s="42">
        <v>10706</v>
      </c>
      <c r="C116" s="42" t="s">
        <v>22</v>
      </c>
      <c r="D116" s="43" t="s">
        <v>622</v>
      </c>
      <c r="E116" s="43">
        <v>12118509</v>
      </c>
      <c r="F116" s="43">
        <v>94.960498035654595</v>
      </c>
      <c r="G116" s="43">
        <v>4.2518567287700149E-2</v>
      </c>
      <c r="H116" s="43">
        <v>0.1104298221239121</v>
      </c>
      <c r="I116" s="43">
        <v>2.3675604190068615E-4</v>
      </c>
      <c r="J116" s="43">
        <v>4.8863168188918857</v>
      </c>
    </row>
    <row r="117" spans="1:10" x14ac:dyDescent="0.5">
      <c r="A117" s="42" t="s">
        <v>41</v>
      </c>
      <c r="B117" s="42">
        <v>10719</v>
      </c>
      <c r="C117" s="42" t="s">
        <v>22</v>
      </c>
      <c r="D117" s="43" t="s">
        <v>624</v>
      </c>
      <c r="E117" s="43">
        <v>2458587</v>
      </c>
      <c r="F117" s="43">
        <v>97.024643888124459</v>
      </c>
      <c r="G117" s="43">
        <v>0</v>
      </c>
      <c r="H117" s="43">
        <v>1.2591642227701444E-4</v>
      </c>
      <c r="I117" s="43">
        <v>0.25160311588214629</v>
      </c>
      <c r="J117" s="43">
        <v>2.7236270795711213</v>
      </c>
    </row>
    <row r="118" spans="1:10" x14ac:dyDescent="0.5">
      <c r="A118" s="42" t="s">
        <v>43</v>
      </c>
      <c r="B118" s="42">
        <v>10743</v>
      </c>
      <c r="C118" s="42" t="s">
        <v>22</v>
      </c>
      <c r="D118" s="43" t="s">
        <v>625</v>
      </c>
      <c r="E118" s="43">
        <v>4925388</v>
      </c>
      <c r="F118" s="43">
        <v>88.904676812249235</v>
      </c>
      <c r="G118" s="43">
        <v>2.7708612751123889</v>
      </c>
      <c r="H118" s="43">
        <v>1.9465563039481832</v>
      </c>
      <c r="I118" s="43">
        <v>2.727549319670404E-3</v>
      </c>
      <c r="J118" s="43">
        <v>6.3751780593705183</v>
      </c>
    </row>
    <row r="119" spans="1:10" x14ac:dyDescent="0.5">
      <c r="A119" s="42" t="s">
        <v>49</v>
      </c>
      <c r="B119" s="42">
        <v>10753</v>
      </c>
      <c r="C119" s="42" t="s">
        <v>22</v>
      </c>
      <c r="D119" s="43" t="s">
        <v>626</v>
      </c>
      <c r="E119" s="43">
        <v>692057</v>
      </c>
      <c r="F119" s="43">
        <v>80.361960978255851</v>
      </c>
      <c r="G119" s="43">
        <v>13.119614318456787</v>
      </c>
      <c r="H119" s="43">
        <v>0.59241293883297297</v>
      </c>
      <c r="I119" s="43">
        <v>1.1226350797261558E-6</v>
      </c>
      <c r="J119" s="43">
        <v>5.9260106418193113</v>
      </c>
    </row>
    <row r="120" spans="1:10" x14ac:dyDescent="0.5">
      <c r="A120" s="42" t="s">
        <v>51</v>
      </c>
      <c r="B120" s="42">
        <v>10782</v>
      </c>
      <c r="C120" s="42" t="s">
        <v>22</v>
      </c>
      <c r="D120" s="43" t="s">
        <v>627</v>
      </c>
      <c r="E120" s="43">
        <v>1022283</v>
      </c>
      <c r="F120" s="43">
        <v>98.378202776927026</v>
      </c>
      <c r="G120" s="43">
        <v>0</v>
      </c>
      <c r="H120" s="43">
        <v>0.75865615075391013</v>
      </c>
      <c r="I120" s="43">
        <v>2.9382723075043554E-2</v>
      </c>
      <c r="J120" s="43">
        <v>0.83375834924402559</v>
      </c>
    </row>
    <row r="121" spans="1:10" x14ac:dyDescent="0.5">
      <c r="A121" s="42" t="s">
        <v>54</v>
      </c>
      <c r="B121" s="42">
        <v>10764</v>
      </c>
      <c r="C121" s="42" t="s">
        <v>22</v>
      </c>
      <c r="D121" s="43" t="s">
        <v>630</v>
      </c>
      <c r="E121" s="43">
        <v>2113476</v>
      </c>
      <c r="F121" s="43">
        <v>91.885895203434657</v>
      </c>
      <c r="G121" s="43">
        <v>1.9035366533020679</v>
      </c>
      <c r="H121" s="43">
        <v>5.023747441372837E-3</v>
      </c>
      <c r="I121" s="43">
        <v>1.217837121682207</v>
      </c>
      <c r="J121" s="43">
        <v>4.9877072741396917</v>
      </c>
    </row>
    <row r="122" spans="1:10" x14ac:dyDescent="0.5">
      <c r="A122" s="42" t="s">
        <v>57</v>
      </c>
      <c r="B122" s="42">
        <v>10771</v>
      </c>
      <c r="C122" s="42" t="s">
        <v>22</v>
      </c>
      <c r="D122" s="43" t="s">
        <v>621</v>
      </c>
      <c r="E122" s="43">
        <v>663066</v>
      </c>
      <c r="F122" s="43">
        <v>83.978426247676936</v>
      </c>
      <c r="G122" s="43">
        <v>0</v>
      </c>
      <c r="H122" s="43">
        <v>12.565294489711835</v>
      </c>
      <c r="I122" s="43">
        <v>7.4605409723251907E-3</v>
      </c>
      <c r="J122" s="43">
        <v>3.448818721638911</v>
      </c>
    </row>
    <row r="123" spans="1:10" x14ac:dyDescent="0.5">
      <c r="A123" s="42" t="s">
        <v>60</v>
      </c>
      <c r="B123" s="42">
        <v>10763</v>
      </c>
      <c r="C123" s="42" t="s">
        <v>22</v>
      </c>
      <c r="D123" s="43" t="s">
        <v>631</v>
      </c>
      <c r="E123" s="43">
        <v>113299</v>
      </c>
      <c r="F123" s="43">
        <v>91.702337921309265</v>
      </c>
      <c r="G123" s="43">
        <v>0</v>
      </c>
      <c r="H123" s="43">
        <v>0.2591175303688566</v>
      </c>
      <c r="I123" s="43">
        <v>8.4888574832148553E-2</v>
      </c>
      <c r="J123" s="43">
        <v>7.9536559734897336</v>
      </c>
    </row>
    <row r="124" spans="1:10" x14ac:dyDescent="0.5">
      <c r="A124" s="42" t="s">
        <v>64</v>
      </c>
      <c r="B124" s="42">
        <v>10781</v>
      </c>
      <c r="C124" s="42" t="s">
        <v>22</v>
      </c>
      <c r="D124" s="43" t="s">
        <v>633</v>
      </c>
      <c r="E124" s="43">
        <v>4122478</v>
      </c>
      <c r="F124" s="43">
        <v>94.314578286777575</v>
      </c>
      <c r="G124" s="43">
        <v>2.3894692631643087E-2</v>
      </c>
      <c r="H124" s="43">
        <v>0.96630430837380543</v>
      </c>
      <c r="I124" s="43">
        <v>8.6628580126763585E-4</v>
      </c>
      <c r="J124" s="43">
        <v>4.6943564264157063</v>
      </c>
    </row>
    <row r="125" spans="1:10" x14ac:dyDescent="0.5">
      <c r="A125" s="42" t="s">
        <v>68</v>
      </c>
      <c r="B125" s="42">
        <v>10789</v>
      </c>
      <c r="C125" s="42" t="s">
        <v>22</v>
      </c>
      <c r="D125" s="43" t="s">
        <v>635</v>
      </c>
      <c r="E125" s="43">
        <v>2046625</v>
      </c>
      <c r="F125" s="43">
        <v>60.197279246014574</v>
      </c>
      <c r="G125" s="43">
        <v>37.20711464142655</v>
      </c>
      <c r="H125" s="43">
        <v>0.95132408588723771</v>
      </c>
      <c r="I125" s="43">
        <v>0</v>
      </c>
      <c r="J125" s="43">
        <v>1.6442820266716385</v>
      </c>
    </row>
    <row r="126" spans="1:10" x14ac:dyDescent="0.5">
      <c r="A126" s="42" t="s">
        <v>70</v>
      </c>
      <c r="B126" s="42">
        <v>10787</v>
      </c>
      <c r="C126" s="42" t="s">
        <v>22</v>
      </c>
      <c r="D126" s="43" t="s">
        <v>636</v>
      </c>
      <c r="E126" s="43">
        <v>3115615</v>
      </c>
      <c r="F126" s="43">
        <v>95.289503093354753</v>
      </c>
      <c r="G126" s="43">
        <v>0</v>
      </c>
      <c r="H126" s="43">
        <v>2.4217961627351157</v>
      </c>
      <c r="I126" s="43">
        <v>5.6752373473060568E-3</v>
      </c>
      <c r="J126" s="43">
        <v>2.2830255065628347</v>
      </c>
    </row>
    <row r="127" spans="1:10" x14ac:dyDescent="0.5">
      <c r="A127" s="42" t="s">
        <v>72</v>
      </c>
      <c r="B127" s="42">
        <v>10801</v>
      </c>
      <c r="C127" s="42" t="s">
        <v>22</v>
      </c>
      <c r="D127" s="43" t="s">
        <v>637</v>
      </c>
      <c r="E127" s="43">
        <v>1324578</v>
      </c>
      <c r="F127" s="43">
        <v>90.334995541886073</v>
      </c>
      <c r="G127" s="43">
        <v>3.8533570398406547</v>
      </c>
      <c r="H127" s="43">
        <v>1.0893230430195118</v>
      </c>
      <c r="I127" s="43">
        <v>0.10807344086488295</v>
      </c>
      <c r="J127" s="43">
        <v>4.6142509343888811</v>
      </c>
    </row>
    <row r="128" spans="1:10" x14ac:dyDescent="0.5">
      <c r="A128" s="42" t="s">
        <v>74</v>
      </c>
      <c r="B128" s="42">
        <v>10825</v>
      </c>
      <c r="C128" s="42" t="s">
        <v>22</v>
      </c>
      <c r="D128" s="43" t="s">
        <v>638</v>
      </c>
      <c r="E128" s="43">
        <v>378194</v>
      </c>
      <c r="F128" s="43">
        <v>94.176425117891313</v>
      </c>
      <c r="G128" s="43">
        <v>0</v>
      </c>
      <c r="H128" s="43">
        <v>2.9032985030290348</v>
      </c>
      <c r="I128" s="43">
        <v>1.6034168014793643E-2</v>
      </c>
      <c r="J128" s="43">
        <v>2.9042422110648554</v>
      </c>
    </row>
    <row r="129" spans="1:10" x14ac:dyDescent="0.5">
      <c r="A129" s="42" t="s">
        <v>76</v>
      </c>
      <c r="B129" s="42">
        <v>10830</v>
      </c>
      <c r="C129" s="42" t="s">
        <v>22</v>
      </c>
      <c r="D129" s="43" t="s">
        <v>615</v>
      </c>
      <c r="E129" s="43">
        <v>1403010</v>
      </c>
      <c r="F129" s="43">
        <v>92.679453788515715</v>
      </c>
      <c r="G129" s="43">
        <v>0</v>
      </c>
      <c r="H129" s="43">
        <v>2.6998418122301699</v>
      </c>
      <c r="I129" s="43">
        <v>4.3128866552509363E-4</v>
      </c>
      <c r="J129" s="43">
        <v>4.6202731105885961</v>
      </c>
    </row>
    <row r="130" spans="1:10" x14ac:dyDescent="0.5">
      <c r="A130" s="42" t="s">
        <v>78</v>
      </c>
      <c r="B130" s="42">
        <v>10835</v>
      </c>
      <c r="C130" s="42" t="s">
        <v>22</v>
      </c>
      <c r="D130" s="43" t="s">
        <v>613</v>
      </c>
      <c r="E130" s="43">
        <v>1733434</v>
      </c>
      <c r="F130" s="43">
        <v>87.337857638880394</v>
      </c>
      <c r="G130" s="43">
        <v>0</v>
      </c>
      <c r="H130" s="43">
        <v>3.5476084636990177</v>
      </c>
      <c r="I130" s="43">
        <v>7.8204148061347106E-3</v>
      </c>
      <c r="J130" s="43">
        <v>9.1067134826144542</v>
      </c>
    </row>
    <row r="131" spans="1:10" x14ac:dyDescent="0.5">
      <c r="A131" s="42" t="s">
        <v>84</v>
      </c>
      <c r="B131" s="42">
        <v>10843</v>
      </c>
      <c r="C131" s="42" t="s">
        <v>22</v>
      </c>
      <c r="D131" s="43" t="s">
        <v>84</v>
      </c>
      <c r="E131" s="43">
        <v>1296817</v>
      </c>
      <c r="F131" s="43">
        <v>79.343235781564999</v>
      </c>
      <c r="G131" s="43">
        <v>15.891391600977045</v>
      </c>
      <c r="H131" s="43">
        <v>1.8771766037093887E-4</v>
      </c>
      <c r="I131" s="43">
        <v>1.21646300840676</v>
      </c>
      <c r="J131" s="43">
        <v>3.5487218913908198</v>
      </c>
    </row>
    <row r="132" spans="1:10" x14ac:dyDescent="0.5">
      <c r="A132" s="42" t="s">
        <v>86</v>
      </c>
      <c r="B132" s="42">
        <v>10851</v>
      </c>
      <c r="C132" s="42" t="s">
        <v>22</v>
      </c>
      <c r="D132" s="43" t="s">
        <v>617</v>
      </c>
      <c r="E132" s="43">
        <v>28525811</v>
      </c>
      <c r="F132" s="43">
        <v>88.138616802791944</v>
      </c>
      <c r="G132" s="43">
        <v>5.327238604985741</v>
      </c>
      <c r="H132" s="43">
        <v>1.064047202636476</v>
      </c>
      <c r="I132" s="43">
        <v>0</v>
      </c>
      <c r="J132" s="43">
        <v>5.4700973895858347</v>
      </c>
    </row>
    <row r="133" spans="1:10" x14ac:dyDescent="0.5">
      <c r="A133" s="42" t="s">
        <v>88</v>
      </c>
      <c r="B133" s="42">
        <v>10855</v>
      </c>
      <c r="C133" s="42" t="s">
        <v>22</v>
      </c>
      <c r="D133" s="43" t="s">
        <v>639</v>
      </c>
      <c r="E133" s="43">
        <v>5319026</v>
      </c>
      <c r="F133" s="43">
        <v>97.786373456819135</v>
      </c>
      <c r="G133" s="43">
        <v>0</v>
      </c>
      <c r="H133" s="43">
        <v>7.4319215113723913E-2</v>
      </c>
      <c r="I133" s="43">
        <v>1.4573215826121258E-3</v>
      </c>
      <c r="J133" s="43">
        <v>2.1378500064845283</v>
      </c>
    </row>
    <row r="134" spans="1:10" x14ac:dyDescent="0.5">
      <c r="A134" s="42" t="s">
        <v>90</v>
      </c>
      <c r="B134" s="42">
        <v>10864</v>
      </c>
      <c r="C134" s="42" t="s">
        <v>22</v>
      </c>
      <c r="D134" s="43" t="s">
        <v>640</v>
      </c>
      <c r="E134" s="43">
        <v>519448</v>
      </c>
      <c r="F134" s="43">
        <v>69.068596529863896</v>
      </c>
      <c r="G134" s="43">
        <v>25.415960847801678</v>
      </c>
      <c r="H134" s="43">
        <v>2.2382077665818865</v>
      </c>
      <c r="I134" s="43">
        <v>3.7660101223423309E-2</v>
      </c>
      <c r="J134" s="43">
        <v>3.2395747545291167</v>
      </c>
    </row>
    <row r="135" spans="1:10" x14ac:dyDescent="0.5">
      <c r="A135" s="42" t="s">
        <v>92</v>
      </c>
      <c r="B135" s="42">
        <v>10869</v>
      </c>
      <c r="C135" s="42" t="s">
        <v>22</v>
      </c>
      <c r="D135" s="43" t="s">
        <v>641</v>
      </c>
      <c r="E135" s="43">
        <v>585451</v>
      </c>
      <c r="F135" s="43">
        <v>95.054173838532876</v>
      </c>
      <c r="G135" s="43">
        <v>0</v>
      </c>
      <c r="H135" s="43">
        <v>0.94226500615888853</v>
      </c>
      <c r="I135" s="43">
        <v>1.5868665077763229E-3</v>
      </c>
      <c r="J135" s="43">
        <v>4.001974288800457</v>
      </c>
    </row>
    <row r="136" spans="1:10" x14ac:dyDescent="0.5">
      <c r="A136" s="42" t="s">
        <v>94</v>
      </c>
      <c r="B136" s="42">
        <v>10872</v>
      </c>
      <c r="C136" s="42" t="s">
        <v>22</v>
      </c>
      <c r="D136" s="43" t="s">
        <v>619</v>
      </c>
      <c r="E136" s="43">
        <v>1963598</v>
      </c>
      <c r="F136" s="43">
        <v>91.881393066476761</v>
      </c>
      <c r="G136" s="43">
        <v>0</v>
      </c>
      <c r="H136" s="43">
        <v>4.4551258228900306</v>
      </c>
      <c r="I136" s="43">
        <v>2.8026706637399122E-4</v>
      </c>
      <c r="J136" s="43">
        <v>3.6632008435668331</v>
      </c>
    </row>
    <row r="137" spans="1:10" x14ac:dyDescent="0.5">
      <c r="A137" s="42" t="s">
        <v>104</v>
      </c>
      <c r="B137" s="42">
        <v>10896</v>
      </c>
      <c r="C137" s="42" t="s">
        <v>22</v>
      </c>
      <c r="D137" s="43" t="s">
        <v>645</v>
      </c>
      <c r="E137" s="43">
        <v>3293650</v>
      </c>
      <c r="F137" s="43">
        <v>92.677766911646202</v>
      </c>
      <c r="G137" s="43">
        <v>0</v>
      </c>
      <c r="H137" s="43">
        <v>4.050484796736697</v>
      </c>
      <c r="I137" s="43">
        <v>3.8967085596374172E-3</v>
      </c>
      <c r="J137" s="43">
        <v>3.2678515830574661</v>
      </c>
    </row>
    <row r="138" spans="1:10" x14ac:dyDescent="0.5">
      <c r="A138" s="42" t="s">
        <v>126</v>
      </c>
      <c r="B138" s="42">
        <v>11055</v>
      </c>
      <c r="C138" s="42" t="s">
        <v>22</v>
      </c>
      <c r="D138" s="43" t="s">
        <v>633</v>
      </c>
      <c r="E138" s="43">
        <v>2090969</v>
      </c>
      <c r="F138" s="43">
        <v>92.29643692712385</v>
      </c>
      <c r="G138" s="43">
        <v>0</v>
      </c>
      <c r="H138" s="43">
        <v>2.1651662029709025</v>
      </c>
      <c r="I138" s="43">
        <v>9.197951042675765E-3</v>
      </c>
      <c r="J138" s="43">
        <v>5.5291989188625674</v>
      </c>
    </row>
    <row r="139" spans="1:10" x14ac:dyDescent="0.5">
      <c r="A139" s="42" t="s">
        <v>130</v>
      </c>
      <c r="B139" s="42">
        <v>11087</v>
      </c>
      <c r="C139" s="42" t="s">
        <v>22</v>
      </c>
      <c r="D139" s="43" t="s">
        <v>646</v>
      </c>
      <c r="E139" s="43">
        <v>1271058</v>
      </c>
      <c r="F139" s="43">
        <v>92.645840080830652</v>
      </c>
      <c r="G139" s="43">
        <v>0</v>
      </c>
      <c r="H139" s="43">
        <v>1.0835959235038788</v>
      </c>
      <c r="I139" s="43">
        <v>1.0747584385495546E-2</v>
      </c>
      <c r="J139" s="43">
        <v>6.2598164112799868</v>
      </c>
    </row>
    <row r="140" spans="1:10" x14ac:dyDescent="0.5">
      <c r="A140" s="42" t="s">
        <v>137</v>
      </c>
      <c r="B140" s="42">
        <v>11095</v>
      </c>
      <c r="C140" s="42" t="s">
        <v>22</v>
      </c>
      <c r="D140" s="43" t="s">
        <v>648</v>
      </c>
      <c r="E140" s="43">
        <v>2199653</v>
      </c>
      <c r="F140" s="43">
        <v>96.341085994364633</v>
      </c>
      <c r="G140" s="43">
        <v>2.2532844539889275E-2</v>
      </c>
      <c r="H140" s="43">
        <v>0.94377722772010475</v>
      </c>
      <c r="I140" s="43">
        <v>4.4197272228598044E-3</v>
      </c>
      <c r="J140" s="43">
        <v>2.6881842061525121</v>
      </c>
    </row>
    <row r="141" spans="1:10" x14ac:dyDescent="0.5">
      <c r="A141" s="42" t="s">
        <v>141</v>
      </c>
      <c r="B141" s="42">
        <v>11099</v>
      </c>
      <c r="C141" s="42" t="s">
        <v>22</v>
      </c>
      <c r="D141" s="43" t="s">
        <v>640</v>
      </c>
      <c r="E141" s="43">
        <v>6920654</v>
      </c>
      <c r="F141" s="43">
        <v>82.582994396085027</v>
      </c>
      <c r="G141" s="43">
        <v>5.0541338739312005</v>
      </c>
      <c r="H141" s="43">
        <v>4.1283136194106502</v>
      </c>
      <c r="I141" s="43">
        <v>8.371327445213881E-4</v>
      </c>
      <c r="J141" s="43">
        <v>8.233720977828602</v>
      </c>
    </row>
    <row r="142" spans="1:10" x14ac:dyDescent="0.5">
      <c r="A142" s="42" t="s">
        <v>145</v>
      </c>
      <c r="B142" s="42">
        <v>11132</v>
      </c>
      <c r="C142" s="42" t="s">
        <v>22</v>
      </c>
      <c r="D142" s="43" t="s">
        <v>617</v>
      </c>
      <c r="E142" s="43">
        <v>18823653</v>
      </c>
      <c r="F142" s="43">
        <v>83.165344006000382</v>
      </c>
      <c r="G142" s="43">
        <v>11.268220678075286</v>
      </c>
      <c r="H142" s="43">
        <v>0.70408090296712722</v>
      </c>
      <c r="I142" s="43">
        <v>0</v>
      </c>
      <c r="J142" s="43">
        <v>4.8623544129572087</v>
      </c>
    </row>
    <row r="143" spans="1:10" x14ac:dyDescent="0.5">
      <c r="A143" s="42" t="s">
        <v>146</v>
      </c>
      <c r="B143" s="42">
        <v>11141</v>
      </c>
      <c r="C143" s="42" t="s">
        <v>22</v>
      </c>
      <c r="D143" s="43" t="s">
        <v>650</v>
      </c>
      <c r="E143" s="43">
        <v>541581</v>
      </c>
      <c r="F143" s="43">
        <v>90.788345454751479</v>
      </c>
      <c r="G143" s="43">
        <v>0</v>
      </c>
      <c r="H143" s="43">
        <v>3.5583830376521124E-2</v>
      </c>
      <c r="I143" s="43">
        <v>0</v>
      </c>
      <c r="J143" s="43">
        <v>9.1760707148719938</v>
      </c>
    </row>
    <row r="144" spans="1:10" x14ac:dyDescent="0.5">
      <c r="A144" s="42" t="s">
        <v>154</v>
      </c>
      <c r="B144" s="42">
        <v>11149</v>
      </c>
      <c r="C144" s="42" t="s">
        <v>22</v>
      </c>
      <c r="D144" s="43" t="s">
        <v>647</v>
      </c>
      <c r="E144" s="43">
        <v>1348968</v>
      </c>
      <c r="F144" s="43">
        <v>87.86663320418711</v>
      </c>
      <c r="G144" s="43">
        <v>0</v>
      </c>
      <c r="H144" s="43">
        <v>7.2914886866947972</v>
      </c>
      <c r="I144" s="43">
        <v>0.15245676646608003</v>
      </c>
      <c r="J144" s="43">
        <v>4.6894213426520146</v>
      </c>
    </row>
    <row r="145" spans="1:10" x14ac:dyDescent="0.5">
      <c r="A145" s="42" t="s">
        <v>160</v>
      </c>
      <c r="B145" s="42">
        <v>11173</v>
      </c>
      <c r="C145" s="42" t="s">
        <v>22</v>
      </c>
      <c r="D145" s="43" t="s">
        <v>632</v>
      </c>
      <c r="E145" s="43">
        <v>1162879</v>
      </c>
      <c r="F145" s="43">
        <v>91.489062143037316</v>
      </c>
      <c r="G145" s="43">
        <v>0</v>
      </c>
      <c r="H145" s="43">
        <v>3.3196886687311471</v>
      </c>
      <c r="I145" s="43">
        <v>1.6776394341936995E-3</v>
      </c>
      <c r="J145" s="43">
        <v>5.1895715487973417</v>
      </c>
    </row>
    <row r="146" spans="1:10" x14ac:dyDescent="0.5">
      <c r="A146" s="42" t="s">
        <v>168</v>
      </c>
      <c r="B146" s="42">
        <v>11182</v>
      </c>
      <c r="C146" s="42" t="s">
        <v>22</v>
      </c>
      <c r="D146" s="43" t="s">
        <v>616</v>
      </c>
      <c r="E146" s="43">
        <v>4594574</v>
      </c>
      <c r="F146" s="43">
        <v>94.808082337017595</v>
      </c>
      <c r="G146" s="43">
        <v>0</v>
      </c>
      <c r="H146" s="43">
        <v>8.3490922585328378E-2</v>
      </c>
      <c r="I146" s="43">
        <v>0.24908948681946383</v>
      </c>
      <c r="J146" s="43">
        <v>4.8593372535776149</v>
      </c>
    </row>
    <row r="147" spans="1:10" x14ac:dyDescent="0.5">
      <c r="A147" s="42" t="s">
        <v>171</v>
      </c>
      <c r="B147" s="42">
        <v>11186</v>
      </c>
      <c r="C147" s="42" t="s">
        <v>22</v>
      </c>
      <c r="D147" s="43" t="s">
        <v>653</v>
      </c>
      <c r="E147" s="43">
        <v>1033672</v>
      </c>
      <c r="F147" s="43">
        <v>96.82731141861909</v>
      </c>
      <c r="G147" s="43">
        <v>0</v>
      </c>
      <c r="H147" s="43">
        <v>2.2531348690842492</v>
      </c>
      <c r="I147" s="43">
        <v>9.5503839400426366E-2</v>
      </c>
      <c r="J147" s="43">
        <v>0.82404987289623866</v>
      </c>
    </row>
    <row r="148" spans="1:10" x14ac:dyDescent="0.5">
      <c r="A148" s="42" t="s">
        <v>184</v>
      </c>
      <c r="B148" s="42">
        <v>11220</v>
      </c>
      <c r="C148" s="42" t="s">
        <v>22</v>
      </c>
      <c r="D148" s="43" t="s">
        <v>654</v>
      </c>
      <c r="E148" s="43">
        <v>605095</v>
      </c>
      <c r="F148" s="43">
        <v>96.6726718521885</v>
      </c>
      <c r="G148" s="43">
        <v>0</v>
      </c>
      <c r="H148" s="43">
        <v>1.64191355032988E-2</v>
      </c>
      <c r="I148" s="43">
        <v>2.4493486653744043E-2</v>
      </c>
      <c r="J148" s="43">
        <v>3.2864155256544501</v>
      </c>
    </row>
    <row r="149" spans="1:10" x14ac:dyDescent="0.5">
      <c r="A149" s="42" t="s">
        <v>189</v>
      </c>
      <c r="B149" s="42">
        <v>11235</v>
      </c>
      <c r="C149" s="42" t="s">
        <v>22</v>
      </c>
      <c r="D149" s="43" t="s">
        <v>619</v>
      </c>
      <c r="E149" s="43">
        <v>3148726</v>
      </c>
      <c r="F149" s="43">
        <v>93.823979165375547</v>
      </c>
      <c r="G149" s="43">
        <v>0</v>
      </c>
      <c r="H149" s="43">
        <v>3.6071958657224359</v>
      </c>
      <c r="I149" s="43">
        <v>3.3147427512491119E-2</v>
      </c>
      <c r="J149" s="43">
        <v>2.5356775413895232</v>
      </c>
    </row>
    <row r="150" spans="1:10" x14ac:dyDescent="0.5">
      <c r="A150" s="42" t="s">
        <v>191</v>
      </c>
      <c r="B150" s="42">
        <v>11234</v>
      </c>
      <c r="C150" s="42" t="s">
        <v>22</v>
      </c>
      <c r="D150" s="43" t="s">
        <v>653</v>
      </c>
      <c r="E150" s="43">
        <v>15509215</v>
      </c>
      <c r="F150" s="43">
        <v>96.438054674881855</v>
      </c>
      <c r="G150" s="43">
        <v>0</v>
      </c>
      <c r="H150" s="43">
        <v>0</v>
      </c>
      <c r="I150" s="43">
        <v>0.15993095690390111</v>
      </c>
      <c r="J150" s="43">
        <v>3.4020143682142425</v>
      </c>
    </row>
    <row r="151" spans="1:10" x14ac:dyDescent="0.5">
      <c r="A151" s="42" t="s">
        <v>193</v>
      </c>
      <c r="B151" s="42">
        <v>11223</v>
      </c>
      <c r="C151" s="42" t="s">
        <v>22</v>
      </c>
      <c r="D151" s="43" t="s">
        <v>634</v>
      </c>
      <c r="E151" s="43">
        <v>2830416</v>
      </c>
      <c r="F151" s="43">
        <v>94.675865979191244</v>
      </c>
      <c r="G151" s="43">
        <v>0</v>
      </c>
      <c r="H151" s="43">
        <v>0.13366706513128618</v>
      </c>
      <c r="I151" s="43">
        <v>3.9517177641345506E-6</v>
      </c>
      <c r="J151" s="43">
        <v>5.1904630039597031</v>
      </c>
    </row>
    <row r="152" spans="1:10" x14ac:dyDescent="0.5">
      <c r="A152" s="42" t="s">
        <v>200</v>
      </c>
      <c r="B152" s="42">
        <v>11268</v>
      </c>
      <c r="C152" s="42" t="s">
        <v>22</v>
      </c>
      <c r="D152" s="43" t="s">
        <v>656</v>
      </c>
      <c r="E152" s="43">
        <v>1717067</v>
      </c>
      <c r="F152" s="43">
        <v>86.715340259078928</v>
      </c>
      <c r="G152" s="43">
        <v>11.351271499488606</v>
      </c>
      <c r="H152" s="43">
        <v>0.31500161934371096</v>
      </c>
      <c r="I152" s="43">
        <v>1.4204506253581309E-2</v>
      </c>
      <c r="J152" s="43">
        <v>1.6041821158351681</v>
      </c>
    </row>
    <row r="153" spans="1:10" x14ac:dyDescent="0.5">
      <c r="A153" s="42" t="s">
        <v>202</v>
      </c>
      <c r="B153" s="42">
        <v>11273</v>
      </c>
      <c r="C153" s="42" t="s">
        <v>22</v>
      </c>
      <c r="D153" s="43" t="s">
        <v>639</v>
      </c>
      <c r="E153" s="43">
        <v>6010464</v>
      </c>
      <c r="F153" s="43">
        <v>91.446567879323823</v>
      </c>
      <c r="G153" s="43">
        <v>3.6700041693879442</v>
      </c>
      <c r="H153" s="43">
        <v>1.2808482886729324</v>
      </c>
      <c r="I153" s="43">
        <v>0</v>
      </c>
      <c r="J153" s="43">
        <v>3.6025796626152973</v>
      </c>
    </row>
    <row r="154" spans="1:10" x14ac:dyDescent="0.5">
      <c r="A154" s="42" t="s">
        <v>208</v>
      </c>
      <c r="B154" s="42">
        <v>11280</v>
      </c>
      <c r="C154" s="42" t="s">
        <v>22</v>
      </c>
      <c r="D154" s="43" t="s">
        <v>621</v>
      </c>
      <c r="E154" s="43">
        <v>1662272</v>
      </c>
      <c r="F154" s="43">
        <v>83.580313643601841</v>
      </c>
      <c r="G154" s="43">
        <v>0</v>
      </c>
      <c r="H154" s="43">
        <v>13.190579886670712</v>
      </c>
      <c r="I154" s="43">
        <v>2.2349521885662331E-3</v>
      </c>
      <c r="J154" s="43">
        <v>3.2268715175388811</v>
      </c>
    </row>
    <row r="155" spans="1:10" x14ac:dyDescent="0.5">
      <c r="A155" s="42" t="s">
        <v>218</v>
      </c>
      <c r="B155" s="42">
        <v>11285</v>
      </c>
      <c r="C155" s="42" t="s">
        <v>22</v>
      </c>
      <c r="D155" s="43" t="s">
        <v>649</v>
      </c>
      <c r="E155" s="43">
        <v>13751406</v>
      </c>
      <c r="F155" s="43">
        <v>96.776042162569226</v>
      </c>
      <c r="G155" s="43">
        <v>0</v>
      </c>
      <c r="H155" s="43">
        <v>1.1852368930618826</v>
      </c>
      <c r="I155" s="43">
        <v>1.4259262613572509E-4</v>
      </c>
      <c r="J155" s="43">
        <v>2.0385783517427547</v>
      </c>
    </row>
    <row r="156" spans="1:10" x14ac:dyDescent="0.5">
      <c r="A156" s="42" t="s">
        <v>222</v>
      </c>
      <c r="B156" s="42">
        <v>11297</v>
      </c>
      <c r="C156" s="42" t="s">
        <v>22</v>
      </c>
      <c r="D156" s="43" t="s">
        <v>629</v>
      </c>
      <c r="E156" s="43">
        <v>4039474</v>
      </c>
      <c r="F156" s="43">
        <v>96.616327160015317</v>
      </c>
      <c r="G156" s="43">
        <v>0</v>
      </c>
      <c r="H156" s="43">
        <v>3.033354771934903E-3</v>
      </c>
      <c r="I156" s="43">
        <v>4.0842015157687532E-2</v>
      </c>
      <c r="J156" s="43">
        <v>3.3397974700550583</v>
      </c>
    </row>
    <row r="157" spans="1:10" x14ac:dyDescent="0.5">
      <c r="A157" s="42" t="s">
        <v>236</v>
      </c>
      <c r="B157" s="42">
        <v>11314</v>
      </c>
      <c r="C157" s="42" t="s">
        <v>22</v>
      </c>
      <c r="D157" s="43" t="s">
        <v>629</v>
      </c>
      <c r="E157" s="43">
        <v>131965</v>
      </c>
      <c r="F157" s="43">
        <v>94.771503070256273</v>
      </c>
      <c r="G157" s="43">
        <v>0</v>
      </c>
      <c r="H157" s="43">
        <v>0.10331265429148399</v>
      </c>
      <c r="I157" s="43">
        <v>0.17780391393326789</v>
      </c>
      <c r="J157" s="43">
        <v>4.9473803615189755</v>
      </c>
    </row>
    <row r="158" spans="1:10" x14ac:dyDescent="0.5">
      <c r="A158" s="42" t="s">
        <v>240</v>
      </c>
      <c r="B158" s="42">
        <v>11309</v>
      </c>
      <c r="C158" s="42" t="s">
        <v>22</v>
      </c>
      <c r="D158" s="43" t="s">
        <v>619</v>
      </c>
      <c r="E158" s="43">
        <v>1904910</v>
      </c>
      <c r="F158" s="43">
        <v>92.198233006202884</v>
      </c>
      <c r="G158" s="43">
        <v>0</v>
      </c>
      <c r="H158" s="43">
        <v>2.1937086300536031</v>
      </c>
      <c r="I158" s="43">
        <v>5.0589001452789162E-2</v>
      </c>
      <c r="J158" s="43">
        <v>5.5574693622907247</v>
      </c>
    </row>
    <row r="159" spans="1:10" x14ac:dyDescent="0.5">
      <c r="A159" s="42" t="s">
        <v>250</v>
      </c>
      <c r="B159" s="42">
        <v>11334</v>
      </c>
      <c r="C159" s="42" t="s">
        <v>22</v>
      </c>
      <c r="D159" s="43" t="s">
        <v>663</v>
      </c>
      <c r="E159" s="43">
        <v>1470156</v>
      </c>
      <c r="F159" s="43">
        <v>90.840778958908203</v>
      </c>
      <c r="G159" s="43">
        <v>0</v>
      </c>
      <c r="H159" s="43">
        <v>4.0313713297620763</v>
      </c>
      <c r="I159" s="43">
        <v>3.1399516388221213E-3</v>
      </c>
      <c r="J159" s="43">
        <v>5.1247097596909041</v>
      </c>
    </row>
    <row r="160" spans="1:10" x14ac:dyDescent="0.5">
      <c r="A160" s="42" t="s">
        <v>276</v>
      </c>
      <c r="B160" s="42">
        <v>11384</v>
      </c>
      <c r="C160" s="42" t="s">
        <v>22</v>
      </c>
      <c r="D160" s="43" t="s">
        <v>669</v>
      </c>
      <c r="E160" s="43">
        <v>776392.08132799994</v>
      </c>
      <c r="F160" s="43">
        <v>82</v>
      </c>
      <c r="G160" s="43">
        <v>0</v>
      </c>
      <c r="H160" s="43">
        <v>13</v>
      </c>
      <c r="I160" s="43">
        <v>0</v>
      </c>
      <c r="J160" s="43">
        <v>5</v>
      </c>
    </row>
    <row r="161" spans="1:10" x14ac:dyDescent="0.5">
      <c r="A161" s="42" t="s">
        <v>325</v>
      </c>
      <c r="B161" s="42">
        <v>11463</v>
      </c>
      <c r="C161" s="42" t="s">
        <v>22</v>
      </c>
      <c r="D161" s="43" t="s">
        <v>672</v>
      </c>
      <c r="E161" s="43">
        <v>508717</v>
      </c>
      <c r="F161" s="43">
        <v>92.305921180926092</v>
      </c>
      <c r="G161" s="43">
        <v>2.9512554937223805</v>
      </c>
      <c r="H161" s="43">
        <v>0.93456776411229847</v>
      </c>
      <c r="I161" s="43">
        <v>4.0583281154467112E-3</v>
      </c>
      <c r="J161" s="43">
        <v>3.8041972331237828</v>
      </c>
    </row>
    <row r="162" spans="1:10" x14ac:dyDescent="0.5">
      <c r="A162" s="42" t="s">
        <v>327</v>
      </c>
      <c r="B162" s="42">
        <v>11461</v>
      </c>
      <c r="C162" s="42" t="s">
        <v>22</v>
      </c>
      <c r="D162" s="43" t="s">
        <v>664</v>
      </c>
      <c r="E162" s="43">
        <v>2827660</v>
      </c>
      <c r="F162" s="43">
        <v>96.511258553212244</v>
      </c>
      <c r="G162" s="43">
        <v>4.3441321329495339E-2</v>
      </c>
      <c r="H162" s="43">
        <v>0.28900527322933883</v>
      </c>
      <c r="I162" s="43">
        <v>1.7438663130274106E-3</v>
      </c>
      <c r="J162" s="43">
        <v>3.1545509859159004</v>
      </c>
    </row>
    <row r="163" spans="1:10" x14ac:dyDescent="0.5">
      <c r="A163" s="42" t="s">
        <v>335</v>
      </c>
      <c r="B163" s="42">
        <v>11454</v>
      </c>
      <c r="C163" s="42" t="s">
        <v>22</v>
      </c>
      <c r="D163" s="43" t="s">
        <v>675</v>
      </c>
      <c r="E163" s="43">
        <v>2133947</v>
      </c>
      <c r="F163" s="43">
        <v>92.605234635138629</v>
      </c>
      <c r="G163" s="43">
        <v>0</v>
      </c>
      <c r="H163" s="43">
        <v>1.531472349205101</v>
      </c>
      <c r="I163" s="43">
        <v>0</v>
      </c>
      <c r="J163" s="43">
        <v>5.8632930156562679</v>
      </c>
    </row>
    <row r="164" spans="1:10" x14ac:dyDescent="0.5">
      <c r="A164" s="42" t="s">
        <v>337</v>
      </c>
      <c r="B164" s="42">
        <v>11477</v>
      </c>
      <c r="C164" s="42" t="s">
        <v>22</v>
      </c>
      <c r="D164" s="43" t="s">
        <v>675</v>
      </c>
      <c r="E164" s="43">
        <v>3843311</v>
      </c>
      <c r="F164" s="43">
        <v>92.836985181635129</v>
      </c>
      <c r="G164" s="43">
        <v>0</v>
      </c>
      <c r="H164" s="43">
        <v>0.30137741043822613</v>
      </c>
      <c r="I164" s="43">
        <v>1.2294955940208101E-3</v>
      </c>
      <c r="J164" s="43">
        <v>6.8604079123326223</v>
      </c>
    </row>
    <row r="165" spans="1:10" x14ac:dyDescent="0.5">
      <c r="A165" s="42" t="s">
        <v>418</v>
      </c>
      <c r="B165" s="42">
        <v>11706</v>
      </c>
      <c r="C165" s="42" t="s">
        <v>22</v>
      </c>
      <c r="D165" s="43" t="s">
        <v>688</v>
      </c>
      <c r="E165" s="43">
        <v>371289</v>
      </c>
      <c r="F165" s="43">
        <v>97.851402939568189</v>
      </c>
      <c r="G165" s="43">
        <v>0</v>
      </c>
      <c r="H165" s="43">
        <v>0.24871493348908172</v>
      </c>
      <c r="I165" s="43">
        <v>0</v>
      </c>
      <c r="J165" s="43">
        <v>1.8998821269427264</v>
      </c>
    </row>
    <row r="166" spans="1:10" x14ac:dyDescent="0.5">
      <c r="A166" s="42" t="s">
        <v>500</v>
      </c>
      <c r="B166" s="42">
        <v>11853</v>
      </c>
      <c r="C166" s="42" t="s">
        <v>22</v>
      </c>
      <c r="D166" s="43" t="s">
        <v>618</v>
      </c>
      <c r="E166" s="43">
        <v>1182327</v>
      </c>
      <c r="F166" s="43">
        <v>78.59604251353025</v>
      </c>
      <c r="G166" s="43">
        <v>10.631712750617229</v>
      </c>
      <c r="H166" s="43">
        <v>7.0494027541887379</v>
      </c>
      <c r="I166" s="43">
        <v>3.0297627439684296E-5</v>
      </c>
      <c r="J166" s="43">
        <v>3.722811684036345</v>
      </c>
    </row>
    <row r="167" spans="1:10" x14ac:dyDescent="0.5">
      <c r="A167" s="42" t="s">
        <v>170</v>
      </c>
      <c r="B167" s="42">
        <v>11183</v>
      </c>
      <c r="C167" s="42" t="s">
        <v>22</v>
      </c>
      <c r="D167" s="43" t="s">
        <v>648</v>
      </c>
      <c r="E167" s="43"/>
      <c r="F167" s="43">
        <v>95.707403905584286</v>
      </c>
      <c r="G167" s="43">
        <v>0</v>
      </c>
      <c r="H167" s="43">
        <v>1.5761100995606245</v>
      </c>
      <c r="I167" s="43">
        <v>1.1627909892287102E-4</v>
      </c>
      <c r="J167" s="43">
        <v>2.7163697157561733</v>
      </c>
    </row>
    <row r="168" spans="1:10" x14ac:dyDescent="0.5">
      <c r="A168" s="42" t="s">
        <v>175</v>
      </c>
      <c r="B168" s="42">
        <v>11197</v>
      </c>
      <c r="C168" s="42" t="s">
        <v>22</v>
      </c>
      <c r="D168" s="43" t="s">
        <v>650</v>
      </c>
      <c r="E168" s="43"/>
      <c r="F168" s="43">
        <v>95.802160834076901</v>
      </c>
      <c r="G168" s="43">
        <v>2.8611112678114781E-2</v>
      </c>
      <c r="H168" s="43">
        <v>1.2856424001149556</v>
      </c>
      <c r="I168" s="43">
        <v>0</v>
      </c>
      <c r="J168" s="43">
        <v>2.8835856531300306</v>
      </c>
    </row>
    <row r="169" spans="1:10" x14ac:dyDescent="0.5">
      <c r="A169" s="42" t="s">
        <v>177</v>
      </c>
      <c r="B169" s="42">
        <v>11195</v>
      </c>
      <c r="C169" s="42" t="s">
        <v>22</v>
      </c>
      <c r="D169" s="43" t="s">
        <v>646</v>
      </c>
      <c r="E169" s="43"/>
      <c r="F169" s="43">
        <v>81.534968743347108</v>
      </c>
      <c r="G169" s="43">
        <v>0.45612955678523376</v>
      </c>
      <c r="H169" s="43">
        <v>14.902163197530065</v>
      </c>
      <c r="I169" s="43">
        <v>2.8663558771753654E-3</v>
      </c>
      <c r="J169" s="43">
        <v>3.1038721464604255</v>
      </c>
    </row>
    <row r="170" spans="1:10" x14ac:dyDescent="0.5">
      <c r="A170" s="42" t="s">
        <v>179</v>
      </c>
      <c r="B170" s="42">
        <v>11215</v>
      </c>
      <c r="C170" s="42" t="s">
        <v>22</v>
      </c>
      <c r="D170" s="43" t="s">
        <v>617</v>
      </c>
      <c r="E170" s="43"/>
      <c r="F170" s="43">
        <v>84.629172609279124</v>
      </c>
      <c r="G170" s="43">
        <v>6.4988834893520737</v>
      </c>
      <c r="H170" s="43">
        <v>3.6338003166623798</v>
      </c>
      <c r="I170" s="43">
        <v>0</v>
      </c>
      <c r="J170" s="43">
        <v>5.2381435847064255</v>
      </c>
    </row>
    <row r="171" spans="1:10" x14ac:dyDescent="0.5">
      <c r="A171" s="42" t="s">
        <v>204</v>
      </c>
      <c r="B171" s="42">
        <v>11260</v>
      </c>
      <c r="C171" s="42" t="s">
        <v>22</v>
      </c>
      <c r="D171" s="43" t="s">
        <v>637</v>
      </c>
      <c r="E171" s="43"/>
      <c r="F171" s="43">
        <v>93.318099888258658</v>
      </c>
      <c r="G171" s="43">
        <v>0</v>
      </c>
      <c r="H171" s="43">
        <v>0.55002650850267165</v>
      </c>
      <c r="I171" s="43">
        <v>1.8711265065812069E-2</v>
      </c>
      <c r="J171" s="43">
        <v>6.1131623381728621</v>
      </c>
    </row>
    <row r="172" spans="1:10" x14ac:dyDescent="0.5">
      <c r="A172" s="42" t="s">
        <v>232</v>
      </c>
      <c r="B172" s="42">
        <v>11308</v>
      </c>
      <c r="C172" s="42" t="s">
        <v>22</v>
      </c>
      <c r="D172" s="43" t="s">
        <v>635</v>
      </c>
      <c r="E172" s="43"/>
      <c r="F172" s="43">
        <v>84.400444447465375</v>
      </c>
      <c r="G172" s="43">
        <v>11.431740228549696</v>
      </c>
      <c r="H172" s="43">
        <v>0.14336747685110146</v>
      </c>
      <c r="I172" s="43">
        <v>2.0623092150931764E-3</v>
      </c>
      <c r="J172" s="43">
        <v>4.0223855379187414</v>
      </c>
    </row>
    <row r="173" spans="1:10" x14ac:dyDescent="0.5">
      <c r="A173" s="42" t="s">
        <v>241</v>
      </c>
      <c r="B173" s="42">
        <v>11312</v>
      </c>
      <c r="C173" s="42" t="s">
        <v>22</v>
      </c>
      <c r="D173" s="43" t="s">
        <v>619</v>
      </c>
      <c r="E173" s="43"/>
      <c r="F173" s="43">
        <v>91.304753452527194</v>
      </c>
      <c r="G173" s="43">
        <v>0</v>
      </c>
      <c r="H173" s="43">
        <v>4.6824734280418054</v>
      </c>
      <c r="I173" s="43">
        <v>5.8064822539939899E-3</v>
      </c>
      <c r="J173" s="43">
        <v>4.0069666371770118</v>
      </c>
    </row>
    <row r="174" spans="1:10" x14ac:dyDescent="0.5">
      <c r="A174" s="42" t="s">
        <v>269</v>
      </c>
      <c r="B174" s="42">
        <v>11327</v>
      </c>
      <c r="C174" s="42" t="s">
        <v>22</v>
      </c>
      <c r="D174" s="43" t="s">
        <v>649</v>
      </c>
      <c r="E174" s="43"/>
      <c r="F174" s="43">
        <v>85.825890319036745</v>
      </c>
      <c r="G174" s="43">
        <v>10.139649185107368</v>
      </c>
      <c r="H174" s="43">
        <v>1.6192291687957328</v>
      </c>
      <c r="I174" s="43">
        <v>4.1902160614235636E-4</v>
      </c>
      <c r="J174" s="43">
        <v>2.4148123054540136</v>
      </c>
    </row>
    <row r="175" spans="1:10" x14ac:dyDescent="0.5">
      <c r="A175" s="42" t="s">
        <v>278</v>
      </c>
      <c r="B175" s="42">
        <v>11341</v>
      </c>
      <c r="C175" s="42" t="s">
        <v>22</v>
      </c>
      <c r="D175" s="43" t="s">
        <v>618</v>
      </c>
      <c r="E175" s="43"/>
      <c r="F175" s="43">
        <v>82.212208009718239</v>
      </c>
      <c r="G175" s="43">
        <v>12.617192545008981</v>
      </c>
      <c r="H175" s="43">
        <v>2.0317594170106079</v>
      </c>
      <c r="I175" s="43">
        <v>2.2415219307592763E-6</v>
      </c>
      <c r="J175" s="43">
        <v>3.1388377867402464</v>
      </c>
    </row>
    <row r="176" spans="1:10" x14ac:dyDescent="0.5">
      <c r="A176" s="42" t="s">
        <v>314</v>
      </c>
      <c r="B176" s="42">
        <v>11378</v>
      </c>
      <c r="C176" s="42" t="s">
        <v>22</v>
      </c>
      <c r="D176" s="43" t="s">
        <v>640</v>
      </c>
      <c r="E176" s="43"/>
      <c r="F176" s="43">
        <v>76.593985305504418</v>
      </c>
      <c r="G176" s="43">
        <v>19.207148397809245</v>
      </c>
      <c r="H176" s="43">
        <v>1.0045438824519139</v>
      </c>
      <c r="I176" s="43">
        <v>9.7896543537673861E-4</v>
      </c>
      <c r="J176" s="43">
        <v>3.1933434487990486</v>
      </c>
    </row>
    <row r="177" spans="1:10" x14ac:dyDescent="0.5">
      <c r="A177" s="42" t="s">
        <v>329</v>
      </c>
      <c r="B177" s="42">
        <v>11470</v>
      </c>
      <c r="C177" s="42" t="s">
        <v>22</v>
      </c>
      <c r="D177" s="43" t="s">
        <v>643</v>
      </c>
      <c r="E177" s="43"/>
      <c r="F177" s="43">
        <v>97.865555880829334</v>
      </c>
      <c r="G177" s="43">
        <v>0.42689838538538388</v>
      </c>
      <c r="H177" s="43">
        <v>0.7116179186443129</v>
      </c>
      <c r="I177" s="43">
        <v>2.1378468408036295E-3</v>
      </c>
      <c r="J177" s="43">
        <v>0.99378996830016608</v>
      </c>
    </row>
    <row r="178" spans="1:10" x14ac:dyDescent="0.5">
      <c r="A178" s="42" t="s">
        <v>368</v>
      </c>
      <c r="B178" s="42">
        <v>11233</v>
      </c>
      <c r="C178" s="42" t="s">
        <v>22</v>
      </c>
      <c r="D178" s="43" t="s">
        <v>644</v>
      </c>
      <c r="E178" s="43"/>
      <c r="F178" s="43">
        <v>93.299905132859649</v>
      </c>
      <c r="G178" s="43">
        <v>0</v>
      </c>
      <c r="H178" s="43">
        <v>2.356083155663292</v>
      </c>
      <c r="I178" s="43">
        <v>0</v>
      </c>
      <c r="J178" s="43">
        <v>4.3440117114770587</v>
      </c>
    </row>
    <row r="179" spans="1:10" x14ac:dyDescent="0.5">
      <c r="A179" s="42" t="s">
        <v>388</v>
      </c>
      <c r="B179" s="42">
        <v>11649</v>
      </c>
      <c r="C179" s="42" t="s">
        <v>22</v>
      </c>
      <c r="D179" s="43" t="s">
        <v>681</v>
      </c>
      <c r="E179" s="43"/>
      <c r="F179" s="43">
        <v>93.185657948005371</v>
      </c>
      <c r="G179" s="43">
        <v>4.0763778662378192</v>
      </c>
      <c r="H179" s="43">
        <v>5.9518856233679411E-2</v>
      </c>
      <c r="I179" s="43">
        <v>6.4067532876097694E-4</v>
      </c>
      <c r="J179" s="43">
        <v>2.677804654194373</v>
      </c>
    </row>
    <row r="180" spans="1:10" x14ac:dyDescent="0.5">
      <c r="A180" s="42" t="s">
        <v>427</v>
      </c>
      <c r="B180" s="42">
        <v>11709</v>
      </c>
      <c r="C180" s="42" t="s">
        <v>22</v>
      </c>
      <c r="D180" s="43" t="s">
        <v>628</v>
      </c>
      <c r="E180" s="43"/>
      <c r="F180" s="43">
        <v>96.874892680423756</v>
      </c>
      <c r="G180" s="43">
        <v>0</v>
      </c>
      <c r="H180" s="43">
        <v>1.3109106986231607</v>
      </c>
      <c r="I180" s="43">
        <v>1.2835206170509609E-4</v>
      </c>
      <c r="J180" s="43">
        <v>1.8140682688913741</v>
      </c>
    </row>
    <row r="181" spans="1:10" x14ac:dyDescent="0.5">
      <c r="A181" s="42" t="s">
        <v>429</v>
      </c>
      <c r="B181" s="42">
        <v>11712</v>
      </c>
      <c r="C181" s="42" t="s">
        <v>22</v>
      </c>
      <c r="D181" s="43" t="s">
        <v>691</v>
      </c>
      <c r="E181" s="43"/>
      <c r="F181" s="43">
        <v>93.163479537740997</v>
      </c>
      <c r="G181" s="43">
        <v>3.3604432378868698</v>
      </c>
      <c r="H181" s="43">
        <v>0.17833639353079059</v>
      </c>
      <c r="I181" s="43">
        <v>5.7196321240844611E-3</v>
      </c>
      <c r="J181" s="43">
        <v>3.2920211987172654</v>
      </c>
    </row>
    <row r="182" spans="1:10" x14ac:dyDescent="0.5">
      <c r="A182" s="42" t="s">
        <v>435</v>
      </c>
      <c r="B182" s="42">
        <v>11729</v>
      </c>
      <c r="C182" s="42" t="s">
        <v>22</v>
      </c>
      <c r="D182" s="43" t="s">
        <v>685</v>
      </c>
      <c r="E182" s="43"/>
      <c r="F182" s="43">
        <v>91.624852291348958</v>
      </c>
      <c r="G182" s="43">
        <v>0</v>
      </c>
      <c r="H182" s="43">
        <v>1.8288448730934756E-5</v>
      </c>
      <c r="I182" s="43">
        <v>6.7482889695325552</v>
      </c>
      <c r="J182" s="43">
        <v>1.6268404506697607</v>
      </c>
    </row>
    <row r="183" spans="1:10" x14ac:dyDescent="0.5">
      <c r="A183" s="42" t="s">
        <v>437</v>
      </c>
      <c r="B183" s="42">
        <v>11736</v>
      </c>
      <c r="C183" s="42" t="s">
        <v>22</v>
      </c>
      <c r="D183" s="43" t="s">
        <v>682</v>
      </c>
      <c r="E183" s="43"/>
      <c r="F183" s="43">
        <v>90.94364669844316</v>
      </c>
      <c r="G183" s="43">
        <v>0.40236668939627679</v>
      </c>
      <c r="H183" s="43">
        <v>0.55558121163982555</v>
      </c>
      <c r="I183" s="43">
        <v>0</v>
      </c>
      <c r="J183" s="43">
        <v>8.0984054005207415</v>
      </c>
    </row>
    <row r="184" spans="1:10" x14ac:dyDescent="0.5">
      <c r="A184" s="42" t="s">
        <v>452</v>
      </c>
      <c r="B184" s="42">
        <v>11745</v>
      </c>
      <c r="C184" s="42" t="s">
        <v>22</v>
      </c>
      <c r="D184" s="43" t="s">
        <v>621</v>
      </c>
      <c r="E184" s="43"/>
      <c r="F184" s="43">
        <v>98.03592680569308</v>
      </c>
      <c r="G184" s="43">
        <v>0</v>
      </c>
      <c r="H184" s="43">
        <v>1.9530114158985674</v>
      </c>
      <c r="I184" s="43">
        <v>8.5959384454490255E-6</v>
      </c>
      <c r="J184" s="43">
        <v>1.1053182469908659E-2</v>
      </c>
    </row>
    <row r="185" spans="1:10" x14ac:dyDescent="0.5">
      <c r="A185" s="42" t="s">
        <v>466</v>
      </c>
      <c r="B185" s="42">
        <v>11774</v>
      </c>
      <c r="C185" s="42" t="s">
        <v>22</v>
      </c>
      <c r="D185" s="43" t="s">
        <v>694</v>
      </c>
      <c r="E185" s="43"/>
      <c r="F185" s="43">
        <v>97.295073294861339</v>
      </c>
      <c r="G185" s="43">
        <v>0</v>
      </c>
      <c r="H185" s="43">
        <v>0.2206734012601716</v>
      </c>
      <c r="I185" s="43">
        <v>0</v>
      </c>
      <c r="J185" s="43">
        <v>2.4842533038784822</v>
      </c>
    </row>
    <row r="186" spans="1:10" x14ac:dyDescent="0.5">
      <c r="A186" s="42" t="s">
        <v>470</v>
      </c>
      <c r="B186" s="42">
        <v>11763</v>
      </c>
      <c r="C186" s="42" t="s">
        <v>22</v>
      </c>
      <c r="D186" s="43" t="s">
        <v>634</v>
      </c>
      <c r="E186" s="43"/>
      <c r="F186" s="43">
        <v>87.71936486824896</v>
      </c>
      <c r="G186" s="43">
        <v>9.0187509627687739</v>
      </c>
      <c r="H186" s="43">
        <v>0.29996730083796214</v>
      </c>
      <c r="I186" s="43">
        <v>3.8620507613875209E-5</v>
      </c>
      <c r="J186" s="43">
        <v>2.9618782476366836</v>
      </c>
    </row>
    <row r="187" spans="1:10" x14ac:dyDescent="0.5">
      <c r="A187" s="42" t="s">
        <v>474</v>
      </c>
      <c r="B187" s="42">
        <v>11773</v>
      </c>
      <c r="C187" s="42" t="s">
        <v>22</v>
      </c>
      <c r="D187" s="43" t="s">
        <v>692</v>
      </c>
      <c r="E187" s="43"/>
      <c r="F187" s="43">
        <v>98.449039069185531</v>
      </c>
      <c r="G187" s="43">
        <v>8.6674587043520088E-2</v>
      </c>
      <c r="H187" s="43">
        <v>3.6580985083080954E-4</v>
      </c>
      <c r="I187" s="43">
        <v>1.2180048170776843E-2</v>
      </c>
      <c r="J187" s="43">
        <v>1.4517404857493428</v>
      </c>
    </row>
    <row r="188" spans="1:10" x14ac:dyDescent="0.5">
      <c r="A188" s="42" t="s">
        <v>489</v>
      </c>
      <c r="B188" s="42">
        <v>11823</v>
      </c>
      <c r="C188" s="42" t="s">
        <v>22</v>
      </c>
      <c r="D188" s="43" t="s">
        <v>702</v>
      </c>
      <c r="E188" s="43"/>
      <c r="F188" s="43">
        <v>84.282550507289301</v>
      </c>
      <c r="G188" s="43">
        <v>11.562595005484891</v>
      </c>
      <c r="H188" s="43">
        <v>0.26536841218504542</v>
      </c>
      <c r="I188" s="43">
        <v>1.5523075309728599E-2</v>
      </c>
      <c r="J188" s="43">
        <v>3.8739629997310336</v>
      </c>
    </row>
    <row r="189" spans="1:10" x14ac:dyDescent="0.5">
      <c r="A189" s="42" t="s">
        <v>507</v>
      </c>
      <c r="B189" s="42">
        <v>11878</v>
      </c>
      <c r="C189" s="42" t="s">
        <v>22</v>
      </c>
      <c r="D189" s="43" t="s">
        <v>686</v>
      </c>
      <c r="E189" s="43"/>
      <c r="F189" s="43">
        <v>97.105321010947094</v>
      </c>
      <c r="G189" s="43">
        <v>0.73390970654982801</v>
      </c>
      <c r="H189" s="43">
        <v>0.2959262452194612</v>
      </c>
      <c r="I189" s="43">
        <v>1.4994084014671178E-3</v>
      </c>
      <c r="J189" s="43">
        <v>1.8633436288821481</v>
      </c>
    </row>
    <row r="190" spans="1:10" x14ac:dyDescent="0.5">
      <c r="A190" s="42" t="s">
        <v>515</v>
      </c>
      <c r="B190" s="42">
        <v>11886</v>
      </c>
      <c r="C190" s="42" t="s">
        <v>22</v>
      </c>
      <c r="D190" s="43" t="s">
        <v>700</v>
      </c>
      <c r="E190" s="43"/>
      <c r="F190" s="43">
        <v>95.618884845236025</v>
      </c>
      <c r="G190" s="43">
        <v>2.4209593870400888E-2</v>
      </c>
      <c r="H190" s="43">
        <v>1.4938765867738242E-2</v>
      </c>
      <c r="I190" s="43">
        <v>0</v>
      </c>
      <c r="J190" s="43">
        <v>4.34196679502584</v>
      </c>
    </row>
    <row r="191" spans="1:10" x14ac:dyDescent="0.5">
      <c r="A191" s="42" t="s">
        <v>517</v>
      </c>
      <c r="B191" s="42">
        <v>11885</v>
      </c>
      <c r="C191" s="42" t="s">
        <v>22</v>
      </c>
      <c r="D191" s="43" t="s">
        <v>705</v>
      </c>
      <c r="E191" s="43"/>
      <c r="F191" s="43">
        <v>88.361934403177642</v>
      </c>
      <c r="G191" s="43">
        <v>8.2128662569551896</v>
      </c>
      <c r="H191" s="43">
        <v>0.28405002625476061</v>
      </c>
      <c r="I191" s="43">
        <v>0.6819200758349373</v>
      </c>
      <c r="J191" s="43">
        <v>2.4592292377774743</v>
      </c>
    </row>
    <row r="192" spans="1:10" x14ac:dyDescent="0.5">
      <c r="A192" s="42" t="s">
        <v>519</v>
      </c>
      <c r="B192" s="42">
        <v>11889</v>
      </c>
      <c r="C192" s="42" t="s">
        <v>22</v>
      </c>
      <c r="D192" s="43" t="s">
        <v>707</v>
      </c>
      <c r="E192" s="43"/>
      <c r="F192" s="43">
        <v>86.437691679571117</v>
      </c>
      <c r="G192" s="43">
        <v>10.358047912562364</v>
      </c>
      <c r="H192" s="43">
        <v>1.5074170576154764</v>
      </c>
      <c r="I192" s="43">
        <v>1.5041940306927529E-2</v>
      </c>
      <c r="J192" s="43">
        <v>1.681801409944113</v>
      </c>
    </row>
    <row r="193" spans="1:10" x14ac:dyDescent="0.5">
      <c r="A193" s="42" t="s">
        <v>524</v>
      </c>
      <c r="B193" s="42">
        <v>11900</v>
      </c>
      <c r="C193" s="42" t="s">
        <v>22</v>
      </c>
      <c r="D193" s="43" t="s">
        <v>681</v>
      </c>
      <c r="E193" s="43"/>
      <c r="F193" s="43">
        <v>90.06006242567932</v>
      </c>
      <c r="G193" s="43">
        <v>5.3419089930668084</v>
      </c>
      <c r="H193" s="43">
        <v>1.0197603624425331</v>
      </c>
      <c r="I193" s="43">
        <v>0</v>
      </c>
      <c r="J193" s="43">
        <v>3.5782682188113517</v>
      </c>
    </row>
    <row r="194" spans="1:10" x14ac:dyDescent="0.5">
      <c r="A194" s="42" t="s">
        <v>557</v>
      </c>
      <c r="B194" s="42">
        <v>11803</v>
      </c>
      <c r="C194" s="42" t="s">
        <v>22</v>
      </c>
      <c r="D194" s="43" t="s">
        <v>710</v>
      </c>
      <c r="E194" s="43"/>
      <c r="F194" s="43">
        <v>97.818249680066174</v>
      </c>
      <c r="G194" s="43">
        <v>0</v>
      </c>
      <c r="H194" s="43">
        <v>0.36326459293265728</v>
      </c>
      <c r="I194" s="43">
        <v>0</v>
      </c>
      <c r="J194" s="43">
        <v>1.8184857270011756</v>
      </c>
    </row>
    <row r="195" spans="1:10" x14ac:dyDescent="0.5">
      <c r="A195" s="42" t="s">
        <v>572</v>
      </c>
      <c r="B195" s="42">
        <v>11922</v>
      </c>
      <c r="C195" s="42" t="s">
        <v>22</v>
      </c>
      <c r="D195" s="43" t="s">
        <v>697</v>
      </c>
      <c r="E195" s="43"/>
      <c r="F195" s="43">
        <v>97.669868625860332</v>
      </c>
      <c r="G195" s="43">
        <v>0</v>
      </c>
      <c r="H195" s="43">
        <v>1.54740666547844E-2</v>
      </c>
      <c r="I195" s="43">
        <v>8.5410179681536761E-4</v>
      </c>
      <c r="J195" s="43">
        <v>2.3138032056880657</v>
      </c>
    </row>
    <row r="196" spans="1:10" x14ac:dyDescent="0.5">
      <c r="A196" s="42" t="s">
        <v>581</v>
      </c>
      <c r="B196" s="42">
        <v>11939</v>
      </c>
      <c r="C196" s="42" t="s">
        <v>22</v>
      </c>
      <c r="D196" s="43" t="s">
        <v>617</v>
      </c>
      <c r="E196" s="43"/>
      <c r="F196" s="43">
        <v>94.90067912467623</v>
      </c>
      <c r="G196" s="43">
        <v>0</v>
      </c>
      <c r="H196" s="43">
        <v>0.73241684758559622</v>
      </c>
      <c r="I196" s="43">
        <v>0</v>
      </c>
      <c r="J196" s="43">
        <v>4.3669040277381788</v>
      </c>
    </row>
    <row r="197" spans="1:10" x14ac:dyDescent="0.5">
      <c r="A197" s="42" t="s">
        <v>587</v>
      </c>
      <c r="B197" s="42">
        <v>11929</v>
      </c>
      <c r="C197" s="42" t="s">
        <v>22</v>
      </c>
      <c r="D197" s="43" t="s">
        <v>715</v>
      </c>
      <c r="E197" s="43"/>
      <c r="F197" s="43">
        <v>83.162317407698424</v>
      </c>
      <c r="G197" s="43">
        <v>0</v>
      </c>
      <c r="H197" s="43">
        <v>14.665673495448457</v>
      </c>
      <c r="I197" s="43">
        <v>0</v>
      </c>
      <c r="J197" s="43">
        <v>2.1720090968531154</v>
      </c>
    </row>
    <row r="198" spans="1:10" x14ac:dyDescent="0.5">
      <c r="A198" s="42" t="s">
        <v>599</v>
      </c>
      <c r="B198" s="42">
        <v>11951</v>
      </c>
      <c r="C198" s="42" t="s">
        <v>22</v>
      </c>
      <c r="D198" s="43" t="s">
        <v>625</v>
      </c>
      <c r="E198" s="43"/>
      <c r="F198" s="43">
        <v>81.93856055558382</v>
      </c>
      <c r="G198" s="43">
        <v>10.563294796657864</v>
      </c>
      <c r="H198" s="43">
        <v>3.315483331556365</v>
      </c>
      <c r="I198" s="43">
        <v>0</v>
      </c>
      <c r="J198" s="43">
        <v>4.1826613162019539</v>
      </c>
    </row>
    <row r="199" spans="1:10" x14ac:dyDescent="0.5">
      <c r="A199" s="42" t="s">
        <v>603</v>
      </c>
      <c r="B199" s="42">
        <v>11924</v>
      </c>
      <c r="C199" s="42" t="s">
        <v>22</v>
      </c>
      <c r="D199" s="43" t="s">
        <v>675</v>
      </c>
      <c r="E199" s="43"/>
      <c r="F199" s="43">
        <v>96.663648258837668</v>
      </c>
      <c r="G199" s="43">
        <v>0</v>
      </c>
      <c r="H199" s="43">
        <v>9.2612852857302502E-2</v>
      </c>
      <c r="I199" s="43">
        <v>0</v>
      </c>
      <c r="J199" s="43">
        <v>3.2437388883050335</v>
      </c>
    </row>
    <row r="200" spans="1:10" x14ac:dyDescent="0.5">
      <c r="A200" s="42" t="s">
        <v>609</v>
      </c>
      <c r="B200" s="42">
        <v>11962</v>
      </c>
      <c r="C200" s="42" t="s">
        <v>22</v>
      </c>
      <c r="D200" s="43" t="s">
        <v>718</v>
      </c>
      <c r="E200" s="43"/>
      <c r="F200" s="43"/>
      <c r="G200" s="43"/>
      <c r="H200" s="43"/>
      <c r="I200" s="43"/>
      <c r="J200" s="43"/>
    </row>
    <row r="201" spans="1:10" x14ac:dyDescent="0.5">
      <c r="A201" s="42" t="s">
        <v>30</v>
      </c>
      <c r="B201" s="42">
        <v>10615</v>
      </c>
      <c r="C201" s="42" t="s">
        <v>32</v>
      </c>
      <c r="D201" s="43" t="s">
        <v>619</v>
      </c>
      <c r="E201" s="43">
        <v>860386</v>
      </c>
      <c r="F201" s="43">
        <v>23.206633125573092</v>
      </c>
      <c r="G201" s="43">
        <v>22.100821307500318</v>
      </c>
      <c r="H201" s="43">
        <v>52.748171935712548</v>
      </c>
      <c r="I201" s="43">
        <v>5.7653627267701124E-3</v>
      </c>
      <c r="J201" s="43">
        <v>1.9386082684872714</v>
      </c>
    </row>
    <row r="202" spans="1:10" x14ac:dyDescent="0.5">
      <c r="A202" s="42" t="s">
        <v>47</v>
      </c>
      <c r="B202" s="42">
        <v>10762</v>
      </c>
      <c r="C202" s="42" t="s">
        <v>32</v>
      </c>
      <c r="D202" s="43" t="s">
        <v>617</v>
      </c>
      <c r="E202" s="43">
        <v>3571874</v>
      </c>
      <c r="F202" s="43">
        <v>58.327203447517604</v>
      </c>
      <c r="G202" s="43">
        <v>33.953225019285874</v>
      </c>
      <c r="H202" s="43">
        <v>4.2980948139563084</v>
      </c>
      <c r="I202" s="43">
        <v>0</v>
      </c>
      <c r="J202" s="43">
        <v>3.4214767192402107</v>
      </c>
    </row>
    <row r="203" spans="1:10" x14ac:dyDescent="0.5">
      <c r="A203" s="42" t="s">
        <v>56</v>
      </c>
      <c r="B203" s="42">
        <v>10767</v>
      </c>
      <c r="C203" s="42" t="s">
        <v>32</v>
      </c>
      <c r="D203" s="43" t="s">
        <v>629</v>
      </c>
      <c r="E203" s="43">
        <v>457600</v>
      </c>
      <c r="F203" s="43">
        <v>54.499808606627134</v>
      </c>
      <c r="G203" s="43">
        <v>43.198266191994108</v>
      </c>
      <c r="H203" s="43">
        <v>0.15527086900534304</v>
      </c>
      <c r="I203" s="43">
        <v>4.3109646072901651E-2</v>
      </c>
      <c r="J203" s="43">
        <v>2.1035446863005127</v>
      </c>
    </row>
    <row r="204" spans="1:10" x14ac:dyDescent="0.5">
      <c r="A204" s="42" t="s">
        <v>98</v>
      </c>
      <c r="B204" s="42">
        <v>10885</v>
      </c>
      <c r="C204" s="42" t="s">
        <v>32</v>
      </c>
      <c r="D204" s="43" t="s">
        <v>642</v>
      </c>
      <c r="E204" s="43">
        <v>2424941</v>
      </c>
      <c r="F204" s="43">
        <v>65.577737168791046</v>
      </c>
      <c r="G204" s="43">
        <v>13.459727394625059</v>
      </c>
      <c r="H204" s="43">
        <v>20.114763257563013</v>
      </c>
      <c r="I204" s="43">
        <v>1.1823077528360852E-3</v>
      </c>
      <c r="J204" s="43">
        <v>0.84658987126804197</v>
      </c>
    </row>
    <row r="205" spans="1:10" x14ac:dyDescent="0.5">
      <c r="A205" s="42" t="s">
        <v>100</v>
      </c>
      <c r="B205" s="42">
        <v>10897</v>
      </c>
      <c r="C205" s="42" t="s">
        <v>32</v>
      </c>
      <c r="D205" s="43" t="s">
        <v>643</v>
      </c>
      <c r="E205" s="43">
        <v>682400</v>
      </c>
      <c r="F205" s="43">
        <v>54.579565360022457</v>
      </c>
      <c r="G205" s="43">
        <v>20.786368831467772</v>
      </c>
      <c r="H205" s="43">
        <v>21.890962049794521</v>
      </c>
      <c r="I205" s="43">
        <v>1.1325175267743673E-2</v>
      </c>
      <c r="J205" s="43">
        <v>2.7317785834475101</v>
      </c>
    </row>
    <row r="206" spans="1:10" x14ac:dyDescent="0.5">
      <c r="A206" s="42" t="s">
        <v>118</v>
      </c>
      <c r="B206" s="42">
        <v>10934</v>
      </c>
      <c r="C206" s="42" t="s">
        <v>32</v>
      </c>
      <c r="D206" s="43" t="s">
        <v>618</v>
      </c>
      <c r="E206" s="43">
        <v>208284</v>
      </c>
      <c r="F206" s="43">
        <v>66.25214075074507</v>
      </c>
      <c r="G206" s="43">
        <v>6.9047325728098548</v>
      </c>
      <c r="H206" s="43">
        <v>24.199923947493467</v>
      </c>
      <c r="I206" s="43">
        <v>2.2596192709045853E-3</v>
      </c>
      <c r="J206" s="43">
        <v>2.6409431096807032</v>
      </c>
    </row>
    <row r="207" spans="1:10" x14ac:dyDescent="0.5">
      <c r="A207" s="42" t="s">
        <v>143</v>
      </c>
      <c r="B207" s="42">
        <v>11131</v>
      </c>
      <c r="C207" s="42" t="s">
        <v>32</v>
      </c>
      <c r="D207" s="43" t="s">
        <v>623</v>
      </c>
      <c r="E207" s="43">
        <v>2016280</v>
      </c>
      <c r="F207" s="43">
        <v>43.818390505671552</v>
      </c>
      <c r="G207" s="43">
        <v>47.246335185132104</v>
      </c>
      <c r="H207" s="43">
        <v>5.3989224662582709</v>
      </c>
      <c r="I207" s="43">
        <v>0.54470879111860104</v>
      </c>
      <c r="J207" s="43">
        <v>2.9916430518194725</v>
      </c>
    </row>
    <row r="208" spans="1:10" x14ac:dyDescent="0.5">
      <c r="A208" s="42" t="s">
        <v>156</v>
      </c>
      <c r="B208" s="42">
        <v>11157</v>
      </c>
      <c r="C208" s="42" t="s">
        <v>32</v>
      </c>
      <c r="D208" s="43" t="s">
        <v>646</v>
      </c>
      <c r="E208" s="43">
        <v>679698</v>
      </c>
      <c r="F208" s="43">
        <v>53.001170773507937</v>
      </c>
      <c r="G208" s="43">
        <v>25.756961868393468</v>
      </c>
      <c r="H208" s="43">
        <v>17.617481629010246</v>
      </c>
      <c r="I208" s="43">
        <v>1.9724174914923003E-2</v>
      </c>
      <c r="J208" s="43">
        <v>3.6046615541734206</v>
      </c>
    </row>
    <row r="209" spans="1:10" x14ac:dyDescent="0.5">
      <c r="A209" s="42" t="s">
        <v>173</v>
      </c>
      <c r="B209" s="42">
        <v>11188</v>
      </c>
      <c r="C209" s="42" t="s">
        <v>32</v>
      </c>
      <c r="D209" s="43" t="s">
        <v>640</v>
      </c>
      <c r="E209" s="43">
        <v>1957462</v>
      </c>
      <c r="F209" s="43">
        <v>51.819495324085786</v>
      </c>
      <c r="G209" s="43">
        <v>17.898185192172654</v>
      </c>
      <c r="H209" s="43">
        <v>27.463029461329224</v>
      </c>
      <c r="I209" s="43">
        <v>4.3606326288866621E-5</v>
      </c>
      <c r="J209" s="43">
        <v>2.8192464160860471</v>
      </c>
    </row>
    <row r="210" spans="1:10" x14ac:dyDescent="0.5">
      <c r="A210" s="42" t="s">
        <v>186</v>
      </c>
      <c r="B210" s="42">
        <v>11222</v>
      </c>
      <c r="C210" s="42" t="s">
        <v>32</v>
      </c>
      <c r="D210" s="43" t="s">
        <v>650</v>
      </c>
      <c r="E210" s="43">
        <v>454257</v>
      </c>
      <c r="F210" s="43">
        <v>50.209911335561586</v>
      </c>
      <c r="G210" s="43">
        <v>43.458671859319359</v>
      </c>
      <c r="H210" s="43">
        <v>1.9031417412856642</v>
      </c>
      <c r="I210" s="43">
        <v>0.44343572777226492</v>
      </c>
      <c r="J210" s="43">
        <v>3.9848393360611261</v>
      </c>
    </row>
    <row r="211" spans="1:10" x14ac:dyDescent="0.5">
      <c r="A211" s="42" t="s">
        <v>195</v>
      </c>
      <c r="B211" s="42">
        <v>11239</v>
      </c>
      <c r="C211" s="42" t="s">
        <v>32</v>
      </c>
      <c r="D211" s="43" t="s">
        <v>639</v>
      </c>
      <c r="E211" s="43">
        <v>491935</v>
      </c>
      <c r="F211" s="43">
        <v>51.333076281048953</v>
      </c>
      <c r="G211" s="43">
        <v>25.594421046878807</v>
      </c>
      <c r="H211" s="43">
        <v>20.551280144598305</v>
      </c>
      <c r="I211" s="43">
        <v>0</v>
      </c>
      <c r="J211" s="43">
        <v>2.5212225274739373</v>
      </c>
    </row>
    <row r="212" spans="1:10" x14ac:dyDescent="0.5">
      <c r="A212" s="42" t="s">
        <v>198</v>
      </c>
      <c r="B212" s="42">
        <v>11258</v>
      </c>
      <c r="C212" s="42" t="s">
        <v>32</v>
      </c>
      <c r="D212" s="43" t="s">
        <v>655</v>
      </c>
      <c r="E212" s="43">
        <v>252917</v>
      </c>
      <c r="F212" s="43">
        <v>55.264045309338357</v>
      </c>
      <c r="G212" s="43">
        <v>41.510928819010225</v>
      </c>
      <c r="H212" s="43">
        <v>0.15692465996077634</v>
      </c>
      <c r="I212" s="43">
        <v>2.3321033706528157E-2</v>
      </c>
      <c r="J212" s="43">
        <v>3.0447801779841175</v>
      </c>
    </row>
    <row r="213" spans="1:10" x14ac:dyDescent="0.5">
      <c r="A213" s="42" t="s">
        <v>226</v>
      </c>
      <c r="B213" s="42">
        <v>11304</v>
      </c>
      <c r="C213" s="42" t="s">
        <v>32</v>
      </c>
      <c r="D213" s="43" t="s">
        <v>637</v>
      </c>
      <c r="E213" s="43">
        <v>1076222</v>
      </c>
      <c r="F213" s="43">
        <v>54.875511963128467</v>
      </c>
      <c r="G213" s="43">
        <v>33.28159676068335</v>
      </c>
      <c r="H213" s="43">
        <v>7.9319746093585426</v>
      </c>
      <c r="I213" s="43">
        <v>4.1998886455645737E-3</v>
      </c>
      <c r="J213" s="43">
        <v>3.9067167781840801</v>
      </c>
    </row>
    <row r="214" spans="1:10" x14ac:dyDescent="0.5">
      <c r="A214" s="42" t="s">
        <v>230</v>
      </c>
      <c r="B214" s="42">
        <v>11305</v>
      </c>
      <c r="C214" s="42" t="s">
        <v>32</v>
      </c>
      <c r="D214" s="43" t="s">
        <v>659</v>
      </c>
      <c r="E214" s="43">
        <v>272809</v>
      </c>
      <c r="F214" s="43">
        <v>47.391326408054539</v>
      </c>
      <c r="G214" s="43">
        <v>49.071682229197144</v>
      </c>
      <c r="H214" s="43">
        <v>2.1143638199427981</v>
      </c>
      <c r="I214" s="43">
        <v>6.2372894382771516E-3</v>
      </c>
      <c r="J214" s="43">
        <v>1.4163902533672434</v>
      </c>
    </row>
    <row r="215" spans="1:10" x14ac:dyDescent="0.5">
      <c r="A215" s="42" t="s">
        <v>288</v>
      </c>
      <c r="B215" s="42">
        <v>11381</v>
      </c>
      <c r="C215" s="42" t="s">
        <v>32</v>
      </c>
      <c r="D215" s="43" t="s">
        <v>652</v>
      </c>
      <c r="E215" s="43">
        <v>1350809</v>
      </c>
      <c r="F215" s="43">
        <v>59.873395446045691</v>
      </c>
      <c r="G215" s="43">
        <v>30.498927574888711</v>
      </c>
      <c r="H215" s="43">
        <v>6.4398101775977521</v>
      </c>
      <c r="I215" s="43">
        <v>3.6398137685649283E-4</v>
      </c>
      <c r="J215" s="43">
        <v>3.1875028200909914</v>
      </c>
    </row>
    <row r="216" spans="1:10" x14ac:dyDescent="0.5">
      <c r="A216" s="42" t="s">
        <v>425</v>
      </c>
      <c r="B216" s="42">
        <v>11691</v>
      </c>
      <c r="C216" s="42" t="s">
        <v>32</v>
      </c>
      <c r="D216" s="43" t="s">
        <v>617</v>
      </c>
      <c r="E216" s="43">
        <v>39896</v>
      </c>
      <c r="F216" s="43">
        <v>58.125750778707328</v>
      </c>
      <c r="G216" s="43">
        <v>32.296507414410698</v>
      </c>
      <c r="H216" s="43">
        <v>1.4834003645440093</v>
      </c>
      <c r="I216" s="43">
        <v>0</v>
      </c>
      <c r="J216" s="43">
        <v>8.0943414423379654</v>
      </c>
    </row>
    <row r="217" spans="1:10" x14ac:dyDescent="0.5">
      <c r="A217" s="42" t="s">
        <v>491</v>
      </c>
      <c r="B217" s="42">
        <v>11842</v>
      </c>
      <c r="C217" s="42" t="s">
        <v>32</v>
      </c>
      <c r="D217" s="43" t="s">
        <v>648</v>
      </c>
      <c r="E217" s="43">
        <v>685176</v>
      </c>
      <c r="F217" s="43">
        <v>48.749050255618528</v>
      </c>
      <c r="G217" s="43">
        <v>38.598562298386057</v>
      </c>
      <c r="H217" s="43">
        <v>10.536681627981316</v>
      </c>
      <c r="I217" s="43">
        <v>0</v>
      </c>
      <c r="J217" s="43">
        <v>2.1157058180140957</v>
      </c>
    </row>
    <row r="218" spans="1:10" x14ac:dyDescent="0.5">
      <c r="A218" s="42" t="s">
        <v>583</v>
      </c>
      <c r="B218" s="42">
        <v>11921</v>
      </c>
      <c r="C218" s="42" t="s">
        <v>32</v>
      </c>
      <c r="D218" s="43" t="s">
        <v>617</v>
      </c>
      <c r="E218" s="43"/>
      <c r="F218" s="43">
        <v>53.283487348365576</v>
      </c>
      <c r="G218" s="43">
        <v>35.497795378796177</v>
      </c>
      <c r="H218" s="43">
        <v>2.0872144474507843</v>
      </c>
      <c r="I218" s="43">
        <v>0</v>
      </c>
      <c r="J218" s="43">
        <v>9.1315028253874662</v>
      </c>
    </row>
    <row r="219" spans="1:10" x14ac:dyDescent="0.5">
      <c r="A219" s="42" t="s">
        <v>166</v>
      </c>
      <c r="B219" s="42">
        <v>11172</v>
      </c>
      <c r="C219" s="42" t="s">
        <v>32</v>
      </c>
      <c r="D219" s="43" t="s">
        <v>647</v>
      </c>
      <c r="E219" s="43"/>
      <c r="F219" s="43">
        <v>58.204022818479011</v>
      </c>
      <c r="G219" s="43">
        <v>31.097763087392252</v>
      </c>
      <c r="H219" s="43">
        <v>8.18472582866087</v>
      </c>
      <c r="I219" s="43">
        <v>1.1119479851730139E-2</v>
      </c>
      <c r="J219" s="43">
        <v>2.5023687856161354</v>
      </c>
    </row>
    <row r="220" spans="1:10" x14ac:dyDescent="0.5">
      <c r="A220" s="42" t="s">
        <v>183</v>
      </c>
      <c r="B220" s="42">
        <v>11196</v>
      </c>
      <c r="C220" s="42" t="s">
        <v>32</v>
      </c>
      <c r="D220" s="43" t="s">
        <v>621</v>
      </c>
      <c r="E220" s="43"/>
      <c r="F220" s="43">
        <v>43.488151753082619</v>
      </c>
      <c r="G220" s="43">
        <v>24.639710969300914</v>
      </c>
      <c r="H220" s="43">
        <v>29.13388701686749</v>
      </c>
      <c r="I220" s="43">
        <v>2.7648862931323901E-3</v>
      </c>
      <c r="J220" s="43">
        <v>2.7354853744558412</v>
      </c>
    </row>
    <row r="221" spans="1:10" x14ac:dyDescent="0.5">
      <c r="A221" s="42" t="s">
        <v>511</v>
      </c>
      <c r="B221" s="42">
        <v>11888</v>
      </c>
      <c r="C221" s="42" t="s">
        <v>32</v>
      </c>
      <c r="D221" s="43" t="s">
        <v>681</v>
      </c>
      <c r="E221" s="43"/>
      <c r="F221" s="43">
        <v>57.40034017055175</v>
      </c>
      <c r="G221" s="43">
        <v>10.555439825160171</v>
      </c>
      <c r="H221" s="43">
        <v>31.025444900381771</v>
      </c>
      <c r="I221" s="43">
        <v>0</v>
      </c>
      <c r="J221" s="43">
        <v>1.0187751039063087</v>
      </c>
    </row>
    <row r="222" spans="1:10" x14ac:dyDescent="0.5">
      <c r="A222" s="42" t="s">
        <v>580</v>
      </c>
      <c r="B222" s="42">
        <v>11907</v>
      </c>
      <c r="C222" s="42" t="s">
        <v>32</v>
      </c>
      <c r="D222" s="43" t="s">
        <v>700</v>
      </c>
      <c r="E222" s="43"/>
      <c r="F222" s="43">
        <v>43.071035501088154</v>
      </c>
      <c r="G222" s="43">
        <v>31.08588892540498</v>
      </c>
      <c r="H222" s="43">
        <v>22.752958395448896</v>
      </c>
      <c r="I222" s="43">
        <v>0.26618509611222979</v>
      </c>
      <c r="J222" s="43">
        <v>2.8239320819457432</v>
      </c>
    </row>
  </sheetData>
  <autoFilter ref="A2:J222">
    <sortState ref="A3:J222">
      <sortCondition ref="C2:C2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rightToLeft="1" workbookViewId="0">
      <selection activeCell="A4" sqref="A4:XFD83"/>
    </sheetView>
  </sheetViews>
  <sheetFormatPr defaultColWidth="8.88671875" defaultRowHeight="16.8" x14ac:dyDescent="0.5"/>
  <cols>
    <col min="1" max="1" width="40.6640625" style="2" bestFit="1" customWidth="1"/>
    <col min="2" max="2" width="8.44140625" style="2" bestFit="1" customWidth="1"/>
    <col min="3" max="3" width="24.6640625" style="2" bestFit="1" customWidth="1"/>
    <col min="4" max="4" width="34.5546875" style="2" customWidth="1"/>
    <col min="5" max="6" width="24.33203125" style="6" bestFit="1" customWidth="1"/>
    <col min="7" max="7" width="22" style="6" bestFit="1" customWidth="1"/>
    <col min="8" max="9" width="20.88671875" style="6" bestFit="1" customWidth="1"/>
    <col min="10" max="10" width="19.44140625" style="6" bestFit="1" customWidth="1"/>
    <col min="11" max="12" width="22" style="2" bestFit="1" customWidth="1"/>
    <col min="13" max="14" width="18.33203125" style="6" bestFit="1" customWidth="1"/>
    <col min="15" max="15" width="15.88671875" style="2" bestFit="1" customWidth="1"/>
    <col min="16" max="17" width="17.33203125" style="6" bestFit="1" customWidth="1"/>
    <col min="18" max="18" width="16.6640625" style="2" bestFit="1" customWidth="1"/>
    <col min="19" max="16384" width="8.88671875" style="2"/>
  </cols>
  <sheetData>
    <row r="1" spans="1:18" ht="17.399999999999999" x14ac:dyDescent="0.5">
      <c r="A1" s="6"/>
      <c r="B1" s="6"/>
      <c r="C1" s="6"/>
      <c r="D1" s="6"/>
      <c r="E1" s="49" t="s">
        <v>534</v>
      </c>
      <c r="F1" s="49"/>
      <c r="G1" s="49"/>
      <c r="H1" s="49"/>
      <c r="I1" s="49"/>
      <c r="J1" s="49"/>
      <c r="K1" s="49"/>
      <c r="L1" s="49"/>
      <c r="M1" s="50" t="s">
        <v>535</v>
      </c>
      <c r="N1" s="50"/>
      <c r="O1" s="50"/>
      <c r="P1" s="50"/>
      <c r="Q1" s="50"/>
      <c r="R1" s="50"/>
    </row>
    <row r="2" spans="1:18" ht="17.399999999999999" x14ac:dyDescent="0.5">
      <c r="A2" s="6"/>
      <c r="B2" s="6"/>
      <c r="C2" s="6"/>
      <c r="D2" s="6"/>
      <c r="E2" s="49" t="s">
        <v>732</v>
      </c>
      <c r="F2" s="49"/>
      <c r="G2" s="49"/>
      <c r="H2" s="49"/>
      <c r="I2" s="49" t="s">
        <v>733</v>
      </c>
      <c r="J2" s="49"/>
      <c r="K2" s="49"/>
      <c r="L2" s="49"/>
      <c r="M2" s="49" t="s">
        <v>732</v>
      </c>
      <c r="N2" s="49"/>
      <c r="O2" s="49"/>
      <c r="P2" s="49" t="s">
        <v>733</v>
      </c>
      <c r="Q2" s="49"/>
      <c r="R2" s="49"/>
    </row>
    <row r="3" spans="1:18" s="10" customFormat="1" ht="34.799999999999997" x14ac:dyDescent="0.5">
      <c r="A3" s="7" t="s">
        <v>528</v>
      </c>
      <c r="B3" s="7" t="s">
        <v>1</v>
      </c>
      <c r="C3" s="8" t="s">
        <v>3</v>
      </c>
      <c r="D3" s="8" t="s">
        <v>612</v>
      </c>
      <c r="E3" s="27" t="s">
        <v>536</v>
      </c>
      <c r="F3" s="27" t="s">
        <v>537</v>
      </c>
      <c r="G3" s="27" t="s">
        <v>538</v>
      </c>
      <c r="H3" s="27" t="s">
        <v>539</v>
      </c>
      <c r="I3" s="27" t="s">
        <v>536</v>
      </c>
      <c r="J3" s="27" t="s">
        <v>537</v>
      </c>
      <c r="K3" s="9" t="s">
        <v>538</v>
      </c>
      <c r="L3" s="9" t="s">
        <v>539</v>
      </c>
      <c r="M3" s="27" t="s">
        <v>540</v>
      </c>
      <c r="N3" s="27" t="s">
        <v>541</v>
      </c>
      <c r="O3" s="9" t="s">
        <v>539</v>
      </c>
      <c r="P3" s="27" t="s">
        <v>540</v>
      </c>
      <c r="Q3" s="27" t="s">
        <v>541</v>
      </c>
      <c r="R3" s="9" t="s">
        <v>539</v>
      </c>
    </row>
    <row r="4" spans="1:18" x14ac:dyDescent="0.5">
      <c r="A4" s="42" t="s">
        <v>17</v>
      </c>
      <c r="B4" s="42">
        <v>10581</v>
      </c>
      <c r="C4" s="42" t="s">
        <v>19</v>
      </c>
      <c r="D4" s="42" t="s">
        <v>613</v>
      </c>
      <c r="E4" s="43">
        <v>9609486.7760000005</v>
      </c>
      <c r="F4" s="43">
        <v>7068741.1301389998</v>
      </c>
      <c r="G4" s="43">
        <f t="shared" ref="G4:G67" si="0">E4+F4</f>
        <v>16678227.906139001</v>
      </c>
      <c r="H4" s="43">
        <f t="shared" ref="H4:H67" si="1">E4-F4</f>
        <v>2540745.6458610008</v>
      </c>
      <c r="I4" s="43">
        <v>549030.67538000003</v>
      </c>
      <c r="J4" s="43">
        <v>449335.51406000002</v>
      </c>
      <c r="K4" s="44">
        <f t="shared" ref="K4:K67" si="2">I4+J4</f>
        <v>998366.1894400001</v>
      </c>
      <c r="L4" s="44">
        <f t="shared" ref="L4:L67" si="3">I4-J4</f>
        <v>99695.161320000014</v>
      </c>
      <c r="M4" s="43">
        <v>42909608</v>
      </c>
      <c r="N4" s="43">
        <v>41851508</v>
      </c>
      <c r="O4" s="44">
        <f t="shared" ref="O4:O67" si="4">M4-N4</f>
        <v>1058100</v>
      </c>
      <c r="P4" s="43">
        <v>2324874</v>
      </c>
      <c r="Q4" s="43">
        <v>6274804</v>
      </c>
      <c r="R4" s="44">
        <f t="shared" ref="R4:R67" si="5">P4-Q4</f>
        <v>-3949930</v>
      </c>
    </row>
    <row r="5" spans="1:18" x14ac:dyDescent="0.5">
      <c r="A5" s="42" t="s">
        <v>35</v>
      </c>
      <c r="B5" s="42">
        <v>10639</v>
      </c>
      <c r="C5" s="42" t="s">
        <v>19</v>
      </c>
      <c r="D5" s="42" t="s">
        <v>621</v>
      </c>
      <c r="E5" s="43">
        <v>1094910.349684</v>
      </c>
      <c r="F5" s="43">
        <v>62421.611955</v>
      </c>
      <c r="G5" s="43">
        <f t="shared" si="0"/>
        <v>1157331.9616390001</v>
      </c>
      <c r="H5" s="43">
        <f t="shared" si="1"/>
        <v>1032488.737729</v>
      </c>
      <c r="I5" s="43">
        <v>0</v>
      </c>
      <c r="J5" s="43">
        <v>0</v>
      </c>
      <c r="K5" s="44">
        <f t="shared" si="2"/>
        <v>0</v>
      </c>
      <c r="L5" s="44">
        <f t="shared" si="3"/>
        <v>0</v>
      </c>
      <c r="M5" s="43">
        <v>93821734</v>
      </c>
      <c r="N5" s="43">
        <v>80615615</v>
      </c>
      <c r="O5" s="44">
        <f t="shared" si="4"/>
        <v>13206119</v>
      </c>
      <c r="P5" s="43">
        <v>11302413</v>
      </c>
      <c r="Q5" s="43">
        <v>5576068</v>
      </c>
      <c r="R5" s="44">
        <f t="shared" si="5"/>
        <v>5726345</v>
      </c>
    </row>
    <row r="6" spans="1:18" x14ac:dyDescent="0.5">
      <c r="A6" s="42" t="s">
        <v>39</v>
      </c>
      <c r="B6" s="42">
        <v>10720</v>
      </c>
      <c r="C6" s="42" t="s">
        <v>19</v>
      </c>
      <c r="D6" s="42" t="s">
        <v>623</v>
      </c>
      <c r="E6" s="43">
        <v>251246.25630000001</v>
      </c>
      <c r="F6" s="43">
        <v>407189.92165099998</v>
      </c>
      <c r="G6" s="43">
        <f t="shared" si="0"/>
        <v>658436.17795099993</v>
      </c>
      <c r="H6" s="43">
        <f t="shared" si="1"/>
        <v>-155943.66535099997</v>
      </c>
      <c r="I6" s="43">
        <v>137.95526000000001</v>
      </c>
      <c r="J6" s="43">
        <v>137.95526000000001</v>
      </c>
      <c r="K6" s="44">
        <f t="shared" si="2"/>
        <v>275.91052000000002</v>
      </c>
      <c r="L6" s="44">
        <f t="shared" si="3"/>
        <v>0</v>
      </c>
      <c r="M6" s="43">
        <v>730968</v>
      </c>
      <c r="N6" s="43">
        <v>1182526</v>
      </c>
      <c r="O6" s="44">
        <f t="shared" si="4"/>
        <v>-451558</v>
      </c>
      <c r="P6" s="43">
        <v>452698</v>
      </c>
      <c r="Q6" s="43">
        <v>16020</v>
      </c>
      <c r="R6" s="44">
        <f t="shared" si="5"/>
        <v>436678</v>
      </c>
    </row>
    <row r="7" spans="1:18" x14ac:dyDescent="0.5">
      <c r="A7" s="42" t="s">
        <v>45</v>
      </c>
      <c r="B7" s="42">
        <v>10748</v>
      </c>
      <c r="C7" s="42" t="s">
        <v>19</v>
      </c>
      <c r="D7" s="42" t="s">
        <v>621</v>
      </c>
      <c r="E7" s="43">
        <v>1547.4515779999999</v>
      </c>
      <c r="F7" s="43">
        <v>759023.11824500002</v>
      </c>
      <c r="G7" s="43">
        <f t="shared" si="0"/>
        <v>760570.569823</v>
      </c>
      <c r="H7" s="43">
        <f t="shared" si="1"/>
        <v>-757475.66666700004</v>
      </c>
      <c r="I7" s="43">
        <v>0</v>
      </c>
      <c r="J7" s="43">
        <v>0</v>
      </c>
      <c r="K7" s="44">
        <f t="shared" si="2"/>
        <v>0</v>
      </c>
      <c r="L7" s="44">
        <f t="shared" si="3"/>
        <v>0</v>
      </c>
      <c r="M7" s="43">
        <v>15517959</v>
      </c>
      <c r="N7" s="43">
        <v>19970648</v>
      </c>
      <c r="O7" s="44">
        <f t="shared" si="4"/>
        <v>-4452689</v>
      </c>
      <c r="P7" s="43">
        <v>1193571</v>
      </c>
      <c r="Q7" s="43">
        <v>2005334</v>
      </c>
      <c r="R7" s="44">
        <f t="shared" si="5"/>
        <v>-811763</v>
      </c>
    </row>
    <row r="8" spans="1:18" x14ac:dyDescent="0.5">
      <c r="A8" s="42" t="s">
        <v>53</v>
      </c>
      <c r="B8" s="42">
        <v>10766</v>
      </c>
      <c r="C8" s="42" t="s">
        <v>19</v>
      </c>
      <c r="D8" s="42" t="s">
        <v>628</v>
      </c>
      <c r="E8" s="43">
        <v>28901.576406</v>
      </c>
      <c r="F8" s="43">
        <v>1857465.6465100001</v>
      </c>
      <c r="G8" s="43">
        <f t="shared" si="0"/>
        <v>1886367.2229160001</v>
      </c>
      <c r="H8" s="43">
        <f t="shared" si="1"/>
        <v>-1828564.0701040002</v>
      </c>
      <c r="I8" s="43">
        <v>0</v>
      </c>
      <c r="J8" s="43">
        <v>49642.522001999998</v>
      </c>
      <c r="K8" s="44">
        <f t="shared" si="2"/>
        <v>49642.522001999998</v>
      </c>
      <c r="L8" s="44">
        <f t="shared" si="3"/>
        <v>-49642.522001999998</v>
      </c>
      <c r="M8" s="43">
        <v>30920515</v>
      </c>
      <c r="N8" s="43">
        <v>59730334</v>
      </c>
      <c r="O8" s="44">
        <f t="shared" si="4"/>
        <v>-28809819</v>
      </c>
      <c r="P8" s="43">
        <v>998291</v>
      </c>
      <c r="Q8" s="43">
        <v>2316338</v>
      </c>
      <c r="R8" s="44">
        <f t="shared" si="5"/>
        <v>-1318047</v>
      </c>
    </row>
    <row r="9" spans="1:18" x14ac:dyDescent="0.5">
      <c r="A9" s="42" t="s">
        <v>59</v>
      </c>
      <c r="B9" s="42">
        <v>10765</v>
      </c>
      <c r="C9" s="42" t="s">
        <v>19</v>
      </c>
      <c r="D9" s="42" t="s">
        <v>621</v>
      </c>
      <c r="E9" s="43">
        <v>365052.68044999999</v>
      </c>
      <c r="F9" s="43">
        <v>772993.468399</v>
      </c>
      <c r="G9" s="43">
        <f t="shared" si="0"/>
        <v>1138046.148849</v>
      </c>
      <c r="H9" s="43">
        <f t="shared" si="1"/>
        <v>-407940.78794900002</v>
      </c>
      <c r="I9" s="43">
        <v>618.19443999999999</v>
      </c>
      <c r="J9" s="43">
        <v>0</v>
      </c>
      <c r="K9" s="44">
        <f t="shared" si="2"/>
        <v>618.19443999999999</v>
      </c>
      <c r="L9" s="44">
        <f t="shared" si="3"/>
        <v>618.19443999999999</v>
      </c>
      <c r="M9" s="43">
        <v>243117748</v>
      </c>
      <c r="N9" s="43">
        <v>221601535</v>
      </c>
      <c r="O9" s="44">
        <f t="shared" si="4"/>
        <v>21516213</v>
      </c>
      <c r="P9" s="43">
        <v>16174921</v>
      </c>
      <c r="Q9" s="43">
        <v>23276856</v>
      </c>
      <c r="R9" s="44">
        <f t="shared" si="5"/>
        <v>-7101935</v>
      </c>
    </row>
    <row r="10" spans="1:18" x14ac:dyDescent="0.5">
      <c r="A10" s="42" t="s">
        <v>62</v>
      </c>
      <c r="B10" s="42">
        <v>10778</v>
      </c>
      <c r="C10" s="42" t="s">
        <v>19</v>
      </c>
      <c r="D10" s="42" t="s">
        <v>632</v>
      </c>
      <c r="E10" s="43">
        <v>188664.243391</v>
      </c>
      <c r="F10" s="43">
        <v>25233.148064000001</v>
      </c>
      <c r="G10" s="43">
        <f t="shared" si="0"/>
        <v>213897.391455</v>
      </c>
      <c r="H10" s="43">
        <f t="shared" si="1"/>
        <v>163431.09532699999</v>
      </c>
      <c r="I10" s="43">
        <v>0</v>
      </c>
      <c r="J10" s="43">
        <v>0</v>
      </c>
      <c r="K10" s="44">
        <f t="shared" si="2"/>
        <v>0</v>
      </c>
      <c r="L10" s="44">
        <f t="shared" si="3"/>
        <v>0</v>
      </c>
      <c r="M10" s="43">
        <v>2478640</v>
      </c>
      <c r="N10" s="43">
        <v>3146477</v>
      </c>
      <c r="O10" s="44">
        <f t="shared" si="4"/>
        <v>-667837</v>
      </c>
      <c r="P10" s="43">
        <v>26708</v>
      </c>
      <c r="Q10" s="43">
        <v>294704</v>
      </c>
      <c r="R10" s="44">
        <f t="shared" si="5"/>
        <v>-267996</v>
      </c>
    </row>
    <row r="11" spans="1:18" x14ac:dyDescent="0.5">
      <c r="A11" s="42" t="s">
        <v>66</v>
      </c>
      <c r="B11" s="42">
        <v>10784</v>
      </c>
      <c r="C11" s="42" t="s">
        <v>19</v>
      </c>
      <c r="D11" s="42" t="s">
        <v>634</v>
      </c>
      <c r="E11" s="43">
        <v>2228791.0133139999</v>
      </c>
      <c r="F11" s="43">
        <v>635904.91931599996</v>
      </c>
      <c r="G11" s="43">
        <f t="shared" si="0"/>
        <v>2864695.9326299997</v>
      </c>
      <c r="H11" s="43">
        <f t="shared" si="1"/>
        <v>1592886.093998</v>
      </c>
      <c r="I11" s="43">
        <v>235227.373911</v>
      </c>
      <c r="J11" s="43">
        <v>15298.517599999999</v>
      </c>
      <c r="K11" s="44">
        <f t="shared" si="2"/>
        <v>250525.89151099999</v>
      </c>
      <c r="L11" s="44">
        <f t="shared" si="3"/>
        <v>219928.85631100001</v>
      </c>
      <c r="M11" s="43">
        <v>19467922</v>
      </c>
      <c r="N11" s="43">
        <v>24066459</v>
      </c>
      <c r="O11" s="44">
        <f t="shared" si="4"/>
        <v>-4598537</v>
      </c>
      <c r="P11" s="43">
        <v>1042539</v>
      </c>
      <c r="Q11" s="43">
        <v>1499398</v>
      </c>
      <c r="R11" s="44">
        <f t="shared" si="5"/>
        <v>-456859</v>
      </c>
    </row>
    <row r="12" spans="1:18" x14ac:dyDescent="0.5">
      <c r="A12" s="42" t="s">
        <v>80</v>
      </c>
      <c r="B12" s="42">
        <v>10837</v>
      </c>
      <c r="C12" s="42" t="s">
        <v>19</v>
      </c>
      <c r="D12" s="42" t="s">
        <v>627</v>
      </c>
      <c r="E12" s="43">
        <v>82283.687951</v>
      </c>
      <c r="F12" s="43">
        <v>883883.69437299995</v>
      </c>
      <c r="G12" s="43">
        <f t="shared" si="0"/>
        <v>966167.38232399989</v>
      </c>
      <c r="H12" s="43">
        <f t="shared" si="1"/>
        <v>-801600.00642200001</v>
      </c>
      <c r="I12" s="43">
        <v>0</v>
      </c>
      <c r="J12" s="43">
        <v>82492.707720000006</v>
      </c>
      <c r="K12" s="44">
        <f t="shared" si="2"/>
        <v>82492.707720000006</v>
      </c>
      <c r="L12" s="44">
        <f t="shared" si="3"/>
        <v>-82492.707720000006</v>
      </c>
      <c r="M12" s="43">
        <v>54752</v>
      </c>
      <c r="N12" s="43">
        <v>4705386</v>
      </c>
      <c r="O12" s="44">
        <f t="shared" si="4"/>
        <v>-4650634</v>
      </c>
      <c r="P12" s="43">
        <v>4281</v>
      </c>
      <c r="Q12" s="43">
        <v>156009</v>
      </c>
      <c r="R12" s="44">
        <f t="shared" si="5"/>
        <v>-151728</v>
      </c>
    </row>
    <row r="13" spans="1:18" x14ac:dyDescent="0.5">
      <c r="A13" s="42" t="s">
        <v>82</v>
      </c>
      <c r="B13" s="42">
        <v>10845</v>
      </c>
      <c r="C13" s="42" t="s">
        <v>19</v>
      </c>
      <c r="D13" s="42" t="s">
        <v>613</v>
      </c>
      <c r="E13" s="43">
        <v>8623219.2546640001</v>
      </c>
      <c r="F13" s="43">
        <v>7057647.822164</v>
      </c>
      <c r="G13" s="43">
        <f t="shared" si="0"/>
        <v>15680867.076827999</v>
      </c>
      <c r="H13" s="43">
        <f t="shared" si="1"/>
        <v>1565571.4325000001</v>
      </c>
      <c r="I13" s="43">
        <v>650514.04142999998</v>
      </c>
      <c r="J13" s="43">
        <v>658445.71599299996</v>
      </c>
      <c r="K13" s="44">
        <f t="shared" si="2"/>
        <v>1308959.7574229999</v>
      </c>
      <c r="L13" s="44">
        <f t="shared" si="3"/>
        <v>-7931.6745629999787</v>
      </c>
      <c r="M13" s="43">
        <v>41166149</v>
      </c>
      <c r="N13" s="43">
        <v>38864732</v>
      </c>
      <c r="O13" s="44">
        <f t="shared" si="4"/>
        <v>2301417</v>
      </c>
      <c r="P13" s="43">
        <v>1763421</v>
      </c>
      <c r="Q13" s="43">
        <v>5641304</v>
      </c>
      <c r="R13" s="44">
        <f t="shared" si="5"/>
        <v>-3877883</v>
      </c>
    </row>
    <row r="14" spans="1:18" x14ac:dyDescent="0.5">
      <c r="A14" s="42" t="s">
        <v>96</v>
      </c>
      <c r="B14" s="42">
        <v>10883</v>
      </c>
      <c r="C14" s="42" t="s">
        <v>19</v>
      </c>
      <c r="D14" s="42" t="s">
        <v>636</v>
      </c>
      <c r="E14" s="43">
        <v>11190254.506185999</v>
      </c>
      <c r="F14" s="43">
        <v>4050259.4882970001</v>
      </c>
      <c r="G14" s="43">
        <f t="shared" si="0"/>
        <v>15240513.994483</v>
      </c>
      <c r="H14" s="43">
        <f t="shared" si="1"/>
        <v>7139995.0178889986</v>
      </c>
      <c r="I14" s="43">
        <v>1245750</v>
      </c>
      <c r="J14" s="43">
        <v>27011.139424000001</v>
      </c>
      <c r="K14" s="44">
        <f t="shared" si="2"/>
        <v>1272761.1394239999</v>
      </c>
      <c r="L14" s="44">
        <f t="shared" si="3"/>
        <v>1218738.8605760001</v>
      </c>
      <c r="M14" s="43">
        <v>303391563</v>
      </c>
      <c r="N14" s="43">
        <v>315240990</v>
      </c>
      <c r="O14" s="44">
        <f t="shared" si="4"/>
        <v>-11849427</v>
      </c>
      <c r="P14" s="43">
        <v>18579858</v>
      </c>
      <c r="Q14" s="43">
        <v>23919295</v>
      </c>
      <c r="R14" s="44">
        <f t="shared" si="5"/>
        <v>-5339437</v>
      </c>
    </row>
    <row r="15" spans="1:18" x14ac:dyDescent="0.5">
      <c r="A15" s="42" t="s">
        <v>102</v>
      </c>
      <c r="B15" s="42">
        <v>10895</v>
      </c>
      <c r="C15" s="42" t="s">
        <v>19</v>
      </c>
      <c r="D15" s="42" t="s">
        <v>644</v>
      </c>
      <c r="E15" s="43">
        <v>110833.66922900001</v>
      </c>
      <c r="F15" s="43">
        <v>254535.982743</v>
      </c>
      <c r="G15" s="43">
        <f t="shared" si="0"/>
        <v>365369.65197200002</v>
      </c>
      <c r="H15" s="43">
        <f t="shared" si="1"/>
        <v>-143702.31351399998</v>
      </c>
      <c r="I15" s="43">
        <v>0</v>
      </c>
      <c r="J15" s="43">
        <v>1090.3905999999999</v>
      </c>
      <c r="K15" s="44">
        <f t="shared" si="2"/>
        <v>1090.3905999999999</v>
      </c>
      <c r="L15" s="44">
        <f t="shared" si="3"/>
        <v>-1090.3905999999999</v>
      </c>
      <c r="M15" s="43">
        <v>149755</v>
      </c>
      <c r="N15" s="43">
        <v>1511001</v>
      </c>
      <c r="O15" s="44">
        <f t="shared" si="4"/>
        <v>-1361246</v>
      </c>
      <c r="P15" s="43">
        <v>5083</v>
      </c>
      <c r="Q15" s="43">
        <v>28965</v>
      </c>
      <c r="R15" s="44">
        <f t="shared" si="5"/>
        <v>-23882</v>
      </c>
    </row>
    <row r="16" spans="1:18" x14ac:dyDescent="0.5">
      <c r="A16" s="42" t="s">
        <v>106</v>
      </c>
      <c r="B16" s="42">
        <v>10911</v>
      </c>
      <c r="C16" s="42" t="s">
        <v>19</v>
      </c>
      <c r="D16" s="42" t="s">
        <v>641</v>
      </c>
      <c r="E16" s="43">
        <v>1283378.2744720001</v>
      </c>
      <c r="F16" s="43">
        <v>5657168.3970179996</v>
      </c>
      <c r="G16" s="43">
        <f t="shared" si="0"/>
        <v>6940546.6714899996</v>
      </c>
      <c r="H16" s="43">
        <f t="shared" si="1"/>
        <v>-4373790.1225459995</v>
      </c>
      <c r="I16" s="43">
        <v>386678.73711099999</v>
      </c>
      <c r="J16" s="43">
        <v>120067.252092</v>
      </c>
      <c r="K16" s="44">
        <f t="shared" si="2"/>
        <v>506745.98920299998</v>
      </c>
      <c r="L16" s="44">
        <f t="shared" si="3"/>
        <v>266611.48501900001</v>
      </c>
      <c r="M16" s="43">
        <v>64324321</v>
      </c>
      <c r="N16" s="43">
        <v>77917326</v>
      </c>
      <c r="O16" s="44">
        <f t="shared" si="4"/>
        <v>-13593005</v>
      </c>
      <c r="P16" s="43">
        <v>4220855</v>
      </c>
      <c r="Q16" s="43">
        <v>5428817</v>
      </c>
      <c r="R16" s="44">
        <f t="shared" si="5"/>
        <v>-1207962</v>
      </c>
    </row>
    <row r="17" spans="1:18" x14ac:dyDescent="0.5">
      <c r="A17" s="42" t="s">
        <v>108</v>
      </c>
      <c r="B17" s="42">
        <v>10919</v>
      </c>
      <c r="C17" s="42" t="s">
        <v>19</v>
      </c>
      <c r="D17" s="42" t="s">
        <v>640</v>
      </c>
      <c r="E17" s="43">
        <v>10610715.346098</v>
      </c>
      <c r="F17" s="43">
        <v>9620267.1956290007</v>
      </c>
      <c r="G17" s="43">
        <f t="shared" si="0"/>
        <v>20230982.541726999</v>
      </c>
      <c r="H17" s="43">
        <f t="shared" si="1"/>
        <v>990448.15046899952</v>
      </c>
      <c r="I17" s="43">
        <v>0</v>
      </c>
      <c r="J17" s="43">
        <v>0</v>
      </c>
      <c r="K17" s="44">
        <f t="shared" si="2"/>
        <v>0</v>
      </c>
      <c r="L17" s="44">
        <f t="shared" si="3"/>
        <v>0</v>
      </c>
      <c r="M17" s="43">
        <v>674247614</v>
      </c>
      <c r="N17" s="43">
        <v>575603375</v>
      </c>
      <c r="O17" s="44">
        <f t="shared" si="4"/>
        <v>98644239</v>
      </c>
      <c r="P17" s="43">
        <v>99742090</v>
      </c>
      <c r="Q17" s="43">
        <v>52567956</v>
      </c>
      <c r="R17" s="44">
        <f t="shared" si="5"/>
        <v>47174134</v>
      </c>
    </row>
    <row r="18" spans="1:18" x14ac:dyDescent="0.5">
      <c r="A18" s="42" t="s">
        <v>110</v>
      </c>
      <c r="B18" s="42">
        <v>10923</v>
      </c>
      <c r="C18" s="42" t="s">
        <v>19</v>
      </c>
      <c r="D18" s="42" t="s">
        <v>621</v>
      </c>
      <c r="E18" s="43">
        <v>61237.148901</v>
      </c>
      <c r="F18" s="43">
        <v>162859.98607899999</v>
      </c>
      <c r="G18" s="43">
        <f t="shared" si="0"/>
        <v>224097.13498</v>
      </c>
      <c r="H18" s="43">
        <f t="shared" si="1"/>
        <v>-101622.83717799999</v>
      </c>
      <c r="I18" s="43">
        <v>0</v>
      </c>
      <c r="J18" s="43">
        <v>0</v>
      </c>
      <c r="K18" s="44">
        <f t="shared" si="2"/>
        <v>0</v>
      </c>
      <c r="L18" s="44">
        <f t="shared" si="3"/>
        <v>0</v>
      </c>
      <c r="M18" s="43">
        <v>2194523</v>
      </c>
      <c r="N18" s="43">
        <v>2857942</v>
      </c>
      <c r="O18" s="44">
        <f t="shared" si="4"/>
        <v>-663419</v>
      </c>
      <c r="P18" s="43">
        <v>70612</v>
      </c>
      <c r="Q18" s="43">
        <v>212307</v>
      </c>
      <c r="R18" s="44">
        <f t="shared" si="5"/>
        <v>-141695</v>
      </c>
    </row>
    <row r="19" spans="1:18" x14ac:dyDescent="0.5">
      <c r="A19" s="42" t="s">
        <v>114</v>
      </c>
      <c r="B19" s="42">
        <v>10915</v>
      </c>
      <c r="C19" s="42" t="s">
        <v>19</v>
      </c>
      <c r="D19" s="42" t="s">
        <v>642</v>
      </c>
      <c r="E19" s="43">
        <v>8012195.7508370001</v>
      </c>
      <c r="F19" s="43">
        <v>6473827.748865</v>
      </c>
      <c r="G19" s="43">
        <f t="shared" si="0"/>
        <v>14486023.499701999</v>
      </c>
      <c r="H19" s="43">
        <f t="shared" si="1"/>
        <v>1538368.0019720001</v>
      </c>
      <c r="I19" s="43">
        <v>61920.677880000003</v>
      </c>
      <c r="J19" s="43">
        <v>91633.812651</v>
      </c>
      <c r="K19" s="44">
        <f t="shared" si="2"/>
        <v>153554.49053100002</v>
      </c>
      <c r="L19" s="44">
        <f t="shared" si="3"/>
        <v>-29713.134770999997</v>
      </c>
      <c r="M19" s="43">
        <v>18583038</v>
      </c>
      <c r="N19" s="43">
        <v>21973040</v>
      </c>
      <c r="O19" s="44">
        <f t="shared" si="4"/>
        <v>-3390002</v>
      </c>
      <c r="P19" s="43">
        <v>375446</v>
      </c>
      <c r="Q19" s="43">
        <v>1249404</v>
      </c>
      <c r="R19" s="44">
        <f t="shared" si="5"/>
        <v>-873958</v>
      </c>
    </row>
    <row r="20" spans="1:18" x14ac:dyDescent="0.5">
      <c r="A20" s="42" t="s">
        <v>116</v>
      </c>
      <c r="B20" s="42">
        <v>10929</v>
      </c>
      <c r="C20" s="42" t="s">
        <v>19</v>
      </c>
      <c r="D20" s="42" t="s">
        <v>632</v>
      </c>
      <c r="E20" s="43">
        <v>383439.00406299997</v>
      </c>
      <c r="F20" s="43">
        <v>35435.444922000002</v>
      </c>
      <c r="G20" s="43">
        <f t="shared" si="0"/>
        <v>418874.44898499997</v>
      </c>
      <c r="H20" s="43">
        <f t="shared" si="1"/>
        <v>348003.55914099998</v>
      </c>
      <c r="I20" s="43">
        <v>18040.898399999998</v>
      </c>
      <c r="J20" s="43">
        <v>0</v>
      </c>
      <c r="K20" s="44">
        <f t="shared" si="2"/>
        <v>18040.898399999998</v>
      </c>
      <c r="L20" s="44">
        <f t="shared" si="3"/>
        <v>18040.898399999998</v>
      </c>
      <c r="M20" s="43">
        <v>4065056</v>
      </c>
      <c r="N20" s="43">
        <v>5688388</v>
      </c>
      <c r="O20" s="44">
        <f t="shared" si="4"/>
        <v>-1623332</v>
      </c>
      <c r="P20" s="43">
        <v>198431</v>
      </c>
      <c r="Q20" s="43">
        <v>854187</v>
      </c>
      <c r="R20" s="44">
        <f t="shared" si="5"/>
        <v>-655756</v>
      </c>
    </row>
    <row r="21" spans="1:18" x14ac:dyDescent="0.5">
      <c r="A21" s="42" t="s">
        <v>120</v>
      </c>
      <c r="B21" s="42">
        <v>11008</v>
      </c>
      <c r="C21" s="42" t="s">
        <v>19</v>
      </c>
      <c r="D21" s="42" t="s">
        <v>615</v>
      </c>
      <c r="E21" s="43">
        <v>3682875.280481</v>
      </c>
      <c r="F21" s="43">
        <v>6929898.4722849997</v>
      </c>
      <c r="G21" s="43">
        <f t="shared" si="0"/>
        <v>10612773.752766</v>
      </c>
      <c r="H21" s="43">
        <f t="shared" si="1"/>
        <v>-3247023.1918039997</v>
      </c>
      <c r="I21" s="43">
        <v>371464.114214</v>
      </c>
      <c r="J21" s="43">
        <v>732778.17163800006</v>
      </c>
      <c r="K21" s="44">
        <f t="shared" si="2"/>
        <v>1104242.2858520001</v>
      </c>
      <c r="L21" s="44">
        <f t="shared" si="3"/>
        <v>-361314.05742400006</v>
      </c>
      <c r="M21" s="43">
        <v>93783758</v>
      </c>
      <c r="N21" s="43">
        <v>93074736</v>
      </c>
      <c r="O21" s="44">
        <f t="shared" si="4"/>
        <v>709022</v>
      </c>
      <c r="P21" s="43">
        <v>9363860</v>
      </c>
      <c r="Q21" s="43">
        <v>9391695</v>
      </c>
      <c r="R21" s="44">
        <f t="shared" si="5"/>
        <v>-27835</v>
      </c>
    </row>
    <row r="22" spans="1:18" x14ac:dyDescent="0.5">
      <c r="A22" s="42" t="s">
        <v>122</v>
      </c>
      <c r="B22" s="42">
        <v>11014</v>
      </c>
      <c r="C22" s="42" t="s">
        <v>19</v>
      </c>
      <c r="D22" s="42" t="s">
        <v>644</v>
      </c>
      <c r="E22" s="43">
        <v>121132.499088</v>
      </c>
      <c r="F22" s="43">
        <v>268794.82258799998</v>
      </c>
      <c r="G22" s="43">
        <f t="shared" si="0"/>
        <v>389927.32167599996</v>
      </c>
      <c r="H22" s="43">
        <f t="shared" si="1"/>
        <v>-147662.3235</v>
      </c>
      <c r="I22" s="43">
        <v>0</v>
      </c>
      <c r="J22" s="43">
        <v>0</v>
      </c>
      <c r="K22" s="44">
        <f t="shared" si="2"/>
        <v>0</v>
      </c>
      <c r="L22" s="44">
        <f t="shared" si="3"/>
        <v>0</v>
      </c>
      <c r="M22" s="43">
        <v>80266</v>
      </c>
      <c r="N22" s="43">
        <v>2286707</v>
      </c>
      <c r="O22" s="44">
        <f t="shared" si="4"/>
        <v>-2206441</v>
      </c>
      <c r="P22" s="43">
        <v>2084</v>
      </c>
      <c r="Q22" s="43">
        <v>52138</v>
      </c>
      <c r="R22" s="44">
        <f t="shared" si="5"/>
        <v>-50054</v>
      </c>
    </row>
    <row r="23" spans="1:18" x14ac:dyDescent="0.5">
      <c r="A23" s="42" t="s">
        <v>124</v>
      </c>
      <c r="B23" s="42">
        <v>11049</v>
      </c>
      <c r="C23" s="42" t="s">
        <v>19</v>
      </c>
      <c r="D23" s="42" t="s">
        <v>634</v>
      </c>
      <c r="E23" s="43">
        <v>3430694.465818</v>
      </c>
      <c r="F23" s="43">
        <v>1118287.8669439999</v>
      </c>
      <c r="G23" s="43">
        <f t="shared" si="0"/>
        <v>4548982.3327620002</v>
      </c>
      <c r="H23" s="43">
        <f t="shared" si="1"/>
        <v>2312406.5988739999</v>
      </c>
      <c r="I23" s="43">
        <v>188549.810038</v>
      </c>
      <c r="J23" s="43">
        <v>151312.63975900001</v>
      </c>
      <c r="K23" s="44">
        <f t="shared" si="2"/>
        <v>339862.44979700004</v>
      </c>
      <c r="L23" s="44">
        <f t="shared" si="3"/>
        <v>37237.170278999984</v>
      </c>
      <c r="M23" s="43">
        <v>72701761</v>
      </c>
      <c r="N23" s="43">
        <v>75464354</v>
      </c>
      <c r="O23" s="44">
        <f t="shared" si="4"/>
        <v>-2762593</v>
      </c>
      <c r="P23" s="43">
        <v>6601224</v>
      </c>
      <c r="Q23" s="43">
        <v>4938895</v>
      </c>
      <c r="R23" s="44">
        <f t="shared" si="5"/>
        <v>1662329</v>
      </c>
    </row>
    <row r="24" spans="1:18" x14ac:dyDescent="0.5">
      <c r="A24" s="42" t="s">
        <v>128</v>
      </c>
      <c r="B24" s="42">
        <v>11075</v>
      </c>
      <c r="C24" s="42" t="s">
        <v>19</v>
      </c>
      <c r="D24" s="42" t="s">
        <v>644</v>
      </c>
      <c r="E24" s="43">
        <v>4666338.2176559996</v>
      </c>
      <c r="F24" s="43">
        <v>1739855.056078</v>
      </c>
      <c r="G24" s="43">
        <f t="shared" si="0"/>
        <v>6406193.2737339996</v>
      </c>
      <c r="H24" s="43">
        <f t="shared" si="1"/>
        <v>2926483.1615779996</v>
      </c>
      <c r="I24" s="43">
        <v>335664.90686599998</v>
      </c>
      <c r="J24" s="43">
        <v>92560.167440000005</v>
      </c>
      <c r="K24" s="44">
        <f t="shared" si="2"/>
        <v>428225.07430599997</v>
      </c>
      <c r="L24" s="44">
        <f t="shared" si="3"/>
        <v>243104.73942599999</v>
      </c>
      <c r="M24" s="43">
        <v>179429987</v>
      </c>
      <c r="N24" s="43">
        <v>110848814</v>
      </c>
      <c r="O24" s="44">
        <f t="shared" si="4"/>
        <v>68581173</v>
      </c>
      <c r="P24" s="43">
        <v>41581437</v>
      </c>
      <c r="Q24" s="43">
        <v>8783794</v>
      </c>
      <c r="R24" s="44">
        <f t="shared" si="5"/>
        <v>32797643</v>
      </c>
    </row>
    <row r="25" spans="1:18" x14ac:dyDescent="0.5">
      <c r="A25" s="42" t="s">
        <v>135</v>
      </c>
      <c r="B25" s="42">
        <v>11090</v>
      </c>
      <c r="C25" s="42" t="s">
        <v>19</v>
      </c>
      <c r="D25" s="42" t="s">
        <v>633</v>
      </c>
      <c r="E25" s="43">
        <v>967118.96093099995</v>
      </c>
      <c r="F25" s="43">
        <v>1939827.37959</v>
      </c>
      <c r="G25" s="43">
        <f t="shared" si="0"/>
        <v>2906946.3405209999</v>
      </c>
      <c r="H25" s="43">
        <f t="shared" si="1"/>
        <v>-972708.41865900008</v>
      </c>
      <c r="I25" s="43">
        <v>103826.93264</v>
      </c>
      <c r="J25" s="43">
        <v>148380.427195</v>
      </c>
      <c r="K25" s="44">
        <f t="shared" si="2"/>
        <v>252207.35983500001</v>
      </c>
      <c r="L25" s="44">
        <f t="shared" si="3"/>
        <v>-44553.494554999997</v>
      </c>
      <c r="M25" s="43">
        <v>41237999</v>
      </c>
      <c r="N25" s="43">
        <v>48286746</v>
      </c>
      <c r="O25" s="44">
        <f t="shared" si="4"/>
        <v>-7048747</v>
      </c>
      <c r="P25" s="43">
        <v>14110452</v>
      </c>
      <c r="Q25" s="43">
        <v>3152239</v>
      </c>
      <c r="R25" s="44">
        <f t="shared" si="5"/>
        <v>10958213</v>
      </c>
    </row>
    <row r="26" spans="1:18" x14ac:dyDescent="0.5">
      <c r="A26" s="42" t="s">
        <v>139</v>
      </c>
      <c r="B26" s="42">
        <v>11098</v>
      </c>
      <c r="C26" s="42" t="s">
        <v>19</v>
      </c>
      <c r="D26" s="42" t="s">
        <v>649</v>
      </c>
      <c r="E26" s="43">
        <v>25584856.747350998</v>
      </c>
      <c r="F26" s="43">
        <v>3180505.3570750002</v>
      </c>
      <c r="G26" s="43">
        <f t="shared" si="0"/>
        <v>28765362.104425997</v>
      </c>
      <c r="H26" s="43">
        <f t="shared" si="1"/>
        <v>22404351.390276</v>
      </c>
      <c r="I26" s="43">
        <v>2681735.0603700001</v>
      </c>
      <c r="J26" s="43">
        <v>242469.09254700001</v>
      </c>
      <c r="K26" s="44">
        <f t="shared" si="2"/>
        <v>2924204.152917</v>
      </c>
      <c r="L26" s="44">
        <f t="shared" si="3"/>
        <v>2439265.9678230002</v>
      </c>
      <c r="M26" s="43">
        <v>796110439</v>
      </c>
      <c r="N26" s="43">
        <v>681571167</v>
      </c>
      <c r="O26" s="44">
        <f t="shared" si="4"/>
        <v>114539272</v>
      </c>
      <c r="P26" s="43">
        <v>77211923</v>
      </c>
      <c r="Q26" s="43">
        <v>60653030</v>
      </c>
      <c r="R26" s="44">
        <f t="shared" si="5"/>
        <v>16558893</v>
      </c>
    </row>
    <row r="27" spans="1:18" x14ac:dyDescent="0.5">
      <c r="A27" s="42" t="s">
        <v>148</v>
      </c>
      <c r="B27" s="42">
        <v>11142</v>
      </c>
      <c r="C27" s="42" t="s">
        <v>19</v>
      </c>
      <c r="D27" s="42" t="s">
        <v>651</v>
      </c>
      <c r="E27" s="43">
        <v>7231588.4039430004</v>
      </c>
      <c r="F27" s="43">
        <v>6590822.2092009997</v>
      </c>
      <c r="G27" s="43">
        <f t="shared" si="0"/>
        <v>13822410.613143999</v>
      </c>
      <c r="H27" s="43">
        <f t="shared" si="1"/>
        <v>640766.19474200066</v>
      </c>
      <c r="I27" s="43">
        <v>0</v>
      </c>
      <c r="J27" s="43">
        <v>435948.63724399998</v>
      </c>
      <c r="K27" s="44">
        <f t="shared" si="2"/>
        <v>435948.63724399998</v>
      </c>
      <c r="L27" s="44">
        <f t="shared" si="3"/>
        <v>-435948.63724399998</v>
      </c>
      <c r="M27" s="43">
        <v>43011933</v>
      </c>
      <c r="N27" s="43">
        <v>63383768</v>
      </c>
      <c r="O27" s="44">
        <f t="shared" si="4"/>
        <v>-20371835</v>
      </c>
      <c r="P27" s="43">
        <v>3108818</v>
      </c>
      <c r="Q27" s="43">
        <v>6177500</v>
      </c>
      <c r="R27" s="44">
        <f t="shared" si="5"/>
        <v>-3068682</v>
      </c>
    </row>
    <row r="28" spans="1:18" x14ac:dyDescent="0.5">
      <c r="A28" s="42" t="s">
        <v>150</v>
      </c>
      <c r="B28" s="42">
        <v>11145</v>
      </c>
      <c r="C28" s="42" t="s">
        <v>19</v>
      </c>
      <c r="D28" s="42" t="s">
        <v>639</v>
      </c>
      <c r="E28" s="43">
        <v>13046056.869694</v>
      </c>
      <c r="F28" s="43">
        <v>1615642.5428500001</v>
      </c>
      <c r="G28" s="43">
        <f t="shared" si="0"/>
        <v>14661699.412544001</v>
      </c>
      <c r="H28" s="43">
        <f t="shared" si="1"/>
        <v>11430414.326843999</v>
      </c>
      <c r="I28" s="43">
        <v>4446372.0678000003</v>
      </c>
      <c r="J28" s="43">
        <v>0</v>
      </c>
      <c r="K28" s="44">
        <f t="shared" si="2"/>
        <v>4446372.0678000003</v>
      </c>
      <c r="L28" s="44">
        <f t="shared" si="3"/>
        <v>4446372.0678000003</v>
      </c>
      <c r="M28" s="43">
        <v>284192176</v>
      </c>
      <c r="N28" s="43">
        <v>202817676</v>
      </c>
      <c r="O28" s="44">
        <f t="shared" si="4"/>
        <v>81374500</v>
      </c>
      <c r="P28" s="43">
        <v>50811467</v>
      </c>
      <c r="Q28" s="43">
        <v>21526905</v>
      </c>
      <c r="R28" s="44">
        <f t="shared" si="5"/>
        <v>29284562</v>
      </c>
    </row>
    <row r="29" spans="1:18" x14ac:dyDescent="0.5">
      <c r="A29" s="42" t="s">
        <v>152</v>
      </c>
      <c r="B29" s="42">
        <v>11148</v>
      </c>
      <c r="C29" s="42" t="s">
        <v>19</v>
      </c>
      <c r="D29" s="42" t="s">
        <v>614</v>
      </c>
      <c r="E29" s="43">
        <v>321446.29184899997</v>
      </c>
      <c r="F29" s="43">
        <v>281303.17830099998</v>
      </c>
      <c r="G29" s="43">
        <f t="shared" si="0"/>
        <v>602749.47014999995</v>
      </c>
      <c r="H29" s="43">
        <f t="shared" si="1"/>
        <v>40143.113547999994</v>
      </c>
      <c r="I29" s="43">
        <v>19680.079435</v>
      </c>
      <c r="J29" s="43">
        <v>32243.183939999999</v>
      </c>
      <c r="K29" s="44">
        <f t="shared" si="2"/>
        <v>51923.263374999995</v>
      </c>
      <c r="L29" s="44">
        <f t="shared" si="3"/>
        <v>-12563.104504999999</v>
      </c>
      <c r="M29" s="43">
        <v>342013</v>
      </c>
      <c r="N29" s="43">
        <v>684033</v>
      </c>
      <c r="O29" s="44">
        <f t="shared" si="4"/>
        <v>-342020</v>
      </c>
      <c r="P29" s="43">
        <v>15438</v>
      </c>
      <c r="Q29" s="43">
        <v>14204</v>
      </c>
      <c r="R29" s="44">
        <f t="shared" si="5"/>
        <v>1234</v>
      </c>
    </row>
    <row r="30" spans="1:18" x14ac:dyDescent="0.5">
      <c r="A30" s="42" t="s">
        <v>158</v>
      </c>
      <c r="B30" s="42">
        <v>11158</v>
      </c>
      <c r="C30" s="42" t="s">
        <v>19</v>
      </c>
      <c r="D30" s="42" t="s">
        <v>649</v>
      </c>
      <c r="E30" s="43">
        <v>1708824.2276280001</v>
      </c>
      <c r="F30" s="43">
        <v>389984.291715</v>
      </c>
      <c r="G30" s="43">
        <f t="shared" si="0"/>
        <v>2098808.5193429999</v>
      </c>
      <c r="H30" s="43">
        <f t="shared" si="1"/>
        <v>1318839.935913</v>
      </c>
      <c r="I30" s="43">
        <v>14653.351989999999</v>
      </c>
      <c r="J30" s="43">
        <v>21465.336512999998</v>
      </c>
      <c r="K30" s="44">
        <f t="shared" si="2"/>
        <v>36118.688502999998</v>
      </c>
      <c r="L30" s="44">
        <f t="shared" si="3"/>
        <v>-6811.9845229999992</v>
      </c>
      <c r="M30" s="43">
        <v>16053613</v>
      </c>
      <c r="N30" s="43">
        <v>12398254</v>
      </c>
      <c r="O30" s="44">
        <f t="shared" si="4"/>
        <v>3655359</v>
      </c>
      <c r="P30" s="43">
        <v>798142</v>
      </c>
      <c r="Q30" s="43">
        <v>1218654</v>
      </c>
      <c r="R30" s="44">
        <f t="shared" si="5"/>
        <v>-420512</v>
      </c>
    </row>
    <row r="31" spans="1:18" x14ac:dyDescent="0.5">
      <c r="A31" s="42" t="s">
        <v>162</v>
      </c>
      <c r="B31" s="42">
        <v>11161</v>
      </c>
      <c r="C31" s="42" t="s">
        <v>19</v>
      </c>
      <c r="D31" s="42" t="s">
        <v>632</v>
      </c>
      <c r="E31" s="43">
        <v>4048129.3065880002</v>
      </c>
      <c r="F31" s="43">
        <v>1105305.3136150001</v>
      </c>
      <c r="G31" s="43">
        <f t="shared" si="0"/>
        <v>5153434.6202030005</v>
      </c>
      <c r="H31" s="43">
        <f t="shared" si="1"/>
        <v>2942823.9929729998</v>
      </c>
      <c r="I31" s="43">
        <v>1155083.292046</v>
      </c>
      <c r="J31" s="43">
        <v>939999.98626999999</v>
      </c>
      <c r="K31" s="44">
        <f t="shared" si="2"/>
        <v>2095083.278316</v>
      </c>
      <c r="L31" s="44">
        <f t="shared" si="3"/>
        <v>215083.30577600002</v>
      </c>
      <c r="M31" s="43">
        <v>13167605</v>
      </c>
      <c r="N31" s="43">
        <v>9448141</v>
      </c>
      <c r="O31" s="44">
        <f t="shared" si="4"/>
        <v>3719464</v>
      </c>
      <c r="P31" s="43">
        <v>908343</v>
      </c>
      <c r="Q31" s="43">
        <v>274371</v>
      </c>
      <c r="R31" s="44">
        <f t="shared" si="5"/>
        <v>633972</v>
      </c>
    </row>
    <row r="32" spans="1:18" x14ac:dyDescent="0.5">
      <c r="A32" s="42" t="s">
        <v>164</v>
      </c>
      <c r="B32" s="42">
        <v>11168</v>
      </c>
      <c r="C32" s="42" t="s">
        <v>19</v>
      </c>
      <c r="D32" s="42" t="s">
        <v>652</v>
      </c>
      <c r="E32" s="43">
        <v>7565813.958997</v>
      </c>
      <c r="F32" s="43">
        <v>912261.13495700003</v>
      </c>
      <c r="G32" s="43">
        <f t="shared" si="0"/>
        <v>8478075.0939540006</v>
      </c>
      <c r="H32" s="43">
        <f t="shared" si="1"/>
        <v>6653552.8240400003</v>
      </c>
      <c r="I32" s="43">
        <v>787889.46200000006</v>
      </c>
      <c r="J32" s="43">
        <v>0</v>
      </c>
      <c r="K32" s="44">
        <f t="shared" si="2"/>
        <v>787889.46200000006</v>
      </c>
      <c r="L32" s="44">
        <f t="shared" si="3"/>
        <v>787889.46200000006</v>
      </c>
      <c r="M32" s="43">
        <v>64149867</v>
      </c>
      <c r="N32" s="43">
        <v>16404674</v>
      </c>
      <c r="O32" s="44">
        <f t="shared" si="4"/>
        <v>47745193</v>
      </c>
      <c r="P32" s="43">
        <v>17315730</v>
      </c>
      <c r="Q32" s="43">
        <v>2166741</v>
      </c>
      <c r="R32" s="44">
        <f t="shared" si="5"/>
        <v>15148989</v>
      </c>
    </row>
    <row r="33" spans="1:18" x14ac:dyDescent="0.5">
      <c r="A33" s="42" t="s">
        <v>181</v>
      </c>
      <c r="B33" s="42">
        <v>11198</v>
      </c>
      <c r="C33" s="42" t="s">
        <v>19</v>
      </c>
      <c r="D33" s="42" t="s">
        <v>634</v>
      </c>
      <c r="E33" s="43">
        <v>39605.242345999999</v>
      </c>
      <c r="F33" s="43">
        <v>48851.530429999999</v>
      </c>
      <c r="G33" s="43">
        <f t="shared" si="0"/>
        <v>88456.772775999998</v>
      </c>
      <c r="H33" s="43">
        <f t="shared" si="1"/>
        <v>-9246.2880839999998</v>
      </c>
      <c r="I33" s="43">
        <v>4103.0269799999996</v>
      </c>
      <c r="J33" s="43">
        <v>2331</v>
      </c>
      <c r="K33" s="44">
        <f t="shared" si="2"/>
        <v>6434.0269799999996</v>
      </c>
      <c r="L33" s="44">
        <f t="shared" si="3"/>
        <v>1772.0269799999996</v>
      </c>
      <c r="M33" s="43">
        <v>50</v>
      </c>
      <c r="N33" s="43">
        <v>4</v>
      </c>
      <c r="O33" s="44">
        <f t="shared" si="4"/>
        <v>46</v>
      </c>
      <c r="P33" s="43">
        <v>49</v>
      </c>
      <c r="Q33" s="43">
        <v>0</v>
      </c>
      <c r="R33" s="44">
        <f t="shared" si="5"/>
        <v>49</v>
      </c>
    </row>
    <row r="34" spans="1:18" x14ac:dyDescent="0.5">
      <c r="A34" s="42" t="s">
        <v>187</v>
      </c>
      <c r="B34" s="42">
        <v>11217</v>
      </c>
      <c r="C34" s="42" t="s">
        <v>19</v>
      </c>
      <c r="D34" s="42" t="s">
        <v>637</v>
      </c>
      <c r="E34" s="43">
        <v>642414.95549800002</v>
      </c>
      <c r="F34" s="43">
        <v>567859.60525899997</v>
      </c>
      <c r="G34" s="43">
        <f t="shared" si="0"/>
        <v>1210274.560757</v>
      </c>
      <c r="H34" s="43">
        <f t="shared" si="1"/>
        <v>74555.35023900005</v>
      </c>
      <c r="I34" s="43">
        <v>207.18315999999999</v>
      </c>
      <c r="J34" s="43">
        <v>9660.0304699999997</v>
      </c>
      <c r="K34" s="44">
        <f t="shared" si="2"/>
        <v>9867.2136300000002</v>
      </c>
      <c r="L34" s="44">
        <f t="shared" si="3"/>
        <v>-9452.8473099999992</v>
      </c>
      <c r="M34" s="43">
        <v>33264088</v>
      </c>
      <c r="N34" s="43">
        <v>34241348</v>
      </c>
      <c r="O34" s="44">
        <f t="shared" si="4"/>
        <v>-977260</v>
      </c>
      <c r="P34" s="43">
        <v>1627253</v>
      </c>
      <c r="Q34" s="43">
        <v>2700115</v>
      </c>
      <c r="R34" s="44">
        <f t="shared" si="5"/>
        <v>-1072862</v>
      </c>
    </row>
    <row r="35" spans="1:18" x14ac:dyDescent="0.5">
      <c r="A35" s="42" t="s">
        <v>197</v>
      </c>
      <c r="B35" s="42">
        <v>11256</v>
      </c>
      <c r="C35" s="42" t="s">
        <v>19</v>
      </c>
      <c r="D35" s="42" t="s">
        <v>648</v>
      </c>
      <c r="E35" s="43">
        <v>60841.561848999998</v>
      </c>
      <c r="F35" s="43">
        <v>54744.223719000001</v>
      </c>
      <c r="G35" s="43">
        <f t="shared" si="0"/>
        <v>115585.78556799999</v>
      </c>
      <c r="H35" s="43">
        <f t="shared" si="1"/>
        <v>6097.3381299999965</v>
      </c>
      <c r="I35" s="43">
        <v>0</v>
      </c>
      <c r="J35" s="43">
        <v>0</v>
      </c>
      <c r="K35" s="44">
        <f t="shared" si="2"/>
        <v>0</v>
      </c>
      <c r="L35" s="44">
        <f t="shared" si="3"/>
        <v>0</v>
      </c>
      <c r="M35" s="43">
        <v>20818</v>
      </c>
      <c r="N35" s="43">
        <v>3133</v>
      </c>
      <c r="O35" s="44">
        <f t="shared" si="4"/>
        <v>17685</v>
      </c>
      <c r="P35" s="43">
        <v>2</v>
      </c>
      <c r="Q35" s="43">
        <v>2</v>
      </c>
      <c r="R35" s="44">
        <f t="shared" si="5"/>
        <v>0</v>
      </c>
    </row>
    <row r="36" spans="1:18" x14ac:dyDescent="0.5">
      <c r="A36" s="42" t="s">
        <v>206</v>
      </c>
      <c r="B36" s="42">
        <v>11277</v>
      </c>
      <c r="C36" s="42" t="s">
        <v>19</v>
      </c>
      <c r="D36" s="42" t="s">
        <v>617</v>
      </c>
      <c r="E36" s="43">
        <v>8487221.3006950002</v>
      </c>
      <c r="F36" s="43">
        <v>1989031.5526729999</v>
      </c>
      <c r="G36" s="43">
        <f t="shared" si="0"/>
        <v>10476252.853367999</v>
      </c>
      <c r="H36" s="43">
        <f t="shared" si="1"/>
        <v>6498189.7480220003</v>
      </c>
      <c r="I36" s="43">
        <v>1266456.0585459999</v>
      </c>
      <c r="J36" s="43">
        <v>826145.01786999998</v>
      </c>
      <c r="K36" s="44">
        <f t="shared" si="2"/>
        <v>2092601.0764159998</v>
      </c>
      <c r="L36" s="44">
        <f t="shared" si="3"/>
        <v>440311.04067599995</v>
      </c>
      <c r="M36" s="43">
        <v>656929222</v>
      </c>
      <c r="N36" s="43">
        <v>498826206</v>
      </c>
      <c r="O36" s="44">
        <f t="shared" si="4"/>
        <v>158103016</v>
      </c>
      <c r="P36" s="43">
        <v>86649624</v>
      </c>
      <c r="Q36" s="43">
        <v>84006169</v>
      </c>
      <c r="R36" s="44">
        <f t="shared" si="5"/>
        <v>2643455</v>
      </c>
    </row>
    <row r="37" spans="1:18" x14ac:dyDescent="0.5">
      <c r="A37" s="42" t="s">
        <v>216</v>
      </c>
      <c r="B37" s="42">
        <v>11290</v>
      </c>
      <c r="C37" s="42" t="s">
        <v>19</v>
      </c>
      <c r="D37" s="42" t="s">
        <v>649</v>
      </c>
      <c r="E37" s="43">
        <v>13114.864276</v>
      </c>
      <c r="F37" s="43">
        <v>8616.6505670000006</v>
      </c>
      <c r="G37" s="43">
        <f t="shared" si="0"/>
        <v>21731.514843000001</v>
      </c>
      <c r="H37" s="43">
        <f t="shared" si="1"/>
        <v>4498.2137089999997</v>
      </c>
      <c r="I37" s="43">
        <v>967.29639999999995</v>
      </c>
      <c r="J37" s="43">
        <v>753.03557000000001</v>
      </c>
      <c r="K37" s="44">
        <f t="shared" si="2"/>
        <v>1720.33197</v>
      </c>
      <c r="L37" s="44">
        <f t="shared" si="3"/>
        <v>214.26082999999994</v>
      </c>
      <c r="M37" s="43">
        <v>0</v>
      </c>
      <c r="N37" s="43">
        <v>0</v>
      </c>
      <c r="O37" s="44">
        <f t="shared" si="4"/>
        <v>0</v>
      </c>
      <c r="P37" s="43">
        <v>0</v>
      </c>
      <c r="Q37" s="43">
        <v>0</v>
      </c>
      <c r="R37" s="44">
        <f t="shared" si="5"/>
        <v>0</v>
      </c>
    </row>
    <row r="38" spans="1:18" x14ac:dyDescent="0.5">
      <c r="A38" s="42" t="s">
        <v>224</v>
      </c>
      <c r="B38" s="42">
        <v>11302</v>
      </c>
      <c r="C38" s="42" t="s">
        <v>19</v>
      </c>
      <c r="D38" s="42" t="s">
        <v>648</v>
      </c>
      <c r="E38" s="43">
        <v>2427792.1050900002</v>
      </c>
      <c r="F38" s="43">
        <v>1695051.5730920001</v>
      </c>
      <c r="G38" s="43">
        <f t="shared" si="0"/>
        <v>4122843.6781820003</v>
      </c>
      <c r="H38" s="43">
        <f t="shared" si="1"/>
        <v>732740.53199800011</v>
      </c>
      <c r="I38" s="43">
        <v>424000</v>
      </c>
      <c r="J38" s="43">
        <v>0</v>
      </c>
      <c r="K38" s="44">
        <f t="shared" si="2"/>
        <v>424000</v>
      </c>
      <c r="L38" s="44">
        <f t="shared" si="3"/>
        <v>424000</v>
      </c>
      <c r="M38" s="43">
        <v>44724205</v>
      </c>
      <c r="N38" s="43">
        <v>28895930</v>
      </c>
      <c r="O38" s="44">
        <f t="shared" si="4"/>
        <v>15828275</v>
      </c>
      <c r="P38" s="43">
        <v>3497885</v>
      </c>
      <c r="Q38" s="43">
        <v>2409823</v>
      </c>
      <c r="R38" s="44">
        <f t="shared" si="5"/>
        <v>1088062</v>
      </c>
    </row>
    <row r="39" spans="1:18" x14ac:dyDescent="0.5">
      <c r="A39" s="42" t="s">
        <v>242</v>
      </c>
      <c r="B39" s="42">
        <v>11310</v>
      </c>
      <c r="C39" s="42" t="s">
        <v>19</v>
      </c>
      <c r="D39" s="42" t="s">
        <v>619</v>
      </c>
      <c r="E39" s="43">
        <v>22085102.436367001</v>
      </c>
      <c r="F39" s="43">
        <v>10211657.554540999</v>
      </c>
      <c r="G39" s="43">
        <f t="shared" si="0"/>
        <v>32296759.990908001</v>
      </c>
      <c r="H39" s="43">
        <f t="shared" si="1"/>
        <v>11873444.881826002</v>
      </c>
      <c r="I39" s="43">
        <v>1213605.04207</v>
      </c>
      <c r="J39" s="43">
        <v>2269414.417103</v>
      </c>
      <c r="K39" s="44">
        <f t="shared" si="2"/>
        <v>3483019.459173</v>
      </c>
      <c r="L39" s="44">
        <f t="shared" si="3"/>
        <v>-1055809.375033</v>
      </c>
      <c r="M39" s="43">
        <v>497691502</v>
      </c>
      <c r="N39" s="43">
        <v>307423798</v>
      </c>
      <c r="O39" s="44">
        <f t="shared" si="4"/>
        <v>190267704</v>
      </c>
      <c r="P39" s="43">
        <v>66335958</v>
      </c>
      <c r="Q39" s="43">
        <v>24638424</v>
      </c>
      <c r="R39" s="44">
        <f t="shared" si="5"/>
        <v>41697534</v>
      </c>
    </row>
    <row r="40" spans="1:18" x14ac:dyDescent="0.5">
      <c r="A40" s="42" t="s">
        <v>252</v>
      </c>
      <c r="B40" s="42">
        <v>11338</v>
      </c>
      <c r="C40" s="42" t="s">
        <v>19</v>
      </c>
      <c r="D40" s="42" t="s">
        <v>664</v>
      </c>
      <c r="E40" s="43">
        <v>3025211.6598040001</v>
      </c>
      <c r="F40" s="43">
        <v>3181121.6082990002</v>
      </c>
      <c r="G40" s="43">
        <f t="shared" si="0"/>
        <v>6206333.2681029998</v>
      </c>
      <c r="H40" s="43">
        <f t="shared" si="1"/>
        <v>-155909.94849500014</v>
      </c>
      <c r="I40" s="43">
        <v>926051.97670200001</v>
      </c>
      <c r="J40" s="43">
        <v>550512.63970499998</v>
      </c>
      <c r="K40" s="44">
        <f t="shared" si="2"/>
        <v>1476564.616407</v>
      </c>
      <c r="L40" s="44">
        <f t="shared" si="3"/>
        <v>375539.33699700003</v>
      </c>
      <c r="M40" s="43">
        <v>31181070</v>
      </c>
      <c r="N40" s="43">
        <v>28177043</v>
      </c>
      <c r="O40" s="44">
        <f t="shared" si="4"/>
        <v>3004027</v>
      </c>
      <c r="P40" s="43">
        <v>2017474</v>
      </c>
      <c r="Q40" s="43">
        <v>6129690</v>
      </c>
      <c r="R40" s="44">
        <f t="shared" si="5"/>
        <v>-4112216</v>
      </c>
    </row>
    <row r="41" spans="1:18" x14ac:dyDescent="0.5">
      <c r="A41" s="42" t="s">
        <v>254</v>
      </c>
      <c r="B41" s="42">
        <v>11343</v>
      </c>
      <c r="C41" s="42" t="s">
        <v>19</v>
      </c>
      <c r="D41" s="42" t="s">
        <v>650</v>
      </c>
      <c r="E41" s="43">
        <v>12417180.737143001</v>
      </c>
      <c r="F41" s="43">
        <v>652751.02523999999</v>
      </c>
      <c r="G41" s="43">
        <f t="shared" si="0"/>
        <v>13069931.762383001</v>
      </c>
      <c r="H41" s="43">
        <f t="shared" si="1"/>
        <v>11764429.711903</v>
      </c>
      <c r="I41" s="43">
        <v>1812630.834914</v>
      </c>
      <c r="J41" s="43">
        <v>4520.1241499999996</v>
      </c>
      <c r="K41" s="44">
        <f t="shared" si="2"/>
        <v>1817150.9590640001</v>
      </c>
      <c r="L41" s="44">
        <f t="shared" si="3"/>
        <v>1808110.710764</v>
      </c>
      <c r="M41" s="43">
        <v>163518229</v>
      </c>
      <c r="N41" s="43">
        <v>90850600</v>
      </c>
      <c r="O41" s="44">
        <f t="shared" si="4"/>
        <v>72667629</v>
      </c>
      <c r="P41" s="43">
        <v>15028063</v>
      </c>
      <c r="Q41" s="43">
        <v>10499065</v>
      </c>
      <c r="R41" s="44">
        <f t="shared" si="5"/>
        <v>4528998</v>
      </c>
    </row>
    <row r="42" spans="1:18" x14ac:dyDescent="0.5">
      <c r="A42" s="42" t="s">
        <v>272</v>
      </c>
      <c r="B42" s="42">
        <v>11379</v>
      </c>
      <c r="C42" s="42" t="s">
        <v>19</v>
      </c>
      <c r="D42" s="42" t="s">
        <v>668</v>
      </c>
      <c r="E42" s="43">
        <v>0</v>
      </c>
      <c r="F42" s="43">
        <v>32779.317657</v>
      </c>
      <c r="G42" s="43">
        <f t="shared" si="0"/>
        <v>32779.317657</v>
      </c>
      <c r="H42" s="43">
        <f t="shared" si="1"/>
        <v>-32779.317657</v>
      </c>
      <c r="I42" s="43">
        <v>0</v>
      </c>
      <c r="J42" s="43">
        <v>0</v>
      </c>
      <c r="K42" s="44">
        <f t="shared" si="2"/>
        <v>0</v>
      </c>
      <c r="L42" s="44">
        <f t="shared" si="3"/>
        <v>0</v>
      </c>
      <c r="M42" s="43">
        <v>0</v>
      </c>
      <c r="N42" s="43">
        <v>1577264</v>
      </c>
      <c r="O42" s="44">
        <f t="shared" si="4"/>
        <v>-1577264</v>
      </c>
      <c r="P42" s="43">
        <v>0</v>
      </c>
      <c r="Q42" s="43">
        <v>134140</v>
      </c>
      <c r="R42" s="44">
        <f t="shared" si="5"/>
        <v>-134140</v>
      </c>
    </row>
    <row r="43" spans="1:18" x14ac:dyDescent="0.5">
      <c r="A43" s="42" t="s">
        <v>274</v>
      </c>
      <c r="B43" s="42">
        <v>11385</v>
      </c>
      <c r="C43" s="42" t="s">
        <v>19</v>
      </c>
      <c r="D43" s="42" t="s">
        <v>630</v>
      </c>
      <c r="E43" s="43">
        <v>8749254.3176279999</v>
      </c>
      <c r="F43" s="43">
        <v>3877542.3698959998</v>
      </c>
      <c r="G43" s="43">
        <f t="shared" si="0"/>
        <v>12626796.687524</v>
      </c>
      <c r="H43" s="43">
        <f t="shared" si="1"/>
        <v>4871711.9477319997</v>
      </c>
      <c r="I43" s="43">
        <v>149441.95396499999</v>
      </c>
      <c r="J43" s="43">
        <v>8.14</v>
      </c>
      <c r="K43" s="44">
        <f t="shared" si="2"/>
        <v>149450.09396500001</v>
      </c>
      <c r="L43" s="44">
        <f t="shared" si="3"/>
        <v>149433.81396499998</v>
      </c>
      <c r="M43" s="43">
        <v>96873266</v>
      </c>
      <c r="N43" s="43">
        <v>114334603</v>
      </c>
      <c r="O43" s="44">
        <f t="shared" si="4"/>
        <v>-17461337</v>
      </c>
      <c r="P43" s="43">
        <v>6578075</v>
      </c>
      <c r="Q43" s="43">
        <v>7820073</v>
      </c>
      <c r="R43" s="44">
        <f t="shared" si="5"/>
        <v>-1241998</v>
      </c>
    </row>
    <row r="44" spans="1:18" x14ac:dyDescent="0.5">
      <c r="A44" s="42" t="s">
        <v>282</v>
      </c>
      <c r="B44" s="42">
        <v>11383</v>
      </c>
      <c r="C44" s="42" t="s">
        <v>19</v>
      </c>
      <c r="D44" s="42" t="s">
        <v>650</v>
      </c>
      <c r="E44" s="43">
        <v>2182786.5179460002</v>
      </c>
      <c r="F44" s="43">
        <v>3074960.454132</v>
      </c>
      <c r="G44" s="43">
        <f t="shared" si="0"/>
        <v>5257746.9720780002</v>
      </c>
      <c r="H44" s="43">
        <f t="shared" si="1"/>
        <v>-892173.93618599977</v>
      </c>
      <c r="I44" s="43">
        <v>365583.03939599998</v>
      </c>
      <c r="J44" s="43">
        <v>131110.363189</v>
      </c>
      <c r="K44" s="44">
        <f t="shared" si="2"/>
        <v>496693.40258499997</v>
      </c>
      <c r="L44" s="44">
        <f t="shared" si="3"/>
        <v>234472.67620699998</v>
      </c>
      <c r="M44" s="43">
        <v>715386</v>
      </c>
      <c r="N44" s="43">
        <v>8253966</v>
      </c>
      <c r="O44" s="44">
        <f t="shared" si="4"/>
        <v>-7538580</v>
      </c>
      <c r="P44" s="43">
        <v>370202</v>
      </c>
      <c r="Q44" s="43">
        <v>600791</v>
      </c>
      <c r="R44" s="44">
        <f t="shared" si="5"/>
        <v>-230589</v>
      </c>
    </row>
    <row r="45" spans="1:18" x14ac:dyDescent="0.5">
      <c r="A45" s="42" t="s">
        <v>284</v>
      </c>
      <c r="B45" s="42">
        <v>11380</v>
      </c>
      <c r="C45" s="42" t="s">
        <v>19</v>
      </c>
      <c r="D45" s="42" t="s">
        <v>634</v>
      </c>
      <c r="E45" s="43">
        <v>53525.188623000002</v>
      </c>
      <c r="F45" s="43">
        <v>43805.772766000002</v>
      </c>
      <c r="G45" s="43">
        <f t="shared" si="0"/>
        <v>97330.961389000004</v>
      </c>
      <c r="H45" s="43">
        <f t="shared" si="1"/>
        <v>9719.415857</v>
      </c>
      <c r="I45" s="43">
        <v>4940</v>
      </c>
      <c r="J45" s="43">
        <v>0</v>
      </c>
      <c r="K45" s="44">
        <f t="shared" si="2"/>
        <v>4940</v>
      </c>
      <c r="L45" s="44">
        <f t="shared" si="3"/>
        <v>4940</v>
      </c>
      <c r="M45" s="43">
        <v>45426</v>
      </c>
      <c r="N45" s="43">
        <v>63564</v>
      </c>
      <c r="O45" s="44">
        <f t="shared" si="4"/>
        <v>-18138</v>
      </c>
      <c r="P45" s="43">
        <v>61</v>
      </c>
      <c r="Q45" s="43">
        <v>160</v>
      </c>
      <c r="R45" s="44">
        <f t="shared" si="5"/>
        <v>-99</v>
      </c>
    </row>
    <row r="46" spans="1:18" x14ac:dyDescent="0.5">
      <c r="A46" s="42" t="s">
        <v>286</v>
      </c>
      <c r="B46" s="42">
        <v>11391</v>
      </c>
      <c r="C46" s="42" t="s">
        <v>19</v>
      </c>
      <c r="D46" s="42" t="s">
        <v>671</v>
      </c>
      <c r="E46" s="43">
        <v>21571.496360000001</v>
      </c>
      <c r="F46" s="43">
        <v>50861.410341000003</v>
      </c>
      <c r="G46" s="43">
        <f t="shared" si="0"/>
        <v>72432.906701</v>
      </c>
      <c r="H46" s="43">
        <f t="shared" si="1"/>
        <v>-29289.913981000002</v>
      </c>
      <c r="I46" s="43">
        <v>0</v>
      </c>
      <c r="J46" s="43">
        <v>0</v>
      </c>
      <c r="K46" s="44">
        <f t="shared" si="2"/>
        <v>0</v>
      </c>
      <c r="L46" s="44">
        <f t="shared" si="3"/>
        <v>0</v>
      </c>
      <c r="M46" s="43">
        <v>136773</v>
      </c>
      <c r="N46" s="43">
        <v>443043</v>
      </c>
      <c r="O46" s="44">
        <f t="shared" si="4"/>
        <v>-306270</v>
      </c>
      <c r="P46" s="43">
        <v>678</v>
      </c>
      <c r="Q46" s="43">
        <v>15069</v>
      </c>
      <c r="R46" s="44">
        <f t="shared" si="5"/>
        <v>-14391</v>
      </c>
    </row>
    <row r="47" spans="1:18" x14ac:dyDescent="0.5">
      <c r="A47" s="42" t="s">
        <v>290</v>
      </c>
      <c r="B47" s="42">
        <v>11394</v>
      </c>
      <c r="C47" s="42" t="s">
        <v>19</v>
      </c>
      <c r="D47" s="42" t="s">
        <v>643</v>
      </c>
      <c r="E47" s="43">
        <v>1140358.1063890001</v>
      </c>
      <c r="F47" s="43">
        <v>64654.512505999999</v>
      </c>
      <c r="G47" s="43">
        <f t="shared" si="0"/>
        <v>1205012.6188950001</v>
      </c>
      <c r="H47" s="43">
        <f t="shared" si="1"/>
        <v>1075703.5938830001</v>
      </c>
      <c r="I47" s="43">
        <v>2385.6231339999999</v>
      </c>
      <c r="J47" s="43">
        <v>0</v>
      </c>
      <c r="K47" s="44">
        <f t="shared" si="2"/>
        <v>2385.6231339999999</v>
      </c>
      <c r="L47" s="44">
        <f t="shared" si="3"/>
        <v>2385.6231339999999</v>
      </c>
      <c r="M47" s="43">
        <v>36658083</v>
      </c>
      <c r="N47" s="43">
        <v>24995379</v>
      </c>
      <c r="O47" s="44">
        <f t="shared" si="4"/>
        <v>11662704</v>
      </c>
      <c r="P47" s="43">
        <v>8129318</v>
      </c>
      <c r="Q47" s="43">
        <v>6514349</v>
      </c>
      <c r="R47" s="44">
        <f t="shared" si="5"/>
        <v>1614969</v>
      </c>
    </row>
    <row r="48" spans="1:18" x14ac:dyDescent="0.5">
      <c r="A48" s="42" t="s">
        <v>292</v>
      </c>
      <c r="B48" s="42">
        <v>11405</v>
      </c>
      <c r="C48" s="42" t="s">
        <v>19</v>
      </c>
      <c r="D48" s="42" t="s">
        <v>640</v>
      </c>
      <c r="E48" s="43">
        <v>3449582.787581</v>
      </c>
      <c r="F48" s="43">
        <v>832017.38245999999</v>
      </c>
      <c r="G48" s="43">
        <f t="shared" si="0"/>
        <v>4281600.1700410005</v>
      </c>
      <c r="H48" s="43">
        <f t="shared" si="1"/>
        <v>2617565.405121</v>
      </c>
      <c r="I48" s="43">
        <v>125999.59985100001</v>
      </c>
      <c r="J48" s="43">
        <v>0</v>
      </c>
      <c r="K48" s="44">
        <f t="shared" si="2"/>
        <v>125999.59985100001</v>
      </c>
      <c r="L48" s="44">
        <f t="shared" si="3"/>
        <v>125999.59985100001</v>
      </c>
      <c r="M48" s="43">
        <v>265693356</v>
      </c>
      <c r="N48" s="43">
        <v>163343143</v>
      </c>
      <c r="O48" s="44">
        <f t="shared" si="4"/>
        <v>102350213</v>
      </c>
      <c r="P48" s="43">
        <v>24739681</v>
      </c>
      <c r="Q48" s="43">
        <v>33734507</v>
      </c>
      <c r="R48" s="44">
        <f t="shared" si="5"/>
        <v>-8994826</v>
      </c>
    </row>
    <row r="49" spans="1:18" x14ac:dyDescent="0.5">
      <c r="A49" s="42" t="s">
        <v>297</v>
      </c>
      <c r="B49" s="42">
        <v>11411</v>
      </c>
      <c r="C49" s="42" t="s">
        <v>19</v>
      </c>
      <c r="D49" s="42" t="s">
        <v>672</v>
      </c>
      <c r="E49" s="43">
        <v>306441.834134</v>
      </c>
      <c r="F49" s="43">
        <v>331637.62693600002</v>
      </c>
      <c r="G49" s="43">
        <f t="shared" si="0"/>
        <v>638079.46106999996</v>
      </c>
      <c r="H49" s="43">
        <f t="shared" si="1"/>
        <v>-25195.792802000011</v>
      </c>
      <c r="I49" s="43">
        <v>5980.8</v>
      </c>
      <c r="J49" s="43">
        <v>12846.00136</v>
      </c>
      <c r="K49" s="44">
        <f t="shared" si="2"/>
        <v>18826.801360000001</v>
      </c>
      <c r="L49" s="44">
        <f t="shared" si="3"/>
        <v>-6865.20136</v>
      </c>
      <c r="M49" s="43">
        <v>768008</v>
      </c>
      <c r="N49" s="43">
        <v>654772</v>
      </c>
      <c r="O49" s="44">
        <f t="shared" si="4"/>
        <v>113236</v>
      </c>
      <c r="P49" s="43">
        <v>142729</v>
      </c>
      <c r="Q49" s="43">
        <v>178653</v>
      </c>
      <c r="R49" s="44">
        <f t="shared" si="5"/>
        <v>-35924</v>
      </c>
    </row>
    <row r="50" spans="1:18" x14ac:dyDescent="0.5">
      <c r="A50" s="42" t="s">
        <v>300</v>
      </c>
      <c r="B50" s="42">
        <v>11420</v>
      </c>
      <c r="C50" s="42" t="s">
        <v>19</v>
      </c>
      <c r="D50" s="42" t="s">
        <v>655</v>
      </c>
      <c r="E50" s="43">
        <v>68288.922802000001</v>
      </c>
      <c r="F50" s="43">
        <v>82544.246027999994</v>
      </c>
      <c r="G50" s="43">
        <f t="shared" si="0"/>
        <v>150833.16882999998</v>
      </c>
      <c r="H50" s="43">
        <f t="shared" si="1"/>
        <v>-14255.323225999993</v>
      </c>
      <c r="I50" s="43">
        <v>8163.6636600000002</v>
      </c>
      <c r="J50" s="43">
        <v>7821.7018740000003</v>
      </c>
      <c r="K50" s="44">
        <f t="shared" si="2"/>
        <v>15985.365534</v>
      </c>
      <c r="L50" s="44">
        <f t="shared" si="3"/>
        <v>341.96178599999985</v>
      </c>
      <c r="M50" s="43">
        <v>39663</v>
      </c>
      <c r="N50" s="43">
        <v>159253</v>
      </c>
      <c r="O50" s="44">
        <f t="shared" si="4"/>
        <v>-119590</v>
      </c>
      <c r="P50" s="43">
        <v>999</v>
      </c>
      <c r="Q50" s="43">
        <v>986</v>
      </c>
      <c r="R50" s="44">
        <f t="shared" si="5"/>
        <v>13</v>
      </c>
    </row>
    <row r="51" spans="1:18" x14ac:dyDescent="0.5">
      <c r="A51" s="42" t="s">
        <v>304</v>
      </c>
      <c r="B51" s="42">
        <v>11421</v>
      </c>
      <c r="C51" s="42" t="s">
        <v>19</v>
      </c>
      <c r="D51" s="42" t="s">
        <v>647</v>
      </c>
      <c r="E51" s="43">
        <v>863593.93036600004</v>
      </c>
      <c r="F51" s="43">
        <v>716502.17276999995</v>
      </c>
      <c r="G51" s="43">
        <f t="shared" si="0"/>
        <v>1580096.103136</v>
      </c>
      <c r="H51" s="43">
        <f t="shared" si="1"/>
        <v>147091.7575960001</v>
      </c>
      <c r="I51" s="43">
        <v>13500</v>
      </c>
      <c r="J51" s="43">
        <v>20832.691169999998</v>
      </c>
      <c r="K51" s="44">
        <f t="shared" si="2"/>
        <v>34332.691169999998</v>
      </c>
      <c r="L51" s="44">
        <f t="shared" si="3"/>
        <v>-7332.6911699999982</v>
      </c>
      <c r="M51" s="43">
        <v>3056297</v>
      </c>
      <c r="N51" s="43">
        <v>2217450</v>
      </c>
      <c r="O51" s="44">
        <f t="shared" si="4"/>
        <v>838847</v>
      </c>
      <c r="P51" s="43">
        <v>86674</v>
      </c>
      <c r="Q51" s="43">
        <v>319330</v>
      </c>
      <c r="R51" s="44">
        <f t="shared" si="5"/>
        <v>-232656</v>
      </c>
    </row>
    <row r="52" spans="1:18" x14ac:dyDescent="0.5">
      <c r="A52" s="42" t="s">
        <v>308</v>
      </c>
      <c r="B52" s="42">
        <v>11427</v>
      </c>
      <c r="C52" s="42" t="s">
        <v>19</v>
      </c>
      <c r="D52" s="42" t="s">
        <v>648</v>
      </c>
      <c r="E52" s="43">
        <v>5303.7291080000005</v>
      </c>
      <c r="F52" s="43">
        <v>1495.0466289999999</v>
      </c>
      <c r="G52" s="43">
        <f t="shared" si="0"/>
        <v>6798.7757369999999</v>
      </c>
      <c r="H52" s="43">
        <f t="shared" si="1"/>
        <v>3808.6824790000005</v>
      </c>
      <c r="I52" s="43">
        <v>3978.1350000000002</v>
      </c>
      <c r="J52" s="43">
        <v>0</v>
      </c>
      <c r="K52" s="44">
        <f t="shared" si="2"/>
        <v>3978.1350000000002</v>
      </c>
      <c r="L52" s="44">
        <f t="shared" si="3"/>
        <v>3978.1350000000002</v>
      </c>
      <c r="M52" s="43">
        <v>51754</v>
      </c>
      <c r="N52" s="43">
        <v>1830</v>
      </c>
      <c r="O52" s="44">
        <f t="shared" si="4"/>
        <v>49924</v>
      </c>
      <c r="P52" s="43">
        <v>4</v>
      </c>
      <c r="Q52" s="43">
        <v>4</v>
      </c>
      <c r="R52" s="44">
        <f t="shared" si="5"/>
        <v>0</v>
      </c>
    </row>
    <row r="53" spans="1:18" x14ac:dyDescent="0.5">
      <c r="A53" s="42" t="s">
        <v>312</v>
      </c>
      <c r="B53" s="42">
        <v>11442</v>
      </c>
      <c r="C53" s="42" t="s">
        <v>19</v>
      </c>
      <c r="D53" s="42" t="s">
        <v>674</v>
      </c>
      <c r="E53" s="43">
        <v>665096.85564700002</v>
      </c>
      <c r="F53" s="43">
        <v>737976.13675900002</v>
      </c>
      <c r="G53" s="43">
        <f t="shared" si="0"/>
        <v>1403072.9924059999</v>
      </c>
      <c r="H53" s="43">
        <f t="shared" si="1"/>
        <v>-72879.281111999997</v>
      </c>
      <c r="I53" s="43">
        <v>36274.723598999997</v>
      </c>
      <c r="J53" s="43">
        <v>32425.432700000001</v>
      </c>
      <c r="K53" s="44">
        <f t="shared" si="2"/>
        <v>68700.156298999995</v>
      </c>
      <c r="L53" s="44">
        <f t="shared" si="3"/>
        <v>3849.290898999996</v>
      </c>
      <c r="M53" s="43">
        <v>456693</v>
      </c>
      <c r="N53" s="43">
        <v>977858</v>
      </c>
      <c r="O53" s="44">
        <f t="shared" si="4"/>
        <v>-521165</v>
      </c>
      <c r="P53" s="43">
        <v>15948</v>
      </c>
      <c r="Q53" s="43">
        <v>29686</v>
      </c>
      <c r="R53" s="44">
        <f t="shared" si="5"/>
        <v>-13738</v>
      </c>
    </row>
    <row r="54" spans="1:18" x14ac:dyDescent="0.5">
      <c r="A54" s="42" t="s">
        <v>321</v>
      </c>
      <c r="B54" s="42">
        <v>11449</v>
      </c>
      <c r="C54" s="42" t="s">
        <v>19</v>
      </c>
      <c r="D54" s="42" t="s">
        <v>671</v>
      </c>
      <c r="E54" s="43">
        <v>587499.63459000003</v>
      </c>
      <c r="F54" s="43">
        <v>302192.552631</v>
      </c>
      <c r="G54" s="43">
        <f t="shared" si="0"/>
        <v>889692.18722099997</v>
      </c>
      <c r="H54" s="43">
        <f t="shared" si="1"/>
        <v>285307.08195900003</v>
      </c>
      <c r="I54" s="43">
        <v>0</v>
      </c>
      <c r="J54" s="43">
        <v>0</v>
      </c>
      <c r="K54" s="44">
        <f t="shared" si="2"/>
        <v>0</v>
      </c>
      <c r="L54" s="44">
        <f t="shared" si="3"/>
        <v>0</v>
      </c>
      <c r="M54" s="43">
        <v>7272531</v>
      </c>
      <c r="N54" s="43">
        <v>5267813</v>
      </c>
      <c r="O54" s="44">
        <f t="shared" si="4"/>
        <v>2004718</v>
      </c>
      <c r="P54" s="43">
        <v>980700</v>
      </c>
      <c r="Q54" s="43">
        <v>979185</v>
      </c>
      <c r="R54" s="44">
        <f t="shared" si="5"/>
        <v>1515</v>
      </c>
    </row>
    <row r="55" spans="1:18" x14ac:dyDescent="0.5">
      <c r="A55" s="42" t="s">
        <v>339</v>
      </c>
      <c r="B55" s="42">
        <v>11476</v>
      </c>
      <c r="C55" s="42" t="s">
        <v>19</v>
      </c>
      <c r="D55" s="42" t="s">
        <v>649</v>
      </c>
      <c r="E55" s="43">
        <v>113196.479661</v>
      </c>
      <c r="F55" s="43">
        <v>62153.775171000001</v>
      </c>
      <c r="G55" s="43">
        <f t="shared" si="0"/>
        <v>175350.25483200001</v>
      </c>
      <c r="H55" s="43">
        <f t="shared" si="1"/>
        <v>51042.704490000004</v>
      </c>
      <c r="I55" s="43">
        <v>3561</v>
      </c>
      <c r="J55" s="43">
        <v>6086.8937699999997</v>
      </c>
      <c r="K55" s="44">
        <f t="shared" si="2"/>
        <v>9647.8937699999988</v>
      </c>
      <c r="L55" s="44">
        <f t="shared" si="3"/>
        <v>-2525.8937699999997</v>
      </c>
      <c r="M55" s="43">
        <v>55840</v>
      </c>
      <c r="N55" s="43">
        <v>44327</v>
      </c>
      <c r="O55" s="44">
        <f t="shared" si="4"/>
        <v>11513</v>
      </c>
      <c r="P55" s="43">
        <v>2260</v>
      </c>
      <c r="Q55" s="43">
        <v>7366</v>
      </c>
      <c r="R55" s="44">
        <f t="shared" si="5"/>
        <v>-5106</v>
      </c>
    </row>
    <row r="56" spans="1:18" x14ac:dyDescent="0.5">
      <c r="A56" s="42" t="s">
        <v>345</v>
      </c>
      <c r="B56" s="42">
        <v>11495</v>
      </c>
      <c r="C56" s="42" t="s">
        <v>19</v>
      </c>
      <c r="D56" s="42" t="s">
        <v>636</v>
      </c>
      <c r="E56" s="43">
        <v>1139319.140293</v>
      </c>
      <c r="F56" s="43">
        <v>4821425.4913370004</v>
      </c>
      <c r="G56" s="43">
        <f t="shared" si="0"/>
        <v>5960744.6316300007</v>
      </c>
      <c r="H56" s="43">
        <f t="shared" si="1"/>
        <v>-3682106.3510440001</v>
      </c>
      <c r="I56" s="43">
        <v>0</v>
      </c>
      <c r="J56" s="43">
        <v>141179.06460400001</v>
      </c>
      <c r="K56" s="44">
        <f t="shared" si="2"/>
        <v>141179.06460400001</v>
      </c>
      <c r="L56" s="44">
        <f t="shared" si="3"/>
        <v>-141179.06460400001</v>
      </c>
      <c r="M56" s="43">
        <v>14014955</v>
      </c>
      <c r="N56" s="43">
        <v>38948945</v>
      </c>
      <c r="O56" s="44">
        <f t="shared" si="4"/>
        <v>-24933990</v>
      </c>
      <c r="P56" s="43">
        <v>248650</v>
      </c>
      <c r="Q56" s="43">
        <v>1254533</v>
      </c>
      <c r="R56" s="44">
        <f t="shared" si="5"/>
        <v>-1005883</v>
      </c>
    </row>
    <row r="57" spans="1:18" x14ac:dyDescent="0.5">
      <c r="A57" s="42" t="s">
        <v>350</v>
      </c>
      <c r="B57" s="42">
        <v>11517</v>
      </c>
      <c r="C57" s="42" t="s">
        <v>19</v>
      </c>
      <c r="D57" s="42" t="s">
        <v>616</v>
      </c>
      <c r="E57" s="43">
        <v>5339231.5396959996</v>
      </c>
      <c r="F57" s="43">
        <v>3135970.4470210001</v>
      </c>
      <c r="G57" s="43">
        <f t="shared" si="0"/>
        <v>8475201.9867170006</v>
      </c>
      <c r="H57" s="43">
        <f t="shared" si="1"/>
        <v>2203261.0926749995</v>
      </c>
      <c r="I57" s="43">
        <v>94028.813076000006</v>
      </c>
      <c r="J57" s="43">
        <v>214959.88363999999</v>
      </c>
      <c r="K57" s="44">
        <f t="shared" si="2"/>
        <v>308988.69671599998</v>
      </c>
      <c r="L57" s="44">
        <f t="shared" si="3"/>
        <v>-120931.07056399998</v>
      </c>
      <c r="M57" s="43">
        <v>169272727</v>
      </c>
      <c r="N57" s="43">
        <v>96918578</v>
      </c>
      <c r="O57" s="44">
        <f t="shared" si="4"/>
        <v>72354149</v>
      </c>
      <c r="P57" s="43">
        <v>28958506</v>
      </c>
      <c r="Q57" s="43">
        <v>11471327</v>
      </c>
      <c r="R57" s="44">
        <f t="shared" si="5"/>
        <v>17487179</v>
      </c>
    </row>
    <row r="58" spans="1:18" x14ac:dyDescent="0.5">
      <c r="A58" s="42" t="s">
        <v>355</v>
      </c>
      <c r="B58" s="42">
        <v>11521</v>
      </c>
      <c r="C58" s="42" t="s">
        <v>19</v>
      </c>
      <c r="D58" s="42" t="s">
        <v>640</v>
      </c>
      <c r="E58" s="43">
        <v>40405.372490000002</v>
      </c>
      <c r="F58" s="43">
        <v>77632.113794000004</v>
      </c>
      <c r="G58" s="43">
        <f t="shared" si="0"/>
        <v>118037.48628400001</v>
      </c>
      <c r="H58" s="43">
        <f t="shared" si="1"/>
        <v>-37226.741304000003</v>
      </c>
      <c r="I58" s="43">
        <v>0</v>
      </c>
      <c r="J58" s="43">
        <v>0</v>
      </c>
      <c r="K58" s="44">
        <f t="shared" si="2"/>
        <v>0</v>
      </c>
      <c r="L58" s="44">
        <f t="shared" si="3"/>
        <v>0</v>
      </c>
      <c r="M58" s="43">
        <v>3738101</v>
      </c>
      <c r="N58" s="43">
        <v>3187009</v>
      </c>
      <c r="O58" s="44">
        <f t="shared" si="4"/>
        <v>551092</v>
      </c>
      <c r="P58" s="43">
        <v>274585</v>
      </c>
      <c r="Q58" s="43">
        <v>374588</v>
      </c>
      <c r="R58" s="44">
        <f t="shared" si="5"/>
        <v>-100003</v>
      </c>
    </row>
    <row r="59" spans="1:18" x14ac:dyDescent="0.5">
      <c r="A59" s="42" t="s">
        <v>364</v>
      </c>
      <c r="B59" s="42">
        <v>11551</v>
      </c>
      <c r="C59" s="42" t="s">
        <v>19</v>
      </c>
      <c r="D59" s="42" t="s">
        <v>625</v>
      </c>
      <c r="E59" s="43">
        <v>2487668.6838219999</v>
      </c>
      <c r="F59" s="43">
        <v>1965626.896496</v>
      </c>
      <c r="G59" s="43">
        <f t="shared" si="0"/>
        <v>4453295.5803180002</v>
      </c>
      <c r="H59" s="43">
        <f t="shared" si="1"/>
        <v>522041.78732599993</v>
      </c>
      <c r="I59" s="43">
        <v>6835</v>
      </c>
      <c r="J59" s="43">
        <v>113809.41271800001</v>
      </c>
      <c r="K59" s="44">
        <f t="shared" si="2"/>
        <v>120644.41271800001</v>
      </c>
      <c r="L59" s="44">
        <f t="shared" si="3"/>
        <v>-106974.41271800001</v>
      </c>
      <c r="M59" s="43">
        <v>40941645</v>
      </c>
      <c r="N59" s="43">
        <v>43868200</v>
      </c>
      <c r="O59" s="44">
        <f t="shared" si="4"/>
        <v>-2926555</v>
      </c>
      <c r="P59" s="43">
        <v>2591894</v>
      </c>
      <c r="Q59" s="43">
        <v>1269398</v>
      </c>
      <c r="R59" s="44">
        <f t="shared" si="5"/>
        <v>1322496</v>
      </c>
    </row>
    <row r="60" spans="1:18" x14ac:dyDescent="0.5">
      <c r="A60" s="42" t="s">
        <v>366</v>
      </c>
      <c r="B60" s="42">
        <v>11562</v>
      </c>
      <c r="C60" s="42" t="s">
        <v>19</v>
      </c>
      <c r="D60" s="42" t="s">
        <v>617</v>
      </c>
      <c r="E60" s="43">
        <v>562646.30585400003</v>
      </c>
      <c r="F60" s="43">
        <v>269438.722511</v>
      </c>
      <c r="G60" s="43">
        <f t="shared" si="0"/>
        <v>832085.02836500003</v>
      </c>
      <c r="H60" s="43">
        <f t="shared" si="1"/>
        <v>293207.58334300003</v>
      </c>
      <c r="I60" s="43">
        <v>194529.07766499999</v>
      </c>
      <c r="J60" s="43">
        <v>35184.944020000003</v>
      </c>
      <c r="K60" s="44">
        <f t="shared" si="2"/>
        <v>229714.02168499999</v>
      </c>
      <c r="L60" s="44">
        <f t="shared" si="3"/>
        <v>159344.13364499999</v>
      </c>
      <c r="M60" s="43">
        <v>12554350</v>
      </c>
      <c r="N60" s="43">
        <v>10010520</v>
      </c>
      <c r="O60" s="44">
        <f t="shared" si="4"/>
        <v>2543830</v>
      </c>
      <c r="P60" s="43">
        <v>897573</v>
      </c>
      <c r="Q60" s="43">
        <v>585390</v>
      </c>
      <c r="R60" s="44">
        <f t="shared" si="5"/>
        <v>312183</v>
      </c>
    </row>
    <row r="61" spans="1:18" x14ac:dyDescent="0.5">
      <c r="A61" s="42" t="s">
        <v>382</v>
      </c>
      <c r="B61" s="42">
        <v>11621</v>
      </c>
      <c r="C61" s="42" t="s">
        <v>19</v>
      </c>
      <c r="D61" s="42" t="s">
        <v>672</v>
      </c>
      <c r="E61" s="43">
        <v>347490.60436100001</v>
      </c>
      <c r="F61" s="43">
        <v>518295.11290100001</v>
      </c>
      <c r="G61" s="43">
        <f t="shared" si="0"/>
        <v>865785.71726200008</v>
      </c>
      <c r="H61" s="43">
        <f t="shared" si="1"/>
        <v>-170804.50854000001</v>
      </c>
      <c r="I61" s="43">
        <v>0</v>
      </c>
      <c r="J61" s="43">
        <v>0</v>
      </c>
      <c r="K61" s="44">
        <f t="shared" si="2"/>
        <v>0</v>
      </c>
      <c r="L61" s="44">
        <f t="shared" si="3"/>
        <v>0</v>
      </c>
      <c r="M61" s="43">
        <v>558316</v>
      </c>
      <c r="N61" s="43">
        <v>1224665</v>
      </c>
      <c r="O61" s="44">
        <f t="shared" si="4"/>
        <v>-666349</v>
      </c>
      <c r="P61" s="43">
        <v>503223</v>
      </c>
      <c r="Q61" s="43">
        <v>19728</v>
      </c>
      <c r="R61" s="44">
        <f t="shared" si="5"/>
        <v>483495</v>
      </c>
    </row>
    <row r="62" spans="1:18" x14ac:dyDescent="0.5">
      <c r="A62" s="42" t="s">
        <v>392</v>
      </c>
      <c r="B62" s="42">
        <v>11661</v>
      </c>
      <c r="C62" s="42" t="s">
        <v>19</v>
      </c>
      <c r="D62" s="42" t="s">
        <v>682</v>
      </c>
      <c r="E62" s="43">
        <v>236315.804068</v>
      </c>
      <c r="F62" s="43">
        <v>254536.37453900001</v>
      </c>
      <c r="G62" s="43">
        <f t="shared" si="0"/>
        <v>490852.17860700004</v>
      </c>
      <c r="H62" s="43">
        <f t="shared" si="1"/>
        <v>-18220.570471000014</v>
      </c>
      <c r="I62" s="43">
        <v>2570.2516000000001</v>
      </c>
      <c r="J62" s="43">
        <v>0</v>
      </c>
      <c r="K62" s="44">
        <f t="shared" si="2"/>
        <v>2570.2516000000001</v>
      </c>
      <c r="L62" s="44">
        <f t="shared" si="3"/>
        <v>2570.2516000000001</v>
      </c>
      <c r="M62" s="43">
        <v>97921</v>
      </c>
      <c r="N62" s="43">
        <v>359171</v>
      </c>
      <c r="O62" s="44">
        <f t="shared" si="4"/>
        <v>-261250</v>
      </c>
      <c r="P62" s="43">
        <v>931</v>
      </c>
      <c r="Q62" s="43">
        <v>5703</v>
      </c>
      <c r="R62" s="44">
        <f t="shared" si="5"/>
        <v>-4772</v>
      </c>
    </row>
    <row r="63" spans="1:18" x14ac:dyDescent="0.5">
      <c r="A63" s="42" t="s">
        <v>400</v>
      </c>
      <c r="B63" s="42">
        <v>11665</v>
      </c>
      <c r="C63" s="42" t="s">
        <v>19</v>
      </c>
      <c r="D63" s="42" t="s">
        <v>656</v>
      </c>
      <c r="E63" s="43">
        <v>518217.401274</v>
      </c>
      <c r="F63" s="43">
        <v>454931.71793300001</v>
      </c>
      <c r="G63" s="43">
        <f t="shared" si="0"/>
        <v>973149.11920700001</v>
      </c>
      <c r="H63" s="43">
        <f t="shared" si="1"/>
        <v>63285.683340999996</v>
      </c>
      <c r="I63" s="43">
        <v>25981.49481</v>
      </c>
      <c r="J63" s="43">
        <v>90260.116576999993</v>
      </c>
      <c r="K63" s="44">
        <f t="shared" si="2"/>
        <v>116241.611387</v>
      </c>
      <c r="L63" s="44">
        <f t="shared" si="3"/>
        <v>-64278.62176699999</v>
      </c>
      <c r="M63" s="43">
        <v>2866591</v>
      </c>
      <c r="N63" s="43">
        <v>3070415</v>
      </c>
      <c r="O63" s="44">
        <f t="shared" si="4"/>
        <v>-203824</v>
      </c>
      <c r="P63" s="43">
        <v>389557</v>
      </c>
      <c r="Q63" s="43">
        <v>916484</v>
      </c>
      <c r="R63" s="44">
        <f t="shared" si="5"/>
        <v>-526927</v>
      </c>
    </row>
    <row r="64" spans="1:18" x14ac:dyDescent="0.5">
      <c r="A64" s="42" t="s">
        <v>433</v>
      </c>
      <c r="B64" s="42">
        <v>11701</v>
      </c>
      <c r="C64" s="42" t="s">
        <v>19</v>
      </c>
      <c r="D64" s="42" t="s">
        <v>693</v>
      </c>
      <c r="E64" s="43">
        <v>293063.585807</v>
      </c>
      <c r="F64" s="43">
        <v>145930.47184700001</v>
      </c>
      <c r="G64" s="43">
        <f t="shared" si="0"/>
        <v>438994.057654</v>
      </c>
      <c r="H64" s="43">
        <f t="shared" si="1"/>
        <v>147133.11395999999</v>
      </c>
      <c r="I64" s="43">
        <v>39413.996059999998</v>
      </c>
      <c r="J64" s="43">
        <v>6497.3390399999998</v>
      </c>
      <c r="K64" s="44">
        <f t="shared" si="2"/>
        <v>45911.335099999997</v>
      </c>
      <c r="L64" s="44">
        <f t="shared" si="3"/>
        <v>32916.657019999999</v>
      </c>
      <c r="M64" s="43">
        <v>2910642</v>
      </c>
      <c r="N64" s="43">
        <v>1964213</v>
      </c>
      <c r="O64" s="44">
        <f t="shared" si="4"/>
        <v>946429</v>
      </c>
      <c r="P64" s="43">
        <v>516860</v>
      </c>
      <c r="Q64" s="43">
        <v>341785</v>
      </c>
      <c r="R64" s="44">
        <f t="shared" si="5"/>
        <v>175075</v>
      </c>
    </row>
    <row r="65" spans="1:18" x14ac:dyDescent="0.5">
      <c r="A65" s="42" t="s">
        <v>439</v>
      </c>
      <c r="B65" s="42">
        <v>11738</v>
      </c>
      <c r="C65" s="42" t="s">
        <v>19</v>
      </c>
      <c r="D65" s="42" t="s">
        <v>688</v>
      </c>
      <c r="E65" s="43">
        <v>500837.119588</v>
      </c>
      <c r="F65" s="43">
        <v>277649.92504399997</v>
      </c>
      <c r="G65" s="43">
        <f t="shared" si="0"/>
        <v>778487.04463199992</v>
      </c>
      <c r="H65" s="43">
        <f t="shared" si="1"/>
        <v>223187.19454400003</v>
      </c>
      <c r="I65" s="43">
        <v>26.052</v>
      </c>
      <c r="J65" s="43">
        <v>17298.119041999998</v>
      </c>
      <c r="K65" s="44">
        <f t="shared" si="2"/>
        <v>17324.171041999998</v>
      </c>
      <c r="L65" s="44">
        <f t="shared" si="3"/>
        <v>-17272.067041999999</v>
      </c>
      <c r="M65" s="43">
        <v>8701769</v>
      </c>
      <c r="N65" s="43">
        <v>6841985</v>
      </c>
      <c r="O65" s="44">
        <f t="shared" si="4"/>
        <v>1859784</v>
      </c>
      <c r="P65" s="43">
        <v>930561</v>
      </c>
      <c r="Q65" s="43">
        <v>584596</v>
      </c>
      <c r="R65" s="44">
        <f t="shared" si="5"/>
        <v>345965</v>
      </c>
    </row>
    <row r="66" spans="1:18" x14ac:dyDescent="0.5">
      <c r="A66" s="42" t="s">
        <v>442</v>
      </c>
      <c r="B66" s="42">
        <v>11741</v>
      </c>
      <c r="C66" s="42" t="s">
        <v>19</v>
      </c>
      <c r="D66" s="42" t="s">
        <v>694</v>
      </c>
      <c r="E66" s="43">
        <v>614162.14517999999</v>
      </c>
      <c r="F66" s="43">
        <v>650672.71978199994</v>
      </c>
      <c r="G66" s="43">
        <f t="shared" si="0"/>
        <v>1264834.8649619999</v>
      </c>
      <c r="H66" s="43">
        <f t="shared" si="1"/>
        <v>-36510.57460199995</v>
      </c>
      <c r="I66" s="43">
        <v>0</v>
      </c>
      <c r="J66" s="43">
        <v>50523.689304</v>
      </c>
      <c r="K66" s="44">
        <f t="shared" si="2"/>
        <v>50523.689304</v>
      </c>
      <c r="L66" s="44">
        <f t="shared" si="3"/>
        <v>-50523.689304</v>
      </c>
      <c r="M66" s="43">
        <v>2517472</v>
      </c>
      <c r="N66" s="43">
        <v>3067512</v>
      </c>
      <c r="O66" s="44">
        <f t="shared" si="4"/>
        <v>-550040</v>
      </c>
      <c r="P66" s="43">
        <v>247855</v>
      </c>
      <c r="Q66" s="43">
        <v>278933</v>
      </c>
      <c r="R66" s="44">
        <f t="shared" si="5"/>
        <v>-31078</v>
      </c>
    </row>
    <row r="67" spans="1:18" x14ac:dyDescent="0.5">
      <c r="A67" s="42" t="s">
        <v>506</v>
      </c>
      <c r="B67" s="42">
        <v>11756</v>
      </c>
      <c r="C67" s="42" t="s">
        <v>19</v>
      </c>
      <c r="D67" s="42" t="s">
        <v>699</v>
      </c>
      <c r="E67" s="43">
        <v>169687.23840100001</v>
      </c>
      <c r="F67" s="43">
        <v>90194.202711000005</v>
      </c>
      <c r="G67" s="43">
        <f t="shared" si="0"/>
        <v>259881.44111200003</v>
      </c>
      <c r="H67" s="43">
        <f t="shared" si="1"/>
        <v>79493.035690000004</v>
      </c>
      <c r="I67" s="43">
        <v>16678.876005999999</v>
      </c>
      <c r="J67" s="43">
        <v>7229</v>
      </c>
      <c r="K67" s="44">
        <f t="shared" si="2"/>
        <v>23907.876005999999</v>
      </c>
      <c r="L67" s="44">
        <f t="shared" si="3"/>
        <v>9449.8760059999986</v>
      </c>
      <c r="M67" s="43">
        <v>2079703</v>
      </c>
      <c r="N67" s="43">
        <v>457629</v>
      </c>
      <c r="O67" s="44">
        <f t="shared" si="4"/>
        <v>1622074</v>
      </c>
      <c r="P67" s="43">
        <v>925945</v>
      </c>
      <c r="Q67" s="43">
        <v>18444</v>
      </c>
      <c r="R67" s="44">
        <f t="shared" si="5"/>
        <v>907501</v>
      </c>
    </row>
    <row r="68" spans="1:18" x14ac:dyDescent="0.5">
      <c r="A68" s="42" t="s">
        <v>563</v>
      </c>
      <c r="B68" s="42">
        <v>11793</v>
      </c>
      <c r="C68" s="42" t="s">
        <v>19</v>
      </c>
      <c r="D68" s="42" t="s">
        <v>622</v>
      </c>
      <c r="E68" s="43">
        <v>789809.74715099996</v>
      </c>
      <c r="F68" s="43">
        <v>44193.915480000003</v>
      </c>
      <c r="G68" s="43">
        <f t="shared" ref="G68:G131" si="6">E68+F68</f>
        <v>834003.66263099993</v>
      </c>
      <c r="H68" s="43">
        <f t="shared" ref="H68:H131" si="7">E68-F68</f>
        <v>745615.83167099999</v>
      </c>
      <c r="I68" s="43">
        <v>169730.927627</v>
      </c>
      <c r="J68" s="43">
        <v>0</v>
      </c>
      <c r="K68" s="44">
        <f t="shared" ref="K68:K131" si="8">I68+J68</f>
        <v>169730.927627</v>
      </c>
      <c r="L68" s="44">
        <f t="shared" ref="L68:L131" si="9">I68-J68</f>
        <v>169730.927627</v>
      </c>
      <c r="M68" s="43">
        <v>4046839</v>
      </c>
      <c r="N68" s="43">
        <v>383346</v>
      </c>
      <c r="O68" s="44">
        <f t="shared" ref="O68:O131" si="10">M68-N68</f>
        <v>3663493</v>
      </c>
      <c r="P68" s="43">
        <v>772378</v>
      </c>
      <c r="Q68" s="43">
        <v>144188</v>
      </c>
      <c r="R68" s="44">
        <f t="shared" ref="R68:R131" si="11">P68-Q68</f>
        <v>628190</v>
      </c>
    </row>
    <row r="69" spans="1:18" x14ac:dyDescent="0.5">
      <c r="A69" s="42" t="s">
        <v>564</v>
      </c>
      <c r="B69" s="42">
        <v>11918</v>
      </c>
      <c r="C69" s="42" t="s">
        <v>19</v>
      </c>
      <c r="D69" s="42" t="s">
        <v>646</v>
      </c>
      <c r="E69" s="43">
        <v>164587.037308</v>
      </c>
      <c r="F69" s="43">
        <v>75644.182423999999</v>
      </c>
      <c r="G69" s="43">
        <f t="shared" si="6"/>
        <v>240231.219732</v>
      </c>
      <c r="H69" s="43">
        <f t="shared" si="7"/>
        <v>88942.854884</v>
      </c>
      <c r="I69" s="43">
        <v>23654.576172000001</v>
      </c>
      <c r="J69" s="43">
        <v>7783.5376100000003</v>
      </c>
      <c r="K69" s="44">
        <f t="shared" si="8"/>
        <v>31438.113782</v>
      </c>
      <c r="L69" s="44">
        <f t="shared" si="9"/>
        <v>15871.038562000002</v>
      </c>
      <c r="M69" s="43">
        <v>1148160</v>
      </c>
      <c r="N69" s="43">
        <v>417328</v>
      </c>
      <c r="O69" s="44">
        <f t="shared" si="10"/>
        <v>730832</v>
      </c>
      <c r="P69" s="43">
        <v>55606</v>
      </c>
      <c r="Q69" s="43">
        <v>120255</v>
      </c>
      <c r="R69" s="44">
        <f t="shared" si="11"/>
        <v>-64649</v>
      </c>
    </row>
    <row r="70" spans="1:18" x14ac:dyDescent="0.5">
      <c r="A70" s="42" t="s">
        <v>578</v>
      </c>
      <c r="B70" s="42">
        <v>11917</v>
      </c>
      <c r="C70" s="42" t="s">
        <v>19</v>
      </c>
      <c r="D70" s="42" t="s">
        <v>675</v>
      </c>
      <c r="E70" s="43">
        <v>0</v>
      </c>
      <c r="F70" s="43">
        <v>0</v>
      </c>
      <c r="G70" s="43">
        <f t="shared" si="6"/>
        <v>0</v>
      </c>
      <c r="H70" s="43">
        <f t="shared" si="7"/>
        <v>0</v>
      </c>
      <c r="I70" s="43">
        <v>0</v>
      </c>
      <c r="J70" s="43">
        <v>0</v>
      </c>
      <c r="K70" s="44">
        <f t="shared" si="8"/>
        <v>0</v>
      </c>
      <c r="L70" s="44">
        <f t="shared" si="9"/>
        <v>0</v>
      </c>
      <c r="M70" s="43">
        <v>634738</v>
      </c>
      <c r="N70" s="43">
        <v>177011</v>
      </c>
      <c r="O70" s="44">
        <f t="shared" si="10"/>
        <v>457727</v>
      </c>
      <c r="P70" s="43">
        <v>20</v>
      </c>
      <c r="Q70" s="43">
        <v>56278</v>
      </c>
      <c r="R70" s="44">
        <f t="shared" si="11"/>
        <v>-56258</v>
      </c>
    </row>
    <row r="71" spans="1:18" x14ac:dyDescent="0.5">
      <c r="A71" s="42" t="s">
        <v>594</v>
      </c>
      <c r="B71" s="42">
        <v>11926</v>
      </c>
      <c r="C71" s="42" t="s">
        <v>19</v>
      </c>
      <c r="D71" s="42" t="s">
        <v>654</v>
      </c>
      <c r="E71" s="43">
        <v>12239.563871</v>
      </c>
      <c r="F71" s="43">
        <v>1237.7025100000001</v>
      </c>
      <c r="G71" s="43">
        <f t="shared" si="6"/>
        <v>13477.266381000001</v>
      </c>
      <c r="H71" s="43">
        <f t="shared" si="7"/>
        <v>11001.861360999999</v>
      </c>
      <c r="I71" s="43">
        <v>2558.6249600000001</v>
      </c>
      <c r="J71" s="43">
        <v>1231.95586</v>
      </c>
      <c r="K71" s="44">
        <f t="shared" si="8"/>
        <v>3790.5808200000001</v>
      </c>
      <c r="L71" s="44">
        <f t="shared" si="9"/>
        <v>1326.6691000000001</v>
      </c>
      <c r="M71" s="43">
        <v>152661</v>
      </c>
      <c r="N71" s="43">
        <v>42881</v>
      </c>
      <c r="O71" s="44">
        <f t="shared" si="10"/>
        <v>109780</v>
      </c>
      <c r="P71" s="43">
        <v>11078</v>
      </c>
      <c r="Q71" s="43">
        <v>31657</v>
      </c>
      <c r="R71" s="44">
        <f t="shared" si="11"/>
        <v>-20579</v>
      </c>
    </row>
    <row r="72" spans="1:18" x14ac:dyDescent="0.5">
      <c r="A72" s="42" t="s">
        <v>727</v>
      </c>
      <c r="B72" s="42">
        <v>11983</v>
      </c>
      <c r="C72" s="42" t="s">
        <v>19</v>
      </c>
      <c r="D72" s="42" t="s">
        <v>686</v>
      </c>
      <c r="E72" s="43">
        <v>0</v>
      </c>
      <c r="F72" s="43">
        <v>0</v>
      </c>
      <c r="G72" s="43">
        <f t="shared" si="6"/>
        <v>0</v>
      </c>
      <c r="H72" s="43">
        <f t="shared" si="7"/>
        <v>0</v>
      </c>
      <c r="I72" s="43">
        <v>0</v>
      </c>
      <c r="J72" s="43">
        <v>0</v>
      </c>
      <c r="K72" s="44">
        <f t="shared" si="8"/>
        <v>0</v>
      </c>
      <c r="L72" s="44">
        <f t="shared" si="9"/>
        <v>0</v>
      </c>
      <c r="M72" s="43">
        <v>372707</v>
      </c>
      <c r="N72" s="43">
        <v>0</v>
      </c>
      <c r="O72" s="44">
        <f t="shared" si="10"/>
        <v>372707</v>
      </c>
      <c r="P72" s="43">
        <v>372707</v>
      </c>
      <c r="Q72" s="43">
        <v>0</v>
      </c>
      <c r="R72" s="44">
        <f t="shared" si="11"/>
        <v>372707</v>
      </c>
    </row>
    <row r="73" spans="1:18" x14ac:dyDescent="0.5">
      <c r="A73" s="42" t="s">
        <v>258</v>
      </c>
      <c r="B73" s="42">
        <v>11323</v>
      </c>
      <c r="C73" s="42" t="s">
        <v>19</v>
      </c>
      <c r="D73" s="42" t="s">
        <v>642</v>
      </c>
      <c r="E73" s="43">
        <v>672917.32466499996</v>
      </c>
      <c r="F73" s="43">
        <v>538150.78435900004</v>
      </c>
      <c r="G73" s="43">
        <f t="shared" si="6"/>
        <v>1211068.1090239999</v>
      </c>
      <c r="H73" s="43">
        <f t="shared" si="7"/>
        <v>134766.54030599992</v>
      </c>
      <c r="I73" s="43">
        <v>20300.671590000002</v>
      </c>
      <c r="J73" s="43">
        <v>57198.407350000001</v>
      </c>
      <c r="K73" s="44">
        <f t="shared" si="8"/>
        <v>77499.078940000007</v>
      </c>
      <c r="L73" s="44">
        <f t="shared" si="9"/>
        <v>-36897.735759999996</v>
      </c>
      <c r="M73" s="43">
        <v>476520</v>
      </c>
      <c r="N73" s="43">
        <v>313408</v>
      </c>
      <c r="O73" s="44">
        <f t="shared" si="10"/>
        <v>163112</v>
      </c>
      <c r="P73" s="43">
        <v>43397</v>
      </c>
      <c r="Q73" s="43">
        <v>0</v>
      </c>
      <c r="R73" s="44">
        <f t="shared" si="11"/>
        <v>43397</v>
      </c>
    </row>
    <row r="74" spans="1:18" x14ac:dyDescent="0.5">
      <c r="A74" s="42" t="s">
        <v>262</v>
      </c>
      <c r="B74" s="42">
        <v>11340</v>
      </c>
      <c r="C74" s="42" t="s">
        <v>19</v>
      </c>
      <c r="D74" s="42" t="s">
        <v>666</v>
      </c>
      <c r="E74" s="43">
        <v>458165.98002100002</v>
      </c>
      <c r="F74" s="43">
        <v>579759.79523100005</v>
      </c>
      <c r="G74" s="43">
        <f t="shared" si="6"/>
        <v>1037925.7752520001</v>
      </c>
      <c r="H74" s="43">
        <f t="shared" si="7"/>
        <v>-121593.81521000003</v>
      </c>
      <c r="I74" s="43">
        <v>4951.1574700000001</v>
      </c>
      <c r="J74" s="43">
        <v>4703.2622199999996</v>
      </c>
      <c r="K74" s="44">
        <f t="shared" si="8"/>
        <v>9654.4196899999988</v>
      </c>
      <c r="L74" s="44">
        <f t="shared" si="9"/>
        <v>247.89525000000049</v>
      </c>
      <c r="M74" s="43">
        <v>761025</v>
      </c>
      <c r="N74" s="43">
        <v>911025</v>
      </c>
      <c r="O74" s="44">
        <f t="shared" si="10"/>
        <v>-150000</v>
      </c>
      <c r="P74" s="43">
        <v>0</v>
      </c>
      <c r="Q74" s="43">
        <v>0</v>
      </c>
      <c r="R74" s="44">
        <f t="shared" si="11"/>
        <v>0</v>
      </c>
    </row>
    <row r="75" spans="1:18" x14ac:dyDescent="0.5">
      <c r="A75" s="42" t="s">
        <v>270</v>
      </c>
      <c r="B75" s="42">
        <v>11367</v>
      </c>
      <c r="C75" s="42" t="s">
        <v>19</v>
      </c>
      <c r="D75" s="42" t="s">
        <v>640</v>
      </c>
      <c r="E75" s="43">
        <v>111488.75264599999</v>
      </c>
      <c r="F75" s="43">
        <v>152586.45680000001</v>
      </c>
      <c r="G75" s="43">
        <f t="shared" si="6"/>
        <v>264075.20944599999</v>
      </c>
      <c r="H75" s="43">
        <f t="shared" si="7"/>
        <v>-41097.704154000021</v>
      </c>
      <c r="I75" s="43">
        <v>0</v>
      </c>
      <c r="J75" s="43">
        <v>0</v>
      </c>
      <c r="K75" s="44">
        <f t="shared" si="8"/>
        <v>0</v>
      </c>
      <c r="L75" s="44">
        <f t="shared" si="9"/>
        <v>0</v>
      </c>
      <c r="M75" s="43">
        <v>1140581</v>
      </c>
      <c r="N75" s="43">
        <v>169033</v>
      </c>
      <c r="O75" s="44">
        <f t="shared" si="10"/>
        <v>971548</v>
      </c>
      <c r="P75" s="43">
        <v>437740</v>
      </c>
      <c r="Q75" s="43">
        <v>0</v>
      </c>
      <c r="R75" s="44">
        <f t="shared" si="11"/>
        <v>437740</v>
      </c>
    </row>
    <row r="76" spans="1:18" x14ac:dyDescent="0.5">
      <c r="A76" s="42" t="s">
        <v>299</v>
      </c>
      <c r="B76" s="42">
        <v>11409</v>
      </c>
      <c r="C76" s="42" t="s">
        <v>19</v>
      </c>
      <c r="D76" s="42" t="s">
        <v>647</v>
      </c>
      <c r="E76" s="43">
        <v>2144858.812006</v>
      </c>
      <c r="F76" s="43">
        <v>1995498.164017</v>
      </c>
      <c r="G76" s="43">
        <f t="shared" si="6"/>
        <v>4140356.9760229997</v>
      </c>
      <c r="H76" s="43">
        <f t="shared" si="7"/>
        <v>149360.64798899996</v>
      </c>
      <c r="I76" s="43">
        <v>13500</v>
      </c>
      <c r="J76" s="43">
        <v>31925.99582</v>
      </c>
      <c r="K76" s="44">
        <f t="shared" si="8"/>
        <v>45425.995819999996</v>
      </c>
      <c r="L76" s="44">
        <f t="shared" si="9"/>
        <v>-18425.99582</v>
      </c>
      <c r="M76" s="43">
        <v>9983220</v>
      </c>
      <c r="N76" s="43">
        <v>9602657</v>
      </c>
      <c r="O76" s="44">
        <f t="shared" si="10"/>
        <v>380563</v>
      </c>
      <c r="P76" s="43">
        <v>285554</v>
      </c>
      <c r="Q76" s="43">
        <v>47565</v>
      </c>
      <c r="R76" s="44">
        <f t="shared" si="11"/>
        <v>237989</v>
      </c>
    </row>
    <row r="77" spans="1:18" x14ac:dyDescent="0.5">
      <c r="A77" s="42" t="s">
        <v>315</v>
      </c>
      <c r="B77" s="42">
        <v>11416</v>
      </c>
      <c r="C77" s="42" t="s">
        <v>19</v>
      </c>
      <c r="D77" s="42" t="s">
        <v>639</v>
      </c>
      <c r="E77" s="43">
        <v>2826003.9363239999</v>
      </c>
      <c r="F77" s="43">
        <v>866620.74775700003</v>
      </c>
      <c r="G77" s="43">
        <f t="shared" si="6"/>
        <v>3692624.6840809998</v>
      </c>
      <c r="H77" s="43">
        <f t="shared" si="7"/>
        <v>1959383.188567</v>
      </c>
      <c r="I77" s="43">
        <v>926378.94760299998</v>
      </c>
      <c r="J77" s="43">
        <v>0</v>
      </c>
      <c r="K77" s="44">
        <f t="shared" si="8"/>
        <v>926378.94760299998</v>
      </c>
      <c r="L77" s="44">
        <f t="shared" si="9"/>
        <v>926378.94760299998</v>
      </c>
      <c r="M77" s="43">
        <v>40886173</v>
      </c>
      <c r="N77" s="43">
        <v>13143902</v>
      </c>
      <c r="O77" s="44">
        <f t="shared" si="10"/>
        <v>27742271</v>
      </c>
      <c r="P77" s="43">
        <v>4129368</v>
      </c>
      <c r="Q77" s="43">
        <v>0</v>
      </c>
      <c r="R77" s="44">
        <f t="shared" si="11"/>
        <v>4129368</v>
      </c>
    </row>
    <row r="78" spans="1:18" x14ac:dyDescent="0.5">
      <c r="A78" s="42" t="s">
        <v>331</v>
      </c>
      <c r="B78" s="42">
        <v>11459</v>
      </c>
      <c r="C78" s="42" t="s">
        <v>19</v>
      </c>
      <c r="D78" s="42" t="s">
        <v>675</v>
      </c>
      <c r="E78" s="43">
        <v>5497641.5321829999</v>
      </c>
      <c r="F78" s="43">
        <v>2454707.4927559998</v>
      </c>
      <c r="G78" s="43">
        <f t="shared" si="6"/>
        <v>7952349.0249389997</v>
      </c>
      <c r="H78" s="43">
        <f t="shared" si="7"/>
        <v>3042934.0394270001</v>
      </c>
      <c r="I78" s="43">
        <v>0</v>
      </c>
      <c r="J78" s="43">
        <v>9154.15308</v>
      </c>
      <c r="K78" s="44">
        <f t="shared" si="8"/>
        <v>9154.15308</v>
      </c>
      <c r="L78" s="44">
        <f t="shared" si="9"/>
        <v>-9154.15308</v>
      </c>
      <c r="M78" s="43">
        <v>56159421</v>
      </c>
      <c r="N78" s="43">
        <v>59691198</v>
      </c>
      <c r="O78" s="44">
        <f t="shared" si="10"/>
        <v>-3531777</v>
      </c>
      <c r="P78" s="43">
        <v>2333030</v>
      </c>
      <c r="Q78" s="43">
        <v>2193565</v>
      </c>
      <c r="R78" s="44">
        <f t="shared" si="11"/>
        <v>139465</v>
      </c>
    </row>
    <row r="79" spans="1:18" x14ac:dyDescent="0.5">
      <c r="A79" s="42" t="s">
        <v>333</v>
      </c>
      <c r="B79" s="42">
        <v>11460</v>
      </c>
      <c r="C79" s="42" t="s">
        <v>19</v>
      </c>
      <c r="D79" s="42" t="s">
        <v>632</v>
      </c>
      <c r="E79" s="43">
        <v>5910121.9773230003</v>
      </c>
      <c r="F79" s="43">
        <v>2563799.914876</v>
      </c>
      <c r="G79" s="43">
        <f t="shared" si="6"/>
        <v>8473921.8921990003</v>
      </c>
      <c r="H79" s="43">
        <f t="shared" si="7"/>
        <v>3346322.0624470003</v>
      </c>
      <c r="I79" s="43">
        <v>2604911.6444299999</v>
      </c>
      <c r="J79" s="43">
        <v>2066039.7752499999</v>
      </c>
      <c r="K79" s="44">
        <f t="shared" si="8"/>
        <v>4670951.4196799994</v>
      </c>
      <c r="L79" s="44">
        <f t="shared" si="9"/>
        <v>538871.86917999992</v>
      </c>
      <c r="M79" s="43">
        <v>38661254</v>
      </c>
      <c r="N79" s="43">
        <v>61121422</v>
      </c>
      <c r="O79" s="44">
        <f t="shared" si="10"/>
        <v>-22460168</v>
      </c>
      <c r="P79" s="43">
        <v>150630</v>
      </c>
      <c r="Q79" s="43">
        <v>0</v>
      </c>
      <c r="R79" s="44">
        <f t="shared" si="11"/>
        <v>150630</v>
      </c>
    </row>
    <row r="80" spans="1:18" x14ac:dyDescent="0.5">
      <c r="A80" s="42" t="s">
        <v>343</v>
      </c>
      <c r="B80" s="42">
        <v>11499</v>
      </c>
      <c r="C80" s="42" t="s">
        <v>19</v>
      </c>
      <c r="D80" s="42" t="s">
        <v>632</v>
      </c>
      <c r="E80" s="43">
        <v>640480.32341399998</v>
      </c>
      <c r="F80" s="43">
        <v>16641.600621000001</v>
      </c>
      <c r="G80" s="43">
        <f t="shared" si="6"/>
        <v>657121.92403500003</v>
      </c>
      <c r="H80" s="43">
        <f t="shared" si="7"/>
        <v>623838.72279299994</v>
      </c>
      <c r="I80" s="43">
        <v>18040.898399999998</v>
      </c>
      <c r="J80" s="43">
        <v>0</v>
      </c>
      <c r="K80" s="44">
        <f t="shared" si="8"/>
        <v>18040.898399999998</v>
      </c>
      <c r="L80" s="44">
        <f t="shared" si="9"/>
        <v>18040.898399999998</v>
      </c>
      <c r="M80" s="43">
        <v>4665042</v>
      </c>
      <c r="N80" s="43">
        <v>5304525</v>
      </c>
      <c r="O80" s="44">
        <f t="shared" si="10"/>
        <v>-639483</v>
      </c>
      <c r="P80" s="43">
        <v>0</v>
      </c>
      <c r="Q80" s="43">
        <v>0</v>
      </c>
      <c r="R80" s="44">
        <f t="shared" si="11"/>
        <v>0</v>
      </c>
    </row>
    <row r="81" spans="1:18" x14ac:dyDescent="0.5">
      <c r="A81" s="42" t="s">
        <v>352</v>
      </c>
      <c r="B81" s="42">
        <v>11513</v>
      </c>
      <c r="C81" s="42" t="s">
        <v>19</v>
      </c>
      <c r="D81" s="42" t="s">
        <v>648</v>
      </c>
      <c r="E81" s="43">
        <v>5412044.7306669997</v>
      </c>
      <c r="F81" s="43">
        <v>4697414.3827360002</v>
      </c>
      <c r="G81" s="43">
        <f t="shared" si="6"/>
        <v>10109459.113403</v>
      </c>
      <c r="H81" s="43">
        <f t="shared" si="7"/>
        <v>714630.34793099947</v>
      </c>
      <c r="I81" s="43">
        <v>856913.52709800005</v>
      </c>
      <c r="J81" s="43">
        <v>355772.80518899998</v>
      </c>
      <c r="K81" s="44">
        <f t="shared" si="8"/>
        <v>1212686.332287</v>
      </c>
      <c r="L81" s="44">
        <f t="shared" si="9"/>
        <v>501140.72190900007</v>
      </c>
      <c r="M81" s="43">
        <v>177336201</v>
      </c>
      <c r="N81" s="43">
        <v>137862612</v>
      </c>
      <c r="O81" s="44">
        <f t="shared" si="10"/>
        <v>39473589</v>
      </c>
      <c r="P81" s="43">
        <v>25859211</v>
      </c>
      <c r="Q81" s="43">
        <v>7311063</v>
      </c>
      <c r="R81" s="44">
        <f t="shared" si="11"/>
        <v>18548148</v>
      </c>
    </row>
    <row r="82" spans="1:18" x14ac:dyDescent="0.5">
      <c r="A82" s="42" t="s">
        <v>360</v>
      </c>
      <c r="B82" s="42">
        <v>11518</v>
      </c>
      <c r="C82" s="42" t="s">
        <v>19</v>
      </c>
      <c r="D82" s="42" t="s">
        <v>635</v>
      </c>
      <c r="E82" s="43">
        <v>969264.79731099994</v>
      </c>
      <c r="F82" s="43">
        <v>976301.07218200003</v>
      </c>
      <c r="G82" s="43">
        <f t="shared" si="6"/>
        <v>1945565.869493</v>
      </c>
      <c r="H82" s="43">
        <f t="shared" si="7"/>
        <v>-7036.2748710000888</v>
      </c>
      <c r="I82" s="43">
        <v>9190.9476549999999</v>
      </c>
      <c r="J82" s="43">
        <v>0</v>
      </c>
      <c r="K82" s="44">
        <f t="shared" si="8"/>
        <v>9190.9476549999999</v>
      </c>
      <c r="L82" s="44">
        <f t="shared" si="9"/>
        <v>9190.9476549999999</v>
      </c>
      <c r="M82" s="43">
        <v>9644574</v>
      </c>
      <c r="N82" s="43">
        <v>386547</v>
      </c>
      <c r="O82" s="44">
        <f t="shared" si="10"/>
        <v>9258027</v>
      </c>
      <c r="P82" s="43">
        <v>3461755</v>
      </c>
      <c r="Q82" s="43">
        <v>0</v>
      </c>
      <c r="R82" s="44">
        <f t="shared" si="11"/>
        <v>3461755</v>
      </c>
    </row>
    <row r="83" spans="1:18" x14ac:dyDescent="0.5">
      <c r="A83" s="42" t="s">
        <v>370</v>
      </c>
      <c r="B83" s="42">
        <v>11569</v>
      </c>
      <c r="C83" s="42" t="s">
        <v>19</v>
      </c>
      <c r="D83" s="42" t="s">
        <v>678</v>
      </c>
      <c r="E83" s="43">
        <v>2471270.405123</v>
      </c>
      <c r="F83" s="43">
        <v>2319770.2550989999</v>
      </c>
      <c r="G83" s="43">
        <f t="shared" si="6"/>
        <v>4791040.6602219995</v>
      </c>
      <c r="H83" s="43">
        <f t="shared" si="7"/>
        <v>151500.15002400009</v>
      </c>
      <c r="I83" s="43">
        <v>27840.211517</v>
      </c>
      <c r="J83" s="43">
        <v>67252.477071999994</v>
      </c>
      <c r="K83" s="44">
        <f t="shared" si="8"/>
        <v>95092.688588999998</v>
      </c>
      <c r="L83" s="44">
        <f t="shared" si="9"/>
        <v>-39412.265554999991</v>
      </c>
      <c r="M83" s="43">
        <v>4397615</v>
      </c>
      <c r="N83" s="43">
        <v>6375644</v>
      </c>
      <c r="O83" s="44">
        <f t="shared" si="10"/>
        <v>-1978029</v>
      </c>
      <c r="P83" s="43">
        <v>162376</v>
      </c>
      <c r="Q83" s="43">
        <v>20362</v>
      </c>
      <c r="R83" s="44">
        <f t="shared" si="11"/>
        <v>142014</v>
      </c>
    </row>
    <row r="84" spans="1:18" x14ac:dyDescent="0.5">
      <c r="A84" s="42" t="s">
        <v>374</v>
      </c>
      <c r="B84" s="42">
        <v>11588</v>
      </c>
      <c r="C84" s="42" t="s">
        <v>19</v>
      </c>
      <c r="D84" s="42" t="s">
        <v>630</v>
      </c>
      <c r="E84" s="43">
        <v>3188857.244103</v>
      </c>
      <c r="F84" s="43">
        <v>1600952.5980239999</v>
      </c>
      <c r="G84" s="43">
        <f t="shared" si="6"/>
        <v>4789809.842127</v>
      </c>
      <c r="H84" s="43">
        <f t="shared" si="7"/>
        <v>1587904.6460790001</v>
      </c>
      <c r="I84" s="43">
        <v>64925.655158000001</v>
      </c>
      <c r="J84" s="43">
        <v>834.96532000000002</v>
      </c>
      <c r="K84" s="44">
        <f t="shared" si="8"/>
        <v>65760.620477999997</v>
      </c>
      <c r="L84" s="44">
        <f t="shared" si="9"/>
        <v>64090.689837999998</v>
      </c>
      <c r="M84" s="43">
        <v>38993556</v>
      </c>
      <c r="N84" s="43">
        <v>35585713</v>
      </c>
      <c r="O84" s="44">
        <f t="shared" si="10"/>
        <v>3407843</v>
      </c>
      <c r="P84" s="43">
        <v>6741295</v>
      </c>
      <c r="Q84" s="43">
        <v>1901855</v>
      </c>
      <c r="R84" s="44">
        <f t="shared" si="11"/>
        <v>4839440</v>
      </c>
    </row>
    <row r="85" spans="1:18" x14ac:dyDescent="0.5">
      <c r="A85" s="42" t="s">
        <v>384</v>
      </c>
      <c r="B85" s="42">
        <v>11626</v>
      </c>
      <c r="C85" s="42" t="s">
        <v>19</v>
      </c>
      <c r="D85" s="42" t="s">
        <v>646</v>
      </c>
      <c r="E85" s="43">
        <v>2393921.9435729999</v>
      </c>
      <c r="F85" s="43">
        <v>1267616.153255</v>
      </c>
      <c r="G85" s="43">
        <f t="shared" si="6"/>
        <v>3661538.0968279997</v>
      </c>
      <c r="H85" s="43">
        <f t="shared" si="7"/>
        <v>1126305.7903179999</v>
      </c>
      <c r="I85" s="43">
        <v>59280.754800000002</v>
      </c>
      <c r="J85" s="43">
        <v>19715.393199999999</v>
      </c>
      <c r="K85" s="44">
        <f t="shared" si="8"/>
        <v>78996.148000000001</v>
      </c>
      <c r="L85" s="44">
        <f t="shared" si="9"/>
        <v>39565.361600000004</v>
      </c>
      <c r="M85" s="43">
        <v>5861087</v>
      </c>
      <c r="N85" s="43">
        <v>999737</v>
      </c>
      <c r="O85" s="44">
        <f t="shared" si="10"/>
        <v>4861350</v>
      </c>
      <c r="P85" s="43">
        <v>0</v>
      </c>
      <c r="Q85" s="43">
        <v>0</v>
      </c>
      <c r="R85" s="44">
        <f t="shared" si="11"/>
        <v>0</v>
      </c>
    </row>
    <row r="86" spans="1:18" x14ac:dyDescent="0.5">
      <c r="A86" s="42" t="s">
        <v>396</v>
      </c>
      <c r="B86" s="42">
        <v>11660</v>
      </c>
      <c r="C86" s="42" t="s">
        <v>19</v>
      </c>
      <c r="D86" s="42" t="s">
        <v>645</v>
      </c>
      <c r="E86" s="43">
        <v>391824.042113</v>
      </c>
      <c r="F86" s="43">
        <v>292142.53097600001</v>
      </c>
      <c r="G86" s="43">
        <f t="shared" si="6"/>
        <v>683966.57308900007</v>
      </c>
      <c r="H86" s="43">
        <f t="shared" si="7"/>
        <v>99681.511136999994</v>
      </c>
      <c r="I86" s="43">
        <v>0</v>
      </c>
      <c r="J86" s="43">
        <v>0</v>
      </c>
      <c r="K86" s="44">
        <f t="shared" si="8"/>
        <v>0</v>
      </c>
      <c r="L86" s="44">
        <f t="shared" si="9"/>
        <v>0</v>
      </c>
      <c r="M86" s="43">
        <v>1065236</v>
      </c>
      <c r="N86" s="43">
        <v>304076</v>
      </c>
      <c r="O86" s="44">
        <f t="shared" si="10"/>
        <v>761160</v>
      </c>
      <c r="P86" s="43">
        <v>572404</v>
      </c>
      <c r="Q86" s="43">
        <v>0</v>
      </c>
      <c r="R86" s="44">
        <f t="shared" si="11"/>
        <v>572404</v>
      </c>
    </row>
    <row r="87" spans="1:18" x14ac:dyDescent="0.5">
      <c r="A87" s="42" t="s">
        <v>404</v>
      </c>
      <c r="B87" s="42">
        <v>11673</v>
      </c>
      <c r="C87" s="42" t="s">
        <v>19</v>
      </c>
      <c r="D87" s="42" t="s">
        <v>686</v>
      </c>
      <c r="E87" s="43">
        <v>485069.76259599999</v>
      </c>
      <c r="F87" s="43">
        <v>262047.15969500001</v>
      </c>
      <c r="G87" s="43">
        <f t="shared" si="6"/>
        <v>747116.92229100002</v>
      </c>
      <c r="H87" s="43">
        <f t="shared" si="7"/>
        <v>223022.60290099998</v>
      </c>
      <c r="I87" s="43">
        <v>21950.248457999998</v>
      </c>
      <c r="J87" s="43">
        <v>7286.1</v>
      </c>
      <c r="K87" s="44">
        <f t="shared" si="8"/>
        <v>29236.348458</v>
      </c>
      <c r="L87" s="44">
        <f t="shared" si="9"/>
        <v>14664.148457999998</v>
      </c>
      <c r="M87" s="43">
        <v>2821763</v>
      </c>
      <c r="N87" s="43">
        <v>1874999</v>
      </c>
      <c r="O87" s="44">
        <f t="shared" si="10"/>
        <v>946764</v>
      </c>
      <c r="P87" s="43">
        <v>476987</v>
      </c>
      <c r="Q87" s="43">
        <v>95887</v>
      </c>
      <c r="R87" s="44">
        <f t="shared" si="11"/>
        <v>381100</v>
      </c>
    </row>
    <row r="88" spans="1:18" x14ac:dyDescent="0.5">
      <c r="A88" s="42" t="s">
        <v>412</v>
      </c>
      <c r="B88" s="42">
        <v>11692</v>
      </c>
      <c r="C88" s="42" t="s">
        <v>19</v>
      </c>
      <c r="D88" s="42" t="s">
        <v>681</v>
      </c>
      <c r="E88" s="43">
        <v>5040307.8639749996</v>
      </c>
      <c r="F88" s="43">
        <v>1391387.33195</v>
      </c>
      <c r="G88" s="43">
        <f t="shared" si="6"/>
        <v>6431695.1959249992</v>
      </c>
      <c r="H88" s="43">
        <f t="shared" si="7"/>
        <v>3648920.5320249996</v>
      </c>
      <c r="I88" s="43">
        <v>340389.31808300002</v>
      </c>
      <c r="J88" s="43">
        <v>82861.591658999998</v>
      </c>
      <c r="K88" s="44">
        <f t="shared" si="8"/>
        <v>423250.90974200005</v>
      </c>
      <c r="L88" s="44">
        <f t="shared" si="9"/>
        <v>257527.72642400002</v>
      </c>
      <c r="M88" s="43">
        <v>80086390</v>
      </c>
      <c r="N88" s="43">
        <v>44602448</v>
      </c>
      <c r="O88" s="44">
        <f t="shared" si="10"/>
        <v>35483942</v>
      </c>
      <c r="P88" s="43">
        <v>14735461</v>
      </c>
      <c r="Q88" s="43">
        <v>2612926</v>
      </c>
      <c r="R88" s="44">
        <f t="shared" si="11"/>
        <v>12122535</v>
      </c>
    </row>
    <row r="89" spans="1:18" x14ac:dyDescent="0.5">
      <c r="A89" s="42" t="s">
        <v>414</v>
      </c>
      <c r="B89" s="42">
        <v>11698</v>
      </c>
      <c r="C89" s="42" t="s">
        <v>19</v>
      </c>
      <c r="D89" s="42" t="s">
        <v>618</v>
      </c>
      <c r="E89" s="43">
        <v>2108173.2930049999</v>
      </c>
      <c r="F89" s="43">
        <v>5118782.3699479997</v>
      </c>
      <c r="G89" s="43">
        <f t="shared" si="6"/>
        <v>7226955.6629529996</v>
      </c>
      <c r="H89" s="43">
        <f t="shared" si="7"/>
        <v>-3010609.0769429998</v>
      </c>
      <c r="I89" s="43">
        <v>179092.30298499999</v>
      </c>
      <c r="J89" s="43">
        <v>40327.571239999997</v>
      </c>
      <c r="K89" s="44">
        <f t="shared" si="8"/>
        <v>219419.87422499998</v>
      </c>
      <c r="L89" s="44">
        <f t="shared" si="9"/>
        <v>138764.731745</v>
      </c>
      <c r="M89" s="43">
        <v>11930245</v>
      </c>
      <c r="N89" s="43">
        <v>24537924</v>
      </c>
      <c r="O89" s="44">
        <f t="shared" si="10"/>
        <v>-12607679</v>
      </c>
      <c r="P89" s="43">
        <v>557702</v>
      </c>
      <c r="Q89" s="43">
        <v>2354286</v>
      </c>
      <c r="R89" s="44">
        <f t="shared" si="11"/>
        <v>-1796584</v>
      </c>
    </row>
    <row r="90" spans="1:18" x14ac:dyDescent="0.5">
      <c r="A90" s="42" t="s">
        <v>431</v>
      </c>
      <c r="B90" s="42">
        <v>11725</v>
      </c>
      <c r="C90" s="42" t="s">
        <v>19</v>
      </c>
      <c r="D90" s="42" t="s">
        <v>692</v>
      </c>
      <c r="E90" s="43">
        <v>345536.067025</v>
      </c>
      <c r="F90" s="43">
        <v>371034.234681</v>
      </c>
      <c r="G90" s="43">
        <f t="shared" si="6"/>
        <v>716570.301706</v>
      </c>
      <c r="H90" s="43">
        <f t="shared" si="7"/>
        <v>-25498.167656000005</v>
      </c>
      <c r="I90" s="43">
        <v>0</v>
      </c>
      <c r="J90" s="43">
        <v>5075.40085</v>
      </c>
      <c r="K90" s="44">
        <f t="shared" si="8"/>
        <v>5075.40085</v>
      </c>
      <c r="L90" s="44">
        <f t="shared" si="9"/>
        <v>-5075.40085</v>
      </c>
      <c r="M90" s="43">
        <v>1720361</v>
      </c>
      <c r="N90" s="43">
        <v>2015604</v>
      </c>
      <c r="O90" s="44">
        <f t="shared" si="10"/>
        <v>-295243</v>
      </c>
      <c r="P90" s="43">
        <v>0</v>
      </c>
      <c r="Q90" s="43">
        <v>0</v>
      </c>
      <c r="R90" s="44">
        <f t="shared" si="11"/>
        <v>0</v>
      </c>
    </row>
    <row r="91" spans="1:18" x14ac:dyDescent="0.5">
      <c r="A91" s="42" t="s">
        <v>441</v>
      </c>
      <c r="B91" s="42">
        <v>11722</v>
      </c>
      <c r="C91" s="42" t="s">
        <v>19</v>
      </c>
      <c r="D91" s="42" t="s">
        <v>691</v>
      </c>
      <c r="E91" s="43">
        <v>5562613.3374610003</v>
      </c>
      <c r="F91" s="43">
        <v>4239146.7361639999</v>
      </c>
      <c r="G91" s="43">
        <f t="shared" si="6"/>
        <v>9801760.0736250002</v>
      </c>
      <c r="H91" s="43">
        <f t="shared" si="7"/>
        <v>1323466.6012970004</v>
      </c>
      <c r="I91" s="43">
        <v>395477.02625699999</v>
      </c>
      <c r="J91" s="43">
        <v>143473.78667</v>
      </c>
      <c r="K91" s="44">
        <f t="shared" si="8"/>
        <v>538950.81292699999</v>
      </c>
      <c r="L91" s="44">
        <f t="shared" si="9"/>
        <v>252003.23958699999</v>
      </c>
      <c r="M91" s="43">
        <v>10994177</v>
      </c>
      <c r="N91" s="43">
        <v>2183552</v>
      </c>
      <c r="O91" s="44">
        <f t="shared" si="10"/>
        <v>8810625</v>
      </c>
      <c r="P91" s="43">
        <v>925909</v>
      </c>
      <c r="Q91" s="43">
        <v>0</v>
      </c>
      <c r="R91" s="44">
        <f t="shared" si="11"/>
        <v>925909</v>
      </c>
    </row>
    <row r="92" spans="1:18" x14ac:dyDescent="0.5">
      <c r="A92" s="42" t="s">
        <v>456</v>
      </c>
      <c r="B92" s="42">
        <v>11753</v>
      </c>
      <c r="C92" s="42" t="s">
        <v>19</v>
      </c>
      <c r="D92" s="42" t="s">
        <v>626</v>
      </c>
      <c r="E92" s="43">
        <v>409602.48605399998</v>
      </c>
      <c r="F92" s="43">
        <v>358044.50260200002</v>
      </c>
      <c r="G92" s="43">
        <f t="shared" si="6"/>
        <v>767646.988656</v>
      </c>
      <c r="H92" s="43">
        <f t="shared" si="7"/>
        <v>51557.983451999957</v>
      </c>
      <c r="I92" s="43">
        <v>17514.51873</v>
      </c>
      <c r="J92" s="43">
        <v>16614.857885000001</v>
      </c>
      <c r="K92" s="44">
        <f t="shared" si="8"/>
        <v>34129.376615000001</v>
      </c>
      <c r="L92" s="44">
        <f t="shared" si="9"/>
        <v>899.66084499999852</v>
      </c>
      <c r="M92" s="43">
        <v>3668665</v>
      </c>
      <c r="N92" s="43">
        <v>2274514</v>
      </c>
      <c r="O92" s="44">
        <f t="shared" si="10"/>
        <v>1394151</v>
      </c>
      <c r="P92" s="43">
        <v>1195679</v>
      </c>
      <c r="Q92" s="43">
        <v>380275</v>
      </c>
      <c r="R92" s="44">
        <f t="shared" si="11"/>
        <v>815404</v>
      </c>
    </row>
    <row r="93" spans="1:18" x14ac:dyDescent="0.5">
      <c r="A93" s="42" t="s">
        <v>464</v>
      </c>
      <c r="B93" s="42">
        <v>11776</v>
      </c>
      <c r="C93" s="42" t="s">
        <v>19</v>
      </c>
      <c r="D93" s="42" t="s">
        <v>697</v>
      </c>
      <c r="E93" s="43">
        <v>6236825.560331</v>
      </c>
      <c r="F93" s="43">
        <v>1591466.005353</v>
      </c>
      <c r="G93" s="43">
        <f t="shared" si="6"/>
        <v>7828291.565684</v>
      </c>
      <c r="H93" s="43">
        <f t="shared" si="7"/>
        <v>4645359.554978</v>
      </c>
      <c r="I93" s="43">
        <v>1090789.6835650001</v>
      </c>
      <c r="J93" s="43">
        <v>1107095</v>
      </c>
      <c r="K93" s="44">
        <f t="shared" si="8"/>
        <v>2197884.6835650001</v>
      </c>
      <c r="L93" s="44">
        <f t="shared" si="9"/>
        <v>-16305.316434999928</v>
      </c>
      <c r="M93" s="43">
        <v>43382563</v>
      </c>
      <c r="N93" s="43">
        <v>30718279</v>
      </c>
      <c r="O93" s="44">
        <f t="shared" si="10"/>
        <v>12664284</v>
      </c>
      <c r="P93" s="43">
        <v>1131913</v>
      </c>
      <c r="Q93" s="43">
        <v>6291673</v>
      </c>
      <c r="R93" s="44">
        <f t="shared" si="11"/>
        <v>-5159760</v>
      </c>
    </row>
    <row r="94" spans="1:18" x14ac:dyDescent="0.5">
      <c r="A94" s="42" t="s">
        <v>476</v>
      </c>
      <c r="B94" s="42">
        <v>11820</v>
      </c>
      <c r="C94" s="42" t="s">
        <v>19</v>
      </c>
      <c r="D94" s="42" t="s">
        <v>700</v>
      </c>
      <c r="E94" s="43">
        <v>11146365.939618001</v>
      </c>
      <c r="F94" s="43">
        <v>2902971.5939969998</v>
      </c>
      <c r="G94" s="43">
        <f t="shared" si="6"/>
        <v>14049337.533615001</v>
      </c>
      <c r="H94" s="43">
        <f t="shared" si="7"/>
        <v>8243394.345621001</v>
      </c>
      <c r="I94" s="43">
        <v>613930.19360100001</v>
      </c>
      <c r="J94" s="43">
        <v>524301.71883000003</v>
      </c>
      <c r="K94" s="44">
        <f t="shared" si="8"/>
        <v>1138231.912431</v>
      </c>
      <c r="L94" s="44">
        <f t="shared" si="9"/>
        <v>89628.474770999979</v>
      </c>
      <c r="M94" s="43">
        <v>99358288</v>
      </c>
      <c r="N94" s="43">
        <v>34196365</v>
      </c>
      <c r="O94" s="44">
        <f t="shared" si="10"/>
        <v>65161923</v>
      </c>
      <c r="P94" s="43">
        <v>18574163</v>
      </c>
      <c r="Q94" s="43">
        <v>5012769</v>
      </c>
      <c r="R94" s="44">
        <f t="shared" si="11"/>
        <v>13561394</v>
      </c>
    </row>
    <row r="95" spans="1:18" x14ac:dyDescent="0.5">
      <c r="A95" s="42" t="s">
        <v>499</v>
      </c>
      <c r="B95" s="42">
        <v>11841</v>
      </c>
      <c r="C95" s="42" t="s">
        <v>19</v>
      </c>
      <c r="D95" s="42" t="s">
        <v>638</v>
      </c>
      <c r="E95" s="43">
        <v>529507.84002200002</v>
      </c>
      <c r="F95" s="43">
        <v>382021.98373099999</v>
      </c>
      <c r="G95" s="43">
        <f t="shared" si="6"/>
        <v>911529.823753</v>
      </c>
      <c r="H95" s="43">
        <f t="shared" si="7"/>
        <v>147485.85629100003</v>
      </c>
      <c r="I95" s="43">
        <v>63442.925689999996</v>
      </c>
      <c r="J95" s="43">
        <v>4.6020500000000002</v>
      </c>
      <c r="K95" s="44">
        <f t="shared" si="8"/>
        <v>63447.527739999998</v>
      </c>
      <c r="L95" s="44">
        <f t="shared" si="9"/>
        <v>63438.323639999995</v>
      </c>
      <c r="M95" s="43">
        <v>1550499</v>
      </c>
      <c r="N95" s="43">
        <v>319404</v>
      </c>
      <c r="O95" s="44">
        <f t="shared" si="10"/>
        <v>1231095</v>
      </c>
      <c r="P95" s="43">
        <v>334728</v>
      </c>
      <c r="Q95" s="43">
        <v>18046</v>
      </c>
      <c r="R95" s="44">
        <f t="shared" si="11"/>
        <v>316682</v>
      </c>
    </row>
    <row r="96" spans="1:18" x14ac:dyDescent="0.5">
      <c r="A96" s="42" t="s">
        <v>502</v>
      </c>
      <c r="B96" s="42">
        <v>11859</v>
      </c>
      <c r="C96" s="42" t="s">
        <v>19</v>
      </c>
      <c r="D96" s="42" t="s">
        <v>704</v>
      </c>
      <c r="E96" s="43">
        <v>286028.12951599999</v>
      </c>
      <c r="F96" s="43">
        <v>960.93370000000004</v>
      </c>
      <c r="G96" s="43">
        <f t="shared" si="6"/>
        <v>286989.06321599998</v>
      </c>
      <c r="H96" s="43">
        <f t="shared" si="7"/>
        <v>285067.19581599999</v>
      </c>
      <c r="I96" s="43">
        <v>22830.226866000001</v>
      </c>
      <c r="J96" s="43">
        <v>0</v>
      </c>
      <c r="K96" s="44">
        <f t="shared" si="8"/>
        <v>22830.226866000001</v>
      </c>
      <c r="L96" s="44">
        <f t="shared" si="9"/>
        <v>22830.226866000001</v>
      </c>
      <c r="M96" s="43">
        <v>2037724</v>
      </c>
      <c r="N96" s="43">
        <v>21322</v>
      </c>
      <c r="O96" s="44">
        <f t="shared" si="10"/>
        <v>2016402</v>
      </c>
      <c r="P96" s="43">
        <v>201999</v>
      </c>
      <c r="Q96" s="43">
        <v>0</v>
      </c>
      <c r="R96" s="44">
        <f t="shared" si="11"/>
        <v>201999</v>
      </c>
    </row>
    <row r="97" spans="1:18" x14ac:dyDescent="0.5">
      <c r="A97" s="42" t="s">
        <v>504</v>
      </c>
      <c r="B97" s="42">
        <v>11874</v>
      </c>
      <c r="C97" s="42" t="s">
        <v>19</v>
      </c>
      <c r="D97" s="42" t="s">
        <v>705</v>
      </c>
      <c r="E97" s="43">
        <v>1137145.8805</v>
      </c>
      <c r="F97" s="43">
        <v>139994.493154</v>
      </c>
      <c r="G97" s="43">
        <f t="shared" si="6"/>
        <v>1277140.373654</v>
      </c>
      <c r="H97" s="43">
        <f t="shared" si="7"/>
        <v>997151.38734599994</v>
      </c>
      <c r="I97" s="43">
        <v>0</v>
      </c>
      <c r="J97" s="43">
        <v>67153.236499999999</v>
      </c>
      <c r="K97" s="44">
        <f t="shared" si="8"/>
        <v>67153.236499999999</v>
      </c>
      <c r="L97" s="44">
        <f t="shared" si="9"/>
        <v>-67153.236499999999</v>
      </c>
      <c r="M97" s="43">
        <v>25612169</v>
      </c>
      <c r="N97" s="43">
        <v>9562221</v>
      </c>
      <c r="O97" s="44">
        <f t="shared" si="10"/>
        <v>16049948</v>
      </c>
      <c r="P97" s="43">
        <v>4123195</v>
      </c>
      <c r="Q97" s="43">
        <v>2355586</v>
      </c>
      <c r="R97" s="44">
        <f t="shared" si="11"/>
        <v>1767609</v>
      </c>
    </row>
    <row r="98" spans="1:18" x14ac:dyDescent="0.5">
      <c r="A98" s="42" t="s">
        <v>570</v>
      </c>
      <c r="B98" s="42">
        <v>11916</v>
      </c>
      <c r="C98" s="42" t="s">
        <v>19</v>
      </c>
      <c r="D98" s="42" t="s">
        <v>712</v>
      </c>
      <c r="E98" s="43">
        <v>314923.90396999998</v>
      </c>
      <c r="F98" s="43">
        <v>166048.33679999999</v>
      </c>
      <c r="G98" s="43">
        <f t="shared" si="6"/>
        <v>480972.24076999997</v>
      </c>
      <c r="H98" s="43">
        <f t="shared" si="7"/>
        <v>148875.56716999999</v>
      </c>
      <c r="I98" s="43">
        <v>10620.93901</v>
      </c>
      <c r="J98" s="43">
        <v>0</v>
      </c>
      <c r="K98" s="44">
        <f t="shared" si="8"/>
        <v>10620.93901</v>
      </c>
      <c r="L98" s="44">
        <f t="shared" si="9"/>
        <v>10620.93901</v>
      </c>
      <c r="M98" s="43">
        <v>1053350</v>
      </c>
      <c r="N98" s="43">
        <v>131077</v>
      </c>
      <c r="O98" s="44">
        <f t="shared" si="10"/>
        <v>922273</v>
      </c>
      <c r="P98" s="43">
        <v>0</v>
      </c>
      <c r="Q98" s="43">
        <v>0</v>
      </c>
      <c r="R98" s="44">
        <f t="shared" si="11"/>
        <v>0</v>
      </c>
    </row>
    <row r="99" spans="1:18" x14ac:dyDescent="0.5">
      <c r="A99" s="42" t="s">
        <v>576</v>
      </c>
      <c r="B99" s="42">
        <v>11920</v>
      </c>
      <c r="C99" s="42" t="s">
        <v>19</v>
      </c>
      <c r="D99" s="42" t="s">
        <v>702</v>
      </c>
      <c r="E99" s="43">
        <v>519857.12609999999</v>
      </c>
      <c r="F99" s="43">
        <v>97378.281868999999</v>
      </c>
      <c r="G99" s="43">
        <f t="shared" si="6"/>
        <v>617235.40796900005</v>
      </c>
      <c r="H99" s="43">
        <f t="shared" si="7"/>
        <v>422478.844231</v>
      </c>
      <c r="I99" s="43">
        <v>0</v>
      </c>
      <c r="J99" s="43">
        <v>0</v>
      </c>
      <c r="K99" s="44">
        <f t="shared" si="8"/>
        <v>0</v>
      </c>
      <c r="L99" s="44">
        <f t="shared" si="9"/>
        <v>0</v>
      </c>
      <c r="M99" s="43">
        <v>12144678</v>
      </c>
      <c r="N99" s="43">
        <v>3446340</v>
      </c>
      <c r="O99" s="44">
        <f t="shared" si="10"/>
        <v>8698338</v>
      </c>
      <c r="P99" s="43">
        <v>1659814</v>
      </c>
      <c r="Q99" s="43">
        <v>2741189</v>
      </c>
      <c r="R99" s="44">
        <f t="shared" si="11"/>
        <v>-1081375</v>
      </c>
    </row>
    <row r="100" spans="1:18" x14ac:dyDescent="0.5">
      <c r="A100" s="42" t="s">
        <v>597</v>
      </c>
      <c r="B100" s="42">
        <v>11955</v>
      </c>
      <c r="C100" s="42" t="s">
        <v>19</v>
      </c>
      <c r="D100" s="42" t="s">
        <v>643</v>
      </c>
      <c r="E100" s="43">
        <v>34297.754379999998</v>
      </c>
      <c r="F100" s="43">
        <v>0</v>
      </c>
      <c r="G100" s="43">
        <f t="shared" si="6"/>
        <v>34297.754379999998</v>
      </c>
      <c r="H100" s="43">
        <f t="shared" si="7"/>
        <v>34297.754379999998</v>
      </c>
      <c r="I100" s="43">
        <v>34297.754379999998</v>
      </c>
      <c r="J100" s="43">
        <v>0</v>
      </c>
      <c r="K100" s="44">
        <f t="shared" si="8"/>
        <v>34297.754379999998</v>
      </c>
      <c r="L100" s="44">
        <f t="shared" si="9"/>
        <v>34297.754379999998</v>
      </c>
      <c r="M100" s="43">
        <v>2030135</v>
      </c>
      <c r="N100" s="43">
        <v>634796</v>
      </c>
      <c r="O100" s="44">
        <f t="shared" si="10"/>
        <v>1395339</v>
      </c>
      <c r="P100" s="43">
        <v>402468</v>
      </c>
      <c r="Q100" s="43">
        <v>96232</v>
      </c>
      <c r="R100" s="44">
        <f t="shared" si="11"/>
        <v>306236</v>
      </c>
    </row>
    <row r="101" spans="1:18" x14ac:dyDescent="0.5">
      <c r="A101" s="42" t="s">
        <v>601</v>
      </c>
      <c r="B101" s="42">
        <v>11667</v>
      </c>
      <c r="C101" s="42" t="s">
        <v>19</v>
      </c>
      <c r="D101" s="42" t="s">
        <v>629</v>
      </c>
      <c r="E101" s="43">
        <v>0</v>
      </c>
      <c r="F101" s="43">
        <v>0</v>
      </c>
      <c r="G101" s="43">
        <f t="shared" si="6"/>
        <v>0</v>
      </c>
      <c r="H101" s="43">
        <f t="shared" si="7"/>
        <v>0</v>
      </c>
      <c r="I101" s="43">
        <v>0</v>
      </c>
      <c r="J101" s="43">
        <v>0</v>
      </c>
      <c r="K101" s="44">
        <f t="shared" si="8"/>
        <v>0</v>
      </c>
      <c r="L101" s="44">
        <f t="shared" si="9"/>
        <v>0</v>
      </c>
      <c r="M101" s="43">
        <v>1205326</v>
      </c>
      <c r="N101" s="43">
        <v>0</v>
      </c>
      <c r="O101" s="44">
        <f t="shared" si="10"/>
        <v>1205326</v>
      </c>
      <c r="P101" s="43">
        <v>186226</v>
      </c>
      <c r="Q101" s="43">
        <v>0</v>
      </c>
      <c r="R101" s="44">
        <f t="shared" si="11"/>
        <v>186226</v>
      </c>
    </row>
    <row r="102" spans="1:18" x14ac:dyDescent="0.5">
      <c r="A102" s="42" t="s">
        <v>605</v>
      </c>
      <c r="B102" s="42">
        <v>11969</v>
      </c>
      <c r="C102" s="42" t="s">
        <v>607</v>
      </c>
      <c r="D102" s="42" t="s">
        <v>648</v>
      </c>
      <c r="E102" s="43">
        <v>0</v>
      </c>
      <c r="F102" s="43">
        <v>0</v>
      </c>
      <c r="G102" s="43">
        <f t="shared" si="6"/>
        <v>0</v>
      </c>
      <c r="H102" s="43">
        <f t="shared" si="7"/>
        <v>0</v>
      </c>
      <c r="I102" s="43">
        <v>0</v>
      </c>
      <c r="J102" s="43">
        <v>0</v>
      </c>
      <c r="K102" s="44">
        <f t="shared" si="8"/>
        <v>0</v>
      </c>
      <c r="L102" s="44">
        <f t="shared" si="9"/>
        <v>0</v>
      </c>
      <c r="M102" s="43">
        <v>697558</v>
      </c>
      <c r="N102" s="43">
        <v>220</v>
      </c>
      <c r="O102" s="44">
        <f t="shared" si="10"/>
        <v>697338</v>
      </c>
      <c r="P102" s="43">
        <v>218</v>
      </c>
      <c r="Q102" s="43">
        <v>220</v>
      </c>
      <c r="R102" s="44">
        <f t="shared" si="11"/>
        <v>-2</v>
      </c>
    </row>
    <row r="103" spans="1:18" x14ac:dyDescent="0.5">
      <c r="A103" s="42" t="s">
        <v>608</v>
      </c>
      <c r="B103" s="42">
        <v>11959</v>
      </c>
      <c r="C103" s="42" t="s">
        <v>607</v>
      </c>
      <c r="D103" s="42" t="s">
        <v>702</v>
      </c>
      <c r="E103" s="43">
        <v>0</v>
      </c>
      <c r="F103" s="43">
        <v>0</v>
      </c>
      <c r="G103" s="43">
        <f t="shared" si="6"/>
        <v>0</v>
      </c>
      <c r="H103" s="43">
        <f t="shared" si="7"/>
        <v>0</v>
      </c>
      <c r="I103" s="43">
        <v>0</v>
      </c>
      <c r="J103" s="43">
        <v>0</v>
      </c>
      <c r="K103" s="44">
        <f t="shared" si="8"/>
        <v>0</v>
      </c>
      <c r="L103" s="44">
        <f t="shared" si="9"/>
        <v>0</v>
      </c>
      <c r="M103" s="43">
        <v>1020400</v>
      </c>
      <c r="N103" s="43">
        <v>55996</v>
      </c>
      <c r="O103" s="44">
        <f t="shared" si="10"/>
        <v>964404</v>
      </c>
      <c r="P103" s="43">
        <v>0</v>
      </c>
      <c r="Q103" s="43">
        <v>55996</v>
      </c>
      <c r="R103" s="44">
        <f t="shared" si="11"/>
        <v>-55996</v>
      </c>
    </row>
    <row r="104" spans="1:18" x14ac:dyDescent="0.5">
      <c r="A104" s="42" t="s">
        <v>112</v>
      </c>
      <c r="B104" s="42">
        <v>10920</v>
      </c>
      <c r="C104" s="42" t="s">
        <v>245</v>
      </c>
      <c r="D104" s="42" t="s">
        <v>621</v>
      </c>
      <c r="E104" s="43">
        <v>243.87264400000001</v>
      </c>
      <c r="F104" s="43">
        <v>154651.96950599999</v>
      </c>
      <c r="G104" s="43">
        <f t="shared" si="6"/>
        <v>154895.84214999998</v>
      </c>
      <c r="H104" s="43">
        <f t="shared" si="7"/>
        <v>-154408.09686200001</v>
      </c>
      <c r="I104" s="43">
        <v>0</v>
      </c>
      <c r="J104" s="43">
        <v>0</v>
      </c>
      <c r="K104" s="44">
        <f t="shared" si="8"/>
        <v>0</v>
      </c>
      <c r="L104" s="44">
        <f t="shared" si="9"/>
        <v>0</v>
      </c>
      <c r="M104" s="43">
        <v>6113528</v>
      </c>
      <c r="N104" s="43">
        <v>1058605</v>
      </c>
      <c r="O104" s="44">
        <f t="shared" si="10"/>
        <v>5054923</v>
      </c>
      <c r="P104" s="43">
        <v>0</v>
      </c>
      <c r="Q104" s="43">
        <v>0</v>
      </c>
      <c r="R104" s="44">
        <f t="shared" si="11"/>
        <v>0</v>
      </c>
    </row>
    <row r="105" spans="1:18" x14ac:dyDescent="0.5">
      <c r="A105" s="42" t="s">
        <v>243</v>
      </c>
      <c r="B105" s="42">
        <v>11315</v>
      </c>
      <c r="C105" s="42" t="s">
        <v>245</v>
      </c>
      <c r="D105" s="42" t="s">
        <v>649</v>
      </c>
      <c r="E105" s="43">
        <v>10877107.560620001</v>
      </c>
      <c r="F105" s="43">
        <v>1057433.927781</v>
      </c>
      <c r="G105" s="43">
        <f t="shared" si="6"/>
        <v>11934541.488401001</v>
      </c>
      <c r="H105" s="43">
        <f t="shared" si="7"/>
        <v>9819673.6328389999</v>
      </c>
      <c r="I105" s="43">
        <v>2508996.5805600001</v>
      </c>
      <c r="J105" s="43">
        <v>79123.729173999993</v>
      </c>
      <c r="K105" s="44">
        <f t="shared" si="8"/>
        <v>2588120.3097340004</v>
      </c>
      <c r="L105" s="44">
        <f t="shared" si="9"/>
        <v>2429872.8513859999</v>
      </c>
      <c r="M105" s="43">
        <v>57536605</v>
      </c>
      <c r="N105" s="43">
        <v>29410954</v>
      </c>
      <c r="O105" s="44">
        <f t="shared" si="10"/>
        <v>28125651</v>
      </c>
      <c r="P105" s="43">
        <v>2100250</v>
      </c>
      <c r="Q105" s="43">
        <v>4662426</v>
      </c>
      <c r="R105" s="44">
        <f t="shared" si="11"/>
        <v>-2562176</v>
      </c>
    </row>
    <row r="106" spans="1:18" x14ac:dyDescent="0.5">
      <c r="A106" s="42" t="s">
        <v>341</v>
      </c>
      <c r="B106" s="42">
        <v>11500</v>
      </c>
      <c r="C106" s="42" t="s">
        <v>245</v>
      </c>
      <c r="D106" s="42" t="s">
        <v>619</v>
      </c>
      <c r="E106" s="43">
        <v>2690256.099955</v>
      </c>
      <c r="F106" s="43">
        <v>704147.28893200005</v>
      </c>
      <c r="G106" s="43">
        <f t="shared" si="6"/>
        <v>3394403.3888870003</v>
      </c>
      <c r="H106" s="43">
        <f t="shared" si="7"/>
        <v>1986108.8110229999</v>
      </c>
      <c r="I106" s="43">
        <v>172.94766999999999</v>
      </c>
      <c r="J106" s="43">
        <v>8419.9026300000005</v>
      </c>
      <c r="K106" s="44">
        <f t="shared" si="8"/>
        <v>8592.8503000000001</v>
      </c>
      <c r="L106" s="44">
        <f t="shared" si="9"/>
        <v>-8246.9549600000009</v>
      </c>
      <c r="M106" s="43">
        <v>44078620</v>
      </c>
      <c r="N106" s="43">
        <v>0</v>
      </c>
      <c r="O106" s="44">
        <f t="shared" si="10"/>
        <v>44078620</v>
      </c>
      <c r="P106" s="43">
        <v>1429198</v>
      </c>
      <c r="Q106" s="43">
        <v>0</v>
      </c>
      <c r="R106" s="44">
        <f t="shared" si="11"/>
        <v>1429198</v>
      </c>
    </row>
    <row r="107" spans="1:18" x14ac:dyDescent="0.5">
      <c r="A107" s="42" t="s">
        <v>495</v>
      </c>
      <c r="B107" s="42">
        <v>11838</v>
      </c>
      <c r="C107" s="42" t="s">
        <v>245</v>
      </c>
      <c r="D107" s="42" t="s">
        <v>634</v>
      </c>
      <c r="E107" s="43">
        <v>426548.56276900001</v>
      </c>
      <c r="F107" s="43">
        <v>60488.642018999999</v>
      </c>
      <c r="G107" s="43">
        <f t="shared" si="6"/>
        <v>487037.20478800003</v>
      </c>
      <c r="H107" s="43">
        <f t="shared" si="7"/>
        <v>366059.92074999999</v>
      </c>
      <c r="I107" s="43">
        <v>8550</v>
      </c>
      <c r="J107" s="43">
        <v>0</v>
      </c>
      <c r="K107" s="44">
        <f t="shared" si="8"/>
        <v>8550</v>
      </c>
      <c r="L107" s="44">
        <f t="shared" si="9"/>
        <v>8550</v>
      </c>
      <c r="M107" s="43">
        <v>6944100</v>
      </c>
      <c r="N107" s="43">
        <v>2290897</v>
      </c>
      <c r="O107" s="44">
        <f t="shared" si="10"/>
        <v>4653203</v>
      </c>
      <c r="P107" s="43">
        <v>2295751</v>
      </c>
      <c r="Q107" s="43">
        <v>1102188</v>
      </c>
      <c r="R107" s="44">
        <f t="shared" si="11"/>
        <v>1193563</v>
      </c>
    </row>
    <row r="108" spans="1:18" x14ac:dyDescent="0.5">
      <c r="A108" s="42" t="s">
        <v>497</v>
      </c>
      <c r="B108" s="42">
        <v>11767</v>
      </c>
      <c r="C108" s="42" t="s">
        <v>245</v>
      </c>
      <c r="D108" s="42" t="s">
        <v>618</v>
      </c>
      <c r="E108" s="43">
        <v>32229.072682000002</v>
      </c>
      <c r="F108" s="43">
        <v>45862.671841000003</v>
      </c>
      <c r="G108" s="43">
        <f t="shared" si="6"/>
        <v>78091.744523000001</v>
      </c>
      <c r="H108" s="43">
        <f t="shared" si="7"/>
        <v>-13633.599159000001</v>
      </c>
      <c r="I108" s="43">
        <v>0</v>
      </c>
      <c r="J108" s="43">
        <v>610</v>
      </c>
      <c r="K108" s="44">
        <f t="shared" si="8"/>
        <v>610</v>
      </c>
      <c r="L108" s="44">
        <f t="shared" si="9"/>
        <v>-610</v>
      </c>
      <c r="M108" s="43">
        <v>31632503</v>
      </c>
      <c r="N108" s="43">
        <v>622934</v>
      </c>
      <c r="O108" s="44">
        <f t="shared" si="10"/>
        <v>31009569</v>
      </c>
      <c r="P108" s="43">
        <v>9387762</v>
      </c>
      <c r="Q108" s="43">
        <v>0</v>
      </c>
      <c r="R108" s="44">
        <f t="shared" si="11"/>
        <v>9387762</v>
      </c>
    </row>
    <row r="109" spans="1:18" x14ac:dyDescent="0.5">
      <c r="A109" s="42" t="s">
        <v>513</v>
      </c>
      <c r="B109" s="42">
        <v>11883</v>
      </c>
      <c r="C109" s="42" t="s">
        <v>245</v>
      </c>
      <c r="D109" s="42" t="s">
        <v>648</v>
      </c>
      <c r="E109" s="43">
        <v>144250.46970399999</v>
      </c>
      <c r="F109" s="43">
        <v>3600.33905</v>
      </c>
      <c r="G109" s="43">
        <f t="shared" si="6"/>
        <v>147850.808754</v>
      </c>
      <c r="H109" s="43">
        <f t="shared" si="7"/>
        <v>140650.13065399998</v>
      </c>
      <c r="I109" s="43">
        <v>93100</v>
      </c>
      <c r="J109" s="43">
        <v>2.4752999999999998</v>
      </c>
      <c r="K109" s="44">
        <f t="shared" si="8"/>
        <v>93102.475300000006</v>
      </c>
      <c r="L109" s="44">
        <f t="shared" si="9"/>
        <v>93097.524699999994</v>
      </c>
      <c r="M109" s="43">
        <v>63104383</v>
      </c>
      <c r="N109" s="43">
        <v>18496683</v>
      </c>
      <c r="O109" s="44">
        <f t="shared" si="10"/>
        <v>44607700</v>
      </c>
      <c r="P109" s="43">
        <v>11581059</v>
      </c>
      <c r="Q109" s="43">
        <v>2919360</v>
      </c>
      <c r="R109" s="44">
        <f t="shared" si="11"/>
        <v>8661699</v>
      </c>
    </row>
    <row r="110" spans="1:18" x14ac:dyDescent="0.5">
      <c r="A110" s="42" t="s">
        <v>719</v>
      </c>
      <c r="B110" s="42">
        <v>11976</v>
      </c>
      <c r="C110" s="42" t="s">
        <v>245</v>
      </c>
      <c r="D110" s="42" t="s">
        <v>647</v>
      </c>
      <c r="E110" s="43">
        <v>0</v>
      </c>
      <c r="F110" s="43">
        <v>0</v>
      </c>
      <c r="G110" s="43">
        <f t="shared" si="6"/>
        <v>0</v>
      </c>
      <c r="H110" s="43">
        <f t="shared" si="7"/>
        <v>0</v>
      </c>
      <c r="I110" s="43">
        <v>0</v>
      </c>
      <c r="J110" s="43">
        <v>0</v>
      </c>
      <c r="K110" s="44">
        <f t="shared" si="8"/>
        <v>0</v>
      </c>
      <c r="L110" s="44">
        <f t="shared" si="9"/>
        <v>0</v>
      </c>
      <c r="M110" s="43">
        <v>2652170</v>
      </c>
      <c r="N110" s="43">
        <v>130127</v>
      </c>
      <c r="O110" s="44">
        <f t="shared" si="10"/>
        <v>2522043</v>
      </c>
      <c r="P110" s="43">
        <v>2652170</v>
      </c>
      <c r="Q110" s="43">
        <v>130127</v>
      </c>
      <c r="R110" s="44">
        <f t="shared" si="11"/>
        <v>2522043</v>
      </c>
    </row>
    <row r="111" spans="1:18" x14ac:dyDescent="0.5">
      <c r="A111" s="42" t="s">
        <v>20</v>
      </c>
      <c r="B111" s="42">
        <v>10589</v>
      </c>
      <c r="C111" s="42" t="s">
        <v>22</v>
      </c>
      <c r="D111" s="42" t="s">
        <v>614</v>
      </c>
      <c r="E111" s="43">
        <v>2425891.445853</v>
      </c>
      <c r="F111" s="43">
        <v>2786339.2884109998</v>
      </c>
      <c r="G111" s="43">
        <f t="shared" si="6"/>
        <v>5212230.7342639994</v>
      </c>
      <c r="H111" s="43">
        <f t="shared" si="7"/>
        <v>-360447.84255799977</v>
      </c>
      <c r="I111" s="43">
        <v>154031.28613399999</v>
      </c>
      <c r="J111" s="43">
        <v>352281.58356</v>
      </c>
      <c r="K111" s="44">
        <f t="shared" si="8"/>
        <v>506312.86969399999</v>
      </c>
      <c r="L111" s="44">
        <f t="shared" si="9"/>
        <v>-198250.297426</v>
      </c>
      <c r="M111" s="43">
        <v>160099</v>
      </c>
      <c r="N111" s="43">
        <v>430445</v>
      </c>
      <c r="O111" s="44">
        <f t="shared" si="10"/>
        <v>-270346</v>
      </c>
      <c r="P111" s="43">
        <v>0</v>
      </c>
      <c r="Q111" s="43">
        <v>15517</v>
      </c>
      <c r="R111" s="44">
        <f t="shared" si="11"/>
        <v>-15517</v>
      </c>
    </row>
    <row r="112" spans="1:18" x14ac:dyDescent="0.5">
      <c r="A112" s="42" t="s">
        <v>23</v>
      </c>
      <c r="B112" s="42">
        <v>10591</v>
      </c>
      <c r="C112" s="42" t="s">
        <v>22</v>
      </c>
      <c r="D112" s="42" t="s">
        <v>615</v>
      </c>
      <c r="E112" s="43">
        <v>2434055.9433610002</v>
      </c>
      <c r="F112" s="43">
        <v>2876333.2223660001</v>
      </c>
      <c r="G112" s="43">
        <f t="shared" si="6"/>
        <v>5310389.1657270007</v>
      </c>
      <c r="H112" s="43">
        <f t="shared" si="7"/>
        <v>-442277.2790049999</v>
      </c>
      <c r="I112" s="43">
        <v>215787.150723</v>
      </c>
      <c r="J112" s="43">
        <v>165950.51014200001</v>
      </c>
      <c r="K112" s="44">
        <f t="shared" si="8"/>
        <v>381737.66086499998</v>
      </c>
      <c r="L112" s="44">
        <f t="shared" si="9"/>
        <v>49836.640580999985</v>
      </c>
      <c r="M112" s="43">
        <v>240248</v>
      </c>
      <c r="N112" s="43">
        <v>623190</v>
      </c>
      <c r="O112" s="44">
        <f t="shared" si="10"/>
        <v>-382942</v>
      </c>
      <c r="P112" s="43">
        <v>5078</v>
      </c>
      <c r="Q112" s="43">
        <v>31225</v>
      </c>
      <c r="R112" s="44">
        <f t="shared" si="11"/>
        <v>-26147</v>
      </c>
    </row>
    <row r="113" spans="1:18" x14ac:dyDescent="0.5">
      <c r="A113" s="42" t="s">
        <v>24</v>
      </c>
      <c r="B113" s="42">
        <v>10596</v>
      </c>
      <c r="C113" s="42" t="s">
        <v>22</v>
      </c>
      <c r="D113" s="42" t="s">
        <v>616</v>
      </c>
      <c r="E113" s="43">
        <v>2129185.5033109998</v>
      </c>
      <c r="F113" s="43">
        <v>2353568.025959</v>
      </c>
      <c r="G113" s="43">
        <f t="shared" si="6"/>
        <v>4482753.5292699998</v>
      </c>
      <c r="H113" s="43">
        <f t="shared" si="7"/>
        <v>-224382.52264800016</v>
      </c>
      <c r="I113" s="43">
        <v>114807.32514099999</v>
      </c>
      <c r="J113" s="43">
        <v>144326.55591600001</v>
      </c>
      <c r="K113" s="44">
        <f t="shared" si="8"/>
        <v>259133.88105700002</v>
      </c>
      <c r="L113" s="44">
        <f t="shared" si="9"/>
        <v>-29519.230775000018</v>
      </c>
      <c r="M113" s="43">
        <v>418421</v>
      </c>
      <c r="N113" s="43">
        <v>820117</v>
      </c>
      <c r="O113" s="44">
        <f t="shared" si="10"/>
        <v>-401696</v>
      </c>
      <c r="P113" s="43">
        <v>21982</v>
      </c>
      <c r="Q113" s="43">
        <v>85260</v>
      </c>
      <c r="R113" s="44">
        <f t="shared" si="11"/>
        <v>-63278</v>
      </c>
    </row>
    <row r="114" spans="1:18" x14ac:dyDescent="0.5">
      <c r="A114" s="42" t="s">
        <v>26</v>
      </c>
      <c r="B114" s="42">
        <v>10600</v>
      </c>
      <c r="C114" s="42" t="s">
        <v>22</v>
      </c>
      <c r="D114" s="42" t="s">
        <v>617</v>
      </c>
      <c r="E114" s="43">
        <v>13557198.655325999</v>
      </c>
      <c r="F114" s="43">
        <v>1899290.8560510001</v>
      </c>
      <c r="G114" s="43">
        <f t="shared" si="6"/>
        <v>15456489.511376999</v>
      </c>
      <c r="H114" s="43">
        <f t="shared" si="7"/>
        <v>11657907.799275</v>
      </c>
      <c r="I114" s="43">
        <v>863909.92602000001</v>
      </c>
      <c r="J114" s="43">
        <v>101498.11689999999</v>
      </c>
      <c r="K114" s="44">
        <f t="shared" si="8"/>
        <v>965408.04292000004</v>
      </c>
      <c r="L114" s="44">
        <f t="shared" si="9"/>
        <v>762411.80911999999</v>
      </c>
      <c r="M114" s="43">
        <v>22530673</v>
      </c>
      <c r="N114" s="43">
        <v>10699573</v>
      </c>
      <c r="O114" s="44">
        <f t="shared" si="10"/>
        <v>11831100</v>
      </c>
      <c r="P114" s="43">
        <v>956057</v>
      </c>
      <c r="Q114" s="43">
        <v>1032632</v>
      </c>
      <c r="R114" s="44">
        <f t="shared" si="11"/>
        <v>-76575</v>
      </c>
    </row>
    <row r="115" spans="1:18" x14ac:dyDescent="0.5">
      <c r="A115" s="42" t="s">
        <v>28</v>
      </c>
      <c r="B115" s="42">
        <v>10616</v>
      </c>
      <c r="C115" s="42" t="s">
        <v>22</v>
      </c>
      <c r="D115" s="42" t="s">
        <v>618</v>
      </c>
      <c r="E115" s="43">
        <v>2403085.6650680001</v>
      </c>
      <c r="F115" s="43">
        <v>5094269.8357950002</v>
      </c>
      <c r="G115" s="43">
        <f t="shared" si="6"/>
        <v>7497355.5008630008</v>
      </c>
      <c r="H115" s="43">
        <f t="shared" si="7"/>
        <v>-2691184.1707270001</v>
      </c>
      <c r="I115" s="43">
        <v>40222.05098</v>
      </c>
      <c r="J115" s="43">
        <v>440839.81757999997</v>
      </c>
      <c r="K115" s="44">
        <f t="shared" si="8"/>
        <v>481061.86855999997</v>
      </c>
      <c r="L115" s="44">
        <f t="shared" si="9"/>
        <v>-400617.76659999997</v>
      </c>
      <c r="M115" s="43">
        <v>1424448</v>
      </c>
      <c r="N115" s="43">
        <v>4399086</v>
      </c>
      <c r="O115" s="44">
        <f t="shared" si="10"/>
        <v>-2974638</v>
      </c>
      <c r="P115" s="43">
        <v>30245</v>
      </c>
      <c r="Q115" s="43">
        <v>252109</v>
      </c>
      <c r="R115" s="44">
        <f t="shared" si="11"/>
        <v>-221864</v>
      </c>
    </row>
    <row r="116" spans="1:18" x14ac:dyDescent="0.5">
      <c r="A116" s="42" t="s">
        <v>33</v>
      </c>
      <c r="B116" s="42">
        <v>10630</v>
      </c>
      <c r="C116" s="42" t="s">
        <v>22</v>
      </c>
      <c r="D116" s="42" t="s">
        <v>620</v>
      </c>
      <c r="E116" s="43">
        <v>275281.48586999997</v>
      </c>
      <c r="F116" s="43">
        <v>379049.25724399998</v>
      </c>
      <c r="G116" s="43">
        <f t="shared" si="6"/>
        <v>654330.74311399995</v>
      </c>
      <c r="H116" s="43">
        <f t="shared" si="7"/>
        <v>-103767.771374</v>
      </c>
      <c r="I116" s="43">
        <v>0</v>
      </c>
      <c r="J116" s="43">
        <v>0</v>
      </c>
      <c r="K116" s="44">
        <f t="shared" si="8"/>
        <v>0</v>
      </c>
      <c r="L116" s="44">
        <f t="shared" si="9"/>
        <v>0</v>
      </c>
      <c r="M116" s="43">
        <v>9428</v>
      </c>
      <c r="N116" s="43">
        <v>76154</v>
      </c>
      <c r="O116" s="44">
        <f t="shared" si="10"/>
        <v>-66726</v>
      </c>
      <c r="P116" s="43">
        <v>0</v>
      </c>
      <c r="Q116" s="43">
        <v>399</v>
      </c>
      <c r="R116" s="44">
        <f t="shared" si="11"/>
        <v>-399</v>
      </c>
    </row>
    <row r="117" spans="1:18" x14ac:dyDescent="0.5">
      <c r="A117" s="42" t="s">
        <v>37</v>
      </c>
      <c r="B117" s="42">
        <v>10706</v>
      </c>
      <c r="C117" s="42" t="s">
        <v>22</v>
      </c>
      <c r="D117" s="42" t="s">
        <v>622</v>
      </c>
      <c r="E117" s="43">
        <v>10142011.653821999</v>
      </c>
      <c r="F117" s="43">
        <v>12273802.822843</v>
      </c>
      <c r="G117" s="43">
        <f t="shared" si="6"/>
        <v>22415814.476664998</v>
      </c>
      <c r="H117" s="43">
        <f t="shared" si="7"/>
        <v>-2131791.1690210011</v>
      </c>
      <c r="I117" s="43">
        <v>275476.57061699999</v>
      </c>
      <c r="J117" s="43">
        <v>679784.07045600004</v>
      </c>
      <c r="K117" s="44">
        <f t="shared" si="8"/>
        <v>955260.64107300004</v>
      </c>
      <c r="L117" s="44">
        <f t="shared" si="9"/>
        <v>-404307.49983900005</v>
      </c>
      <c r="M117" s="43">
        <v>1711204</v>
      </c>
      <c r="N117" s="43">
        <v>6745559</v>
      </c>
      <c r="O117" s="44">
        <f t="shared" si="10"/>
        <v>-5034355</v>
      </c>
      <c r="P117" s="43">
        <v>8522</v>
      </c>
      <c r="Q117" s="43">
        <v>571411</v>
      </c>
      <c r="R117" s="44">
        <f t="shared" si="11"/>
        <v>-562889</v>
      </c>
    </row>
    <row r="118" spans="1:18" x14ac:dyDescent="0.5">
      <c r="A118" s="42" t="s">
        <v>41</v>
      </c>
      <c r="B118" s="42">
        <v>10719</v>
      </c>
      <c r="C118" s="42" t="s">
        <v>22</v>
      </c>
      <c r="D118" s="42" t="s">
        <v>624</v>
      </c>
      <c r="E118" s="43">
        <v>225111.65876399999</v>
      </c>
      <c r="F118" s="43">
        <v>983971.19189000002</v>
      </c>
      <c r="G118" s="43">
        <f t="shared" si="6"/>
        <v>1209082.850654</v>
      </c>
      <c r="H118" s="43">
        <f t="shared" si="7"/>
        <v>-758859.53312600008</v>
      </c>
      <c r="I118" s="43">
        <v>9464</v>
      </c>
      <c r="J118" s="43">
        <v>22233.922248999999</v>
      </c>
      <c r="K118" s="44">
        <f t="shared" si="8"/>
        <v>31697.922248999999</v>
      </c>
      <c r="L118" s="44">
        <f t="shared" si="9"/>
        <v>-12769.922248999999</v>
      </c>
      <c r="M118" s="43">
        <v>6116</v>
      </c>
      <c r="N118" s="43">
        <v>892267</v>
      </c>
      <c r="O118" s="44">
        <f t="shared" si="10"/>
        <v>-886151</v>
      </c>
      <c r="P118" s="43">
        <v>0</v>
      </c>
      <c r="Q118" s="43">
        <v>16269</v>
      </c>
      <c r="R118" s="44">
        <f t="shared" si="11"/>
        <v>-16269</v>
      </c>
    </row>
    <row r="119" spans="1:18" x14ac:dyDescent="0.5">
      <c r="A119" s="42" t="s">
        <v>43</v>
      </c>
      <c r="B119" s="42">
        <v>10743</v>
      </c>
      <c r="C119" s="42" t="s">
        <v>22</v>
      </c>
      <c r="D119" s="42" t="s">
        <v>625</v>
      </c>
      <c r="E119" s="43">
        <v>9042158.3318370003</v>
      </c>
      <c r="F119" s="43">
        <v>10816706.679865001</v>
      </c>
      <c r="G119" s="43">
        <f t="shared" si="6"/>
        <v>19858865.011702001</v>
      </c>
      <c r="H119" s="43">
        <f t="shared" si="7"/>
        <v>-1774548.3480280004</v>
      </c>
      <c r="I119" s="43">
        <v>244603.433372</v>
      </c>
      <c r="J119" s="43">
        <v>902964.23508100002</v>
      </c>
      <c r="K119" s="44">
        <f t="shared" si="8"/>
        <v>1147567.668453</v>
      </c>
      <c r="L119" s="44">
        <f t="shared" si="9"/>
        <v>-658360.80170900002</v>
      </c>
      <c r="M119" s="43">
        <v>1748301</v>
      </c>
      <c r="N119" s="43">
        <v>3088592</v>
      </c>
      <c r="O119" s="44">
        <f t="shared" si="10"/>
        <v>-1340291</v>
      </c>
      <c r="P119" s="43">
        <v>9546</v>
      </c>
      <c r="Q119" s="43">
        <v>429473</v>
      </c>
      <c r="R119" s="44">
        <f t="shared" si="11"/>
        <v>-419927</v>
      </c>
    </row>
    <row r="120" spans="1:18" x14ac:dyDescent="0.5">
      <c r="A120" s="42" t="s">
        <v>49</v>
      </c>
      <c r="B120" s="42">
        <v>10753</v>
      </c>
      <c r="C120" s="42" t="s">
        <v>22</v>
      </c>
      <c r="D120" s="42" t="s">
        <v>626</v>
      </c>
      <c r="E120" s="43">
        <v>881559.48375899997</v>
      </c>
      <c r="F120" s="43">
        <v>880689.56558499997</v>
      </c>
      <c r="G120" s="43">
        <f t="shared" si="6"/>
        <v>1762249.0493439999</v>
      </c>
      <c r="H120" s="43">
        <f t="shared" si="7"/>
        <v>869.91817399999127</v>
      </c>
      <c r="I120" s="43">
        <v>28746.011180000001</v>
      </c>
      <c r="J120" s="43">
        <v>23857.03716</v>
      </c>
      <c r="K120" s="44">
        <f t="shared" si="8"/>
        <v>52603.048340000001</v>
      </c>
      <c r="L120" s="44">
        <f t="shared" si="9"/>
        <v>4888.9740200000015</v>
      </c>
      <c r="M120" s="43">
        <v>61099</v>
      </c>
      <c r="N120" s="43">
        <v>123061</v>
      </c>
      <c r="O120" s="44">
        <f t="shared" si="10"/>
        <v>-61962</v>
      </c>
      <c r="P120" s="43">
        <v>740</v>
      </c>
      <c r="Q120" s="43">
        <v>15713</v>
      </c>
      <c r="R120" s="44">
        <f t="shared" si="11"/>
        <v>-14973</v>
      </c>
    </row>
    <row r="121" spans="1:18" x14ac:dyDescent="0.5">
      <c r="A121" s="42" t="s">
        <v>51</v>
      </c>
      <c r="B121" s="42">
        <v>10782</v>
      </c>
      <c r="C121" s="42" t="s">
        <v>22</v>
      </c>
      <c r="D121" s="42" t="s">
        <v>627</v>
      </c>
      <c r="E121" s="43">
        <v>518649.67839399999</v>
      </c>
      <c r="F121" s="43">
        <v>970633.18073100003</v>
      </c>
      <c r="G121" s="43">
        <f t="shared" si="6"/>
        <v>1489282.859125</v>
      </c>
      <c r="H121" s="43">
        <f t="shared" si="7"/>
        <v>-451983.50233700004</v>
      </c>
      <c r="I121" s="43">
        <v>1825.4750799999999</v>
      </c>
      <c r="J121" s="43">
        <v>20167.913659999998</v>
      </c>
      <c r="K121" s="44">
        <f t="shared" si="8"/>
        <v>21993.388739999999</v>
      </c>
      <c r="L121" s="44">
        <f t="shared" si="9"/>
        <v>-18342.438579999998</v>
      </c>
      <c r="M121" s="43">
        <v>51322</v>
      </c>
      <c r="N121" s="43">
        <v>584067</v>
      </c>
      <c r="O121" s="44">
        <f t="shared" si="10"/>
        <v>-532745</v>
      </c>
      <c r="P121" s="43">
        <v>273</v>
      </c>
      <c r="Q121" s="43">
        <v>17910</v>
      </c>
      <c r="R121" s="44">
        <f t="shared" si="11"/>
        <v>-17637</v>
      </c>
    </row>
    <row r="122" spans="1:18" x14ac:dyDescent="0.5">
      <c r="A122" s="42" t="s">
        <v>54</v>
      </c>
      <c r="B122" s="42">
        <v>10764</v>
      </c>
      <c r="C122" s="42" t="s">
        <v>22</v>
      </c>
      <c r="D122" s="42" t="s">
        <v>630</v>
      </c>
      <c r="E122" s="43">
        <v>2071136.4904750001</v>
      </c>
      <c r="F122" s="43">
        <v>1731627.157479</v>
      </c>
      <c r="G122" s="43">
        <f t="shared" si="6"/>
        <v>3802763.6479540002</v>
      </c>
      <c r="H122" s="43">
        <f t="shared" si="7"/>
        <v>339509.33299600007</v>
      </c>
      <c r="I122" s="43">
        <v>121.63200000000001</v>
      </c>
      <c r="J122" s="43">
        <v>0</v>
      </c>
      <c r="K122" s="44">
        <f t="shared" si="8"/>
        <v>121.63200000000001</v>
      </c>
      <c r="L122" s="44">
        <f t="shared" si="9"/>
        <v>121.63200000000001</v>
      </c>
      <c r="M122" s="43">
        <v>205407</v>
      </c>
      <c r="N122" s="43">
        <v>10175</v>
      </c>
      <c r="O122" s="44">
        <f t="shared" si="10"/>
        <v>195232</v>
      </c>
      <c r="P122" s="43">
        <v>176</v>
      </c>
      <c r="Q122" s="43">
        <v>104</v>
      </c>
      <c r="R122" s="44">
        <f t="shared" si="11"/>
        <v>72</v>
      </c>
    </row>
    <row r="123" spans="1:18" x14ac:dyDescent="0.5">
      <c r="A123" s="42" t="s">
        <v>57</v>
      </c>
      <c r="B123" s="42">
        <v>10771</v>
      </c>
      <c r="C123" s="42" t="s">
        <v>22</v>
      </c>
      <c r="D123" s="42" t="s">
        <v>621</v>
      </c>
      <c r="E123" s="43">
        <v>145683.63104400001</v>
      </c>
      <c r="F123" s="43">
        <v>424791.81673399999</v>
      </c>
      <c r="G123" s="43">
        <f t="shared" si="6"/>
        <v>570475.44777800003</v>
      </c>
      <c r="H123" s="43">
        <f t="shared" si="7"/>
        <v>-279108.18568999995</v>
      </c>
      <c r="I123" s="43">
        <v>0</v>
      </c>
      <c r="J123" s="43">
        <v>0</v>
      </c>
      <c r="K123" s="44">
        <f t="shared" si="8"/>
        <v>0</v>
      </c>
      <c r="L123" s="44">
        <f t="shared" si="9"/>
        <v>0</v>
      </c>
      <c r="M123" s="43">
        <v>63741</v>
      </c>
      <c r="N123" s="43">
        <v>405212</v>
      </c>
      <c r="O123" s="44">
        <f t="shared" si="10"/>
        <v>-341471</v>
      </c>
      <c r="P123" s="43">
        <v>199</v>
      </c>
      <c r="Q123" s="43">
        <v>534</v>
      </c>
      <c r="R123" s="44">
        <f t="shared" si="11"/>
        <v>-335</v>
      </c>
    </row>
    <row r="124" spans="1:18" x14ac:dyDescent="0.5">
      <c r="A124" s="42" t="s">
        <v>60</v>
      </c>
      <c r="B124" s="42">
        <v>10763</v>
      </c>
      <c r="C124" s="42" t="s">
        <v>22</v>
      </c>
      <c r="D124" s="42" t="s">
        <v>631</v>
      </c>
      <c r="E124" s="43">
        <v>439195.31842999998</v>
      </c>
      <c r="F124" s="43">
        <v>452398.11892699997</v>
      </c>
      <c r="G124" s="43">
        <f t="shared" si="6"/>
        <v>891593.43735699996</v>
      </c>
      <c r="H124" s="43">
        <f t="shared" si="7"/>
        <v>-13202.800496999989</v>
      </c>
      <c r="I124" s="43">
        <v>0</v>
      </c>
      <c r="J124" s="43">
        <v>0</v>
      </c>
      <c r="K124" s="44">
        <f t="shared" si="8"/>
        <v>0</v>
      </c>
      <c r="L124" s="44">
        <f t="shared" si="9"/>
        <v>0</v>
      </c>
      <c r="M124" s="43">
        <v>131</v>
      </c>
      <c r="N124" s="43">
        <v>12904</v>
      </c>
      <c r="O124" s="44">
        <f t="shared" si="10"/>
        <v>-12773</v>
      </c>
      <c r="P124" s="43">
        <v>0</v>
      </c>
      <c r="Q124" s="43">
        <v>0</v>
      </c>
      <c r="R124" s="44">
        <f t="shared" si="11"/>
        <v>0</v>
      </c>
    </row>
    <row r="125" spans="1:18" x14ac:dyDescent="0.5">
      <c r="A125" s="42" t="s">
        <v>64</v>
      </c>
      <c r="B125" s="42">
        <v>10781</v>
      </c>
      <c r="C125" s="42" t="s">
        <v>22</v>
      </c>
      <c r="D125" s="42" t="s">
        <v>633</v>
      </c>
      <c r="E125" s="43">
        <v>1988944.91393</v>
      </c>
      <c r="F125" s="43">
        <v>2923858.7958</v>
      </c>
      <c r="G125" s="43">
        <f t="shared" si="6"/>
        <v>4912803.7097300002</v>
      </c>
      <c r="H125" s="43">
        <f t="shared" si="7"/>
        <v>-934913.88186999992</v>
      </c>
      <c r="I125" s="43">
        <v>109373.43846999999</v>
      </c>
      <c r="J125" s="43">
        <v>127921.283263</v>
      </c>
      <c r="K125" s="44">
        <f t="shared" si="8"/>
        <v>237294.72173300001</v>
      </c>
      <c r="L125" s="44">
        <f t="shared" si="9"/>
        <v>-18547.844793000011</v>
      </c>
      <c r="M125" s="43">
        <v>254110</v>
      </c>
      <c r="N125" s="43">
        <v>1709083</v>
      </c>
      <c r="O125" s="44">
        <f t="shared" si="10"/>
        <v>-1454973</v>
      </c>
      <c r="P125" s="43">
        <v>7463</v>
      </c>
      <c r="Q125" s="43">
        <v>66759</v>
      </c>
      <c r="R125" s="44">
        <f t="shared" si="11"/>
        <v>-59296</v>
      </c>
    </row>
    <row r="126" spans="1:18" x14ac:dyDescent="0.5">
      <c r="A126" s="42" t="s">
        <v>68</v>
      </c>
      <c r="B126" s="42">
        <v>10789</v>
      </c>
      <c r="C126" s="42" t="s">
        <v>22</v>
      </c>
      <c r="D126" s="42" t="s">
        <v>635</v>
      </c>
      <c r="E126" s="43">
        <v>2435030.7972630002</v>
      </c>
      <c r="F126" s="43">
        <v>2378430.2999399998</v>
      </c>
      <c r="G126" s="43">
        <f t="shared" si="6"/>
        <v>4813461.0972029995</v>
      </c>
      <c r="H126" s="43">
        <f t="shared" si="7"/>
        <v>56600.497323000338</v>
      </c>
      <c r="I126" s="43">
        <v>404477.03891399998</v>
      </c>
      <c r="J126" s="43">
        <v>0</v>
      </c>
      <c r="K126" s="44">
        <f t="shared" si="8"/>
        <v>404477.03891399998</v>
      </c>
      <c r="L126" s="44">
        <f t="shared" si="9"/>
        <v>404477.03891399998</v>
      </c>
      <c r="M126" s="43">
        <v>1012428</v>
      </c>
      <c r="N126" s="43">
        <v>713724</v>
      </c>
      <c r="O126" s="44">
        <f t="shared" si="10"/>
        <v>298704</v>
      </c>
      <c r="P126" s="43">
        <v>323247</v>
      </c>
      <c r="Q126" s="43">
        <v>30748</v>
      </c>
      <c r="R126" s="44">
        <f t="shared" si="11"/>
        <v>292499</v>
      </c>
    </row>
    <row r="127" spans="1:18" x14ac:dyDescent="0.5">
      <c r="A127" s="42" t="s">
        <v>70</v>
      </c>
      <c r="B127" s="42">
        <v>10787</v>
      </c>
      <c r="C127" s="42" t="s">
        <v>22</v>
      </c>
      <c r="D127" s="42" t="s">
        <v>636</v>
      </c>
      <c r="E127" s="43">
        <v>2711778.853724</v>
      </c>
      <c r="F127" s="43">
        <v>7319437.4021929996</v>
      </c>
      <c r="G127" s="43">
        <f t="shared" si="6"/>
        <v>10031216.255917</v>
      </c>
      <c r="H127" s="43">
        <f t="shared" si="7"/>
        <v>-4607658.5484689996</v>
      </c>
      <c r="I127" s="43">
        <v>0</v>
      </c>
      <c r="J127" s="43">
        <v>81778.834440000006</v>
      </c>
      <c r="K127" s="44">
        <f t="shared" si="8"/>
        <v>81778.834440000006</v>
      </c>
      <c r="L127" s="44">
        <f t="shared" si="9"/>
        <v>-81778.834440000006</v>
      </c>
      <c r="M127" s="43">
        <v>498508</v>
      </c>
      <c r="N127" s="43">
        <v>6046894</v>
      </c>
      <c r="O127" s="44">
        <f t="shared" si="10"/>
        <v>-5548386</v>
      </c>
      <c r="P127" s="43">
        <v>972</v>
      </c>
      <c r="Q127" s="43">
        <v>101976</v>
      </c>
      <c r="R127" s="44">
        <f t="shared" si="11"/>
        <v>-101004</v>
      </c>
    </row>
    <row r="128" spans="1:18" x14ac:dyDescent="0.5">
      <c r="A128" s="42" t="s">
        <v>72</v>
      </c>
      <c r="B128" s="42">
        <v>10801</v>
      </c>
      <c r="C128" s="42" t="s">
        <v>22</v>
      </c>
      <c r="D128" s="42" t="s">
        <v>637</v>
      </c>
      <c r="E128" s="43">
        <v>295512.35584099998</v>
      </c>
      <c r="F128" s="43">
        <v>348603.70859599998</v>
      </c>
      <c r="G128" s="43">
        <f t="shared" si="6"/>
        <v>644116.06443699996</v>
      </c>
      <c r="H128" s="43">
        <f t="shared" si="7"/>
        <v>-53091.352755</v>
      </c>
      <c r="I128" s="43">
        <v>0</v>
      </c>
      <c r="J128" s="43">
        <v>2289.3746799999999</v>
      </c>
      <c r="K128" s="44">
        <f t="shared" si="8"/>
        <v>2289.3746799999999</v>
      </c>
      <c r="L128" s="44">
        <f t="shared" si="9"/>
        <v>-2289.3746799999999</v>
      </c>
      <c r="M128" s="43">
        <v>436962</v>
      </c>
      <c r="N128" s="43">
        <v>450341</v>
      </c>
      <c r="O128" s="44">
        <f t="shared" si="10"/>
        <v>-13379</v>
      </c>
      <c r="P128" s="43">
        <v>110</v>
      </c>
      <c r="Q128" s="43">
        <v>24537</v>
      </c>
      <c r="R128" s="44">
        <f t="shared" si="11"/>
        <v>-24427</v>
      </c>
    </row>
    <row r="129" spans="1:18" x14ac:dyDescent="0.5">
      <c r="A129" s="42" t="s">
        <v>74</v>
      </c>
      <c r="B129" s="42">
        <v>10825</v>
      </c>
      <c r="C129" s="42" t="s">
        <v>22</v>
      </c>
      <c r="D129" s="42" t="s">
        <v>638</v>
      </c>
      <c r="E129" s="43">
        <v>866956.20346300001</v>
      </c>
      <c r="F129" s="43">
        <v>806887.82272399997</v>
      </c>
      <c r="G129" s="43">
        <f t="shared" si="6"/>
        <v>1673844.0261869999</v>
      </c>
      <c r="H129" s="43">
        <f t="shared" si="7"/>
        <v>60068.380739000044</v>
      </c>
      <c r="I129" s="43">
        <v>123737.15837600001</v>
      </c>
      <c r="J129" s="43">
        <v>30871.502789999999</v>
      </c>
      <c r="K129" s="44">
        <f t="shared" si="8"/>
        <v>154608.66116600001</v>
      </c>
      <c r="L129" s="44">
        <f t="shared" si="9"/>
        <v>92865.655586000008</v>
      </c>
      <c r="M129" s="43">
        <v>144996</v>
      </c>
      <c r="N129" s="43">
        <v>105557</v>
      </c>
      <c r="O129" s="44">
        <f t="shared" si="10"/>
        <v>39439</v>
      </c>
      <c r="P129" s="43">
        <v>22999</v>
      </c>
      <c r="Q129" s="43">
        <v>100</v>
      </c>
      <c r="R129" s="44">
        <f t="shared" si="11"/>
        <v>22899</v>
      </c>
    </row>
    <row r="130" spans="1:18" x14ac:dyDescent="0.5">
      <c r="A130" s="42" t="s">
        <v>76</v>
      </c>
      <c r="B130" s="42">
        <v>10830</v>
      </c>
      <c r="C130" s="42" t="s">
        <v>22</v>
      </c>
      <c r="D130" s="42" t="s">
        <v>615</v>
      </c>
      <c r="E130" s="43">
        <v>2076657.7395270001</v>
      </c>
      <c r="F130" s="43">
        <v>2651672.514244</v>
      </c>
      <c r="G130" s="43">
        <f t="shared" si="6"/>
        <v>4728330.2537709996</v>
      </c>
      <c r="H130" s="43">
        <f t="shared" si="7"/>
        <v>-575014.77471699985</v>
      </c>
      <c r="I130" s="43">
        <v>141703.132105</v>
      </c>
      <c r="J130" s="43">
        <v>202403.72044</v>
      </c>
      <c r="K130" s="44">
        <f t="shared" si="8"/>
        <v>344106.85254500003</v>
      </c>
      <c r="L130" s="44">
        <f t="shared" si="9"/>
        <v>-60700.588335000008</v>
      </c>
      <c r="M130" s="43">
        <v>266292</v>
      </c>
      <c r="N130" s="43">
        <v>818728</v>
      </c>
      <c r="O130" s="44">
        <f t="shared" si="10"/>
        <v>-552436</v>
      </c>
      <c r="P130" s="43">
        <v>2447</v>
      </c>
      <c r="Q130" s="43">
        <v>96743</v>
      </c>
      <c r="R130" s="44">
        <f t="shared" si="11"/>
        <v>-94296</v>
      </c>
    </row>
    <row r="131" spans="1:18" x14ac:dyDescent="0.5">
      <c r="A131" s="42" t="s">
        <v>78</v>
      </c>
      <c r="B131" s="42">
        <v>10835</v>
      </c>
      <c r="C131" s="42" t="s">
        <v>22</v>
      </c>
      <c r="D131" s="42" t="s">
        <v>613</v>
      </c>
      <c r="E131" s="43">
        <v>1807642.9394980001</v>
      </c>
      <c r="F131" s="43">
        <v>2494854.3479519999</v>
      </c>
      <c r="G131" s="43">
        <f t="shared" si="6"/>
        <v>4302497.2874499997</v>
      </c>
      <c r="H131" s="43">
        <f t="shared" si="7"/>
        <v>-687211.40845399979</v>
      </c>
      <c r="I131" s="43">
        <v>62228.240160000001</v>
      </c>
      <c r="J131" s="43">
        <v>285712.26757800003</v>
      </c>
      <c r="K131" s="44">
        <f t="shared" si="8"/>
        <v>347940.50773800001</v>
      </c>
      <c r="L131" s="44">
        <f t="shared" si="9"/>
        <v>-223484.02741800004</v>
      </c>
      <c r="M131" s="43">
        <v>1931427</v>
      </c>
      <c r="N131" s="43">
        <v>2618486</v>
      </c>
      <c r="O131" s="44">
        <f t="shared" si="10"/>
        <v>-687059</v>
      </c>
      <c r="P131" s="43">
        <v>59974</v>
      </c>
      <c r="Q131" s="43">
        <v>235717</v>
      </c>
      <c r="R131" s="44">
        <f t="shared" si="11"/>
        <v>-175743</v>
      </c>
    </row>
    <row r="132" spans="1:18" x14ac:dyDescent="0.5">
      <c r="A132" s="42" t="s">
        <v>84</v>
      </c>
      <c r="B132" s="42">
        <v>10843</v>
      </c>
      <c r="C132" s="42" t="s">
        <v>22</v>
      </c>
      <c r="D132" s="42" t="s">
        <v>84</v>
      </c>
      <c r="E132" s="43">
        <v>2779170.6580019998</v>
      </c>
      <c r="F132" s="43">
        <v>2848466.6558039999</v>
      </c>
      <c r="G132" s="43">
        <f t="shared" ref="G132:G195" si="12">E132+F132</f>
        <v>5627637.3138059992</v>
      </c>
      <c r="H132" s="43">
        <f t="shared" ref="H132:H195" si="13">E132-F132</f>
        <v>-69295.997802000027</v>
      </c>
      <c r="I132" s="43">
        <v>82955.715414999999</v>
      </c>
      <c r="J132" s="43">
        <v>300129.64396700001</v>
      </c>
      <c r="K132" s="44">
        <f t="shared" ref="K132:K195" si="14">I132+J132</f>
        <v>383085.359382</v>
      </c>
      <c r="L132" s="44">
        <f t="shared" ref="L132:L195" si="15">I132-J132</f>
        <v>-217173.92855200003</v>
      </c>
      <c r="M132" s="43">
        <v>827243</v>
      </c>
      <c r="N132" s="43">
        <v>754990</v>
      </c>
      <c r="O132" s="44">
        <f t="shared" ref="O132:O195" si="16">M132-N132</f>
        <v>72253</v>
      </c>
      <c r="P132" s="43">
        <v>0</v>
      </c>
      <c r="Q132" s="43">
        <v>49261</v>
      </c>
      <c r="R132" s="44">
        <f t="shared" ref="R132:R195" si="17">P132-Q132</f>
        <v>-49261</v>
      </c>
    </row>
    <row r="133" spans="1:18" x14ac:dyDescent="0.5">
      <c r="A133" s="42" t="s">
        <v>86</v>
      </c>
      <c r="B133" s="42">
        <v>10851</v>
      </c>
      <c r="C133" s="42" t="s">
        <v>22</v>
      </c>
      <c r="D133" s="42" t="s">
        <v>617</v>
      </c>
      <c r="E133" s="43">
        <v>5272400.8205770003</v>
      </c>
      <c r="F133" s="43">
        <v>4294526.7417449998</v>
      </c>
      <c r="G133" s="43">
        <f t="shared" si="12"/>
        <v>9566927.562322</v>
      </c>
      <c r="H133" s="43">
        <f t="shared" si="13"/>
        <v>977874.07883200049</v>
      </c>
      <c r="I133" s="43">
        <v>899172.63390500005</v>
      </c>
      <c r="J133" s="43">
        <v>1034335.347058</v>
      </c>
      <c r="K133" s="44">
        <f t="shared" si="14"/>
        <v>1933507.9809630001</v>
      </c>
      <c r="L133" s="44">
        <f t="shared" si="15"/>
        <v>-135162.71315299999</v>
      </c>
      <c r="M133" s="43">
        <v>8363271</v>
      </c>
      <c r="N133" s="43">
        <v>10524763</v>
      </c>
      <c r="O133" s="44">
        <f t="shared" si="16"/>
        <v>-2161492</v>
      </c>
      <c r="P133" s="43">
        <v>120385</v>
      </c>
      <c r="Q133" s="43">
        <v>678426</v>
      </c>
      <c r="R133" s="44">
        <f t="shared" si="17"/>
        <v>-558041</v>
      </c>
    </row>
    <row r="134" spans="1:18" x14ac:dyDescent="0.5">
      <c r="A134" s="42" t="s">
        <v>88</v>
      </c>
      <c r="B134" s="42">
        <v>10855</v>
      </c>
      <c r="C134" s="42" t="s">
        <v>22</v>
      </c>
      <c r="D134" s="42" t="s">
        <v>639</v>
      </c>
      <c r="E134" s="43">
        <v>1654366.5090650001</v>
      </c>
      <c r="F134" s="43">
        <v>2330703.9085840001</v>
      </c>
      <c r="G134" s="43">
        <f t="shared" si="12"/>
        <v>3985070.417649</v>
      </c>
      <c r="H134" s="43">
        <f t="shared" si="13"/>
        <v>-676337.39951899997</v>
      </c>
      <c r="I134" s="43">
        <v>600692.10719999997</v>
      </c>
      <c r="J134" s="43">
        <v>640749.03590000002</v>
      </c>
      <c r="K134" s="44">
        <f t="shared" si="14"/>
        <v>1241441.1431</v>
      </c>
      <c r="L134" s="44">
        <f t="shared" si="15"/>
        <v>-40056.928700000048</v>
      </c>
      <c r="M134" s="43">
        <v>305380</v>
      </c>
      <c r="N134" s="43">
        <v>1741168</v>
      </c>
      <c r="O134" s="44">
        <f t="shared" si="16"/>
        <v>-1435788</v>
      </c>
      <c r="P134" s="43">
        <v>1024</v>
      </c>
      <c r="Q134" s="43">
        <v>159710</v>
      </c>
      <c r="R134" s="44">
        <f t="shared" si="17"/>
        <v>-158686</v>
      </c>
    </row>
    <row r="135" spans="1:18" x14ac:dyDescent="0.5">
      <c r="A135" s="42" t="s">
        <v>90</v>
      </c>
      <c r="B135" s="42">
        <v>10864</v>
      </c>
      <c r="C135" s="42" t="s">
        <v>22</v>
      </c>
      <c r="D135" s="42" t="s">
        <v>640</v>
      </c>
      <c r="E135" s="43">
        <v>53122.805547999997</v>
      </c>
      <c r="F135" s="43">
        <v>463978.14701100002</v>
      </c>
      <c r="G135" s="43">
        <f t="shared" si="12"/>
        <v>517100.952559</v>
      </c>
      <c r="H135" s="43">
        <f t="shared" si="13"/>
        <v>-410855.34146300005</v>
      </c>
      <c r="I135" s="43">
        <v>0</v>
      </c>
      <c r="J135" s="43">
        <v>0</v>
      </c>
      <c r="K135" s="44">
        <f t="shared" si="14"/>
        <v>0</v>
      </c>
      <c r="L135" s="44">
        <f t="shared" si="15"/>
        <v>0</v>
      </c>
      <c r="M135" s="43">
        <v>1566</v>
      </c>
      <c r="N135" s="43">
        <v>293628</v>
      </c>
      <c r="O135" s="44">
        <f t="shared" si="16"/>
        <v>-292062</v>
      </c>
      <c r="P135" s="43">
        <v>0</v>
      </c>
      <c r="Q135" s="43">
        <v>8364</v>
      </c>
      <c r="R135" s="44">
        <f t="shared" si="17"/>
        <v>-8364</v>
      </c>
    </row>
    <row r="136" spans="1:18" x14ac:dyDescent="0.5">
      <c r="A136" s="42" t="s">
        <v>92</v>
      </c>
      <c r="B136" s="42">
        <v>10869</v>
      </c>
      <c r="C136" s="42" t="s">
        <v>22</v>
      </c>
      <c r="D136" s="42" t="s">
        <v>641</v>
      </c>
      <c r="E136" s="43">
        <v>562593.15094099997</v>
      </c>
      <c r="F136" s="43">
        <v>641716.53470299998</v>
      </c>
      <c r="G136" s="43">
        <f t="shared" si="12"/>
        <v>1204309.6856439998</v>
      </c>
      <c r="H136" s="43">
        <f t="shared" si="13"/>
        <v>-79123.383762000012</v>
      </c>
      <c r="I136" s="43">
        <v>23099.143749999999</v>
      </c>
      <c r="J136" s="43">
        <v>34616.634658000003</v>
      </c>
      <c r="K136" s="44">
        <f t="shared" si="14"/>
        <v>57715.778407999998</v>
      </c>
      <c r="L136" s="44">
        <f t="shared" si="15"/>
        <v>-11517.490908000003</v>
      </c>
      <c r="M136" s="43">
        <v>23839</v>
      </c>
      <c r="N136" s="43">
        <v>190564</v>
      </c>
      <c r="O136" s="44">
        <f t="shared" si="16"/>
        <v>-166725</v>
      </c>
      <c r="P136" s="43">
        <v>2012</v>
      </c>
      <c r="Q136" s="43">
        <v>7944</v>
      </c>
      <c r="R136" s="44">
        <f t="shared" si="17"/>
        <v>-5932</v>
      </c>
    </row>
    <row r="137" spans="1:18" x14ac:dyDescent="0.5">
      <c r="A137" s="42" t="s">
        <v>94</v>
      </c>
      <c r="B137" s="42">
        <v>10872</v>
      </c>
      <c r="C137" s="42" t="s">
        <v>22</v>
      </c>
      <c r="D137" s="42" t="s">
        <v>619</v>
      </c>
      <c r="E137" s="43">
        <v>2175830.330083</v>
      </c>
      <c r="F137" s="43">
        <v>2644839.0485379999</v>
      </c>
      <c r="G137" s="43">
        <f t="shared" si="12"/>
        <v>4820669.3786209999</v>
      </c>
      <c r="H137" s="43">
        <f t="shared" si="13"/>
        <v>-469008.71845499985</v>
      </c>
      <c r="I137" s="43">
        <v>159175.44805899999</v>
      </c>
      <c r="J137" s="43">
        <v>208969.026102</v>
      </c>
      <c r="K137" s="44">
        <f t="shared" si="14"/>
        <v>368144.47416099999</v>
      </c>
      <c r="L137" s="44">
        <f t="shared" si="15"/>
        <v>-49793.578043000016</v>
      </c>
      <c r="M137" s="43">
        <v>229472</v>
      </c>
      <c r="N137" s="43">
        <v>742247</v>
      </c>
      <c r="O137" s="44">
        <f t="shared" si="16"/>
        <v>-512775</v>
      </c>
      <c r="P137" s="43">
        <v>57677</v>
      </c>
      <c r="Q137" s="43">
        <v>67057</v>
      </c>
      <c r="R137" s="44">
        <f t="shared" si="17"/>
        <v>-9380</v>
      </c>
    </row>
    <row r="138" spans="1:18" x14ac:dyDescent="0.5">
      <c r="A138" s="42" t="s">
        <v>104</v>
      </c>
      <c r="B138" s="42">
        <v>10896</v>
      </c>
      <c r="C138" s="42" t="s">
        <v>22</v>
      </c>
      <c r="D138" s="42" t="s">
        <v>645</v>
      </c>
      <c r="E138" s="43">
        <v>5282756.8803300001</v>
      </c>
      <c r="F138" s="43">
        <v>5248137.8552780002</v>
      </c>
      <c r="G138" s="43">
        <f t="shared" si="12"/>
        <v>10530894.735608</v>
      </c>
      <c r="H138" s="43">
        <f t="shared" si="13"/>
        <v>34619.025051999837</v>
      </c>
      <c r="I138" s="43">
        <v>106750.610008</v>
      </c>
      <c r="J138" s="43">
        <v>360747.02131699998</v>
      </c>
      <c r="K138" s="44">
        <f t="shared" si="14"/>
        <v>467497.63132499997</v>
      </c>
      <c r="L138" s="44">
        <f t="shared" si="15"/>
        <v>-253996.41130899999</v>
      </c>
      <c r="M138" s="43">
        <v>1077237</v>
      </c>
      <c r="N138" s="43">
        <v>888323</v>
      </c>
      <c r="O138" s="44">
        <f t="shared" si="16"/>
        <v>188914</v>
      </c>
      <c r="P138" s="43">
        <v>93015</v>
      </c>
      <c r="Q138" s="43">
        <v>10849</v>
      </c>
      <c r="R138" s="44">
        <f t="shared" si="17"/>
        <v>82166</v>
      </c>
    </row>
    <row r="139" spans="1:18" x14ac:dyDescent="0.5">
      <c r="A139" s="42" t="s">
        <v>126</v>
      </c>
      <c r="B139" s="42">
        <v>11055</v>
      </c>
      <c r="C139" s="42" t="s">
        <v>22</v>
      </c>
      <c r="D139" s="42" t="s">
        <v>633</v>
      </c>
      <c r="E139" s="43">
        <v>1540893.3950199999</v>
      </c>
      <c r="F139" s="43">
        <v>2065942.168904</v>
      </c>
      <c r="G139" s="43">
        <f t="shared" si="12"/>
        <v>3606835.5639239997</v>
      </c>
      <c r="H139" s="43">
        <f t="shared" si="13"/>
        <v>-525048.77388400002</v>
      </c>
      <c r="I139" s="43">
        <v>28064.019230000002</v>
      </c>
      <c r="J139" s="43">
        <v>75588.444247000007</v>
      </c>
      <c r="K139" s="44">
        <f t="shared" si="14"/>
        <v>103652.46347700001</v>
      </c>
      <c r="L139" s="44">
        <f t="shared" si="15"/>
        <v>-47524.425017000001</v>
      </c>
      <c r="M139" s="43">
        <v>109709</v>
      </c>
      <c r="N139" s="43">
        <v>877553</v>
      </c>
      <c r="O139" s="44">
        <f t="shared" si="16"/>
        <v>-767844</v>
      </c>
      <c r="P139" s="43">
        <v>3579</v>
      </c>
      <c r="Q139" s="43">
        <v>51663</v>
      </c>
      <c r="R139" s="44">
        <f t="shared" si="17"/>
        <v>-48084</v>
      </c>
    </row>
    <row r="140" spans="1:18" x14ac:dyDescent="0.5">
      <c r="A140" s="42" t="s">
        <v>130</v>
      </c>
      <c r="B140" s="42">
        <v>11087</v>
      </c>
      <c r="C140" s="42" t="s">
        <v>22</v>
      </c>
      <c r="D140" s="42" t="s">
        <v>646</v>
      </c>
      <c r="E140" s="43">
        <v>957170.28509000002</v>
      </c>
      <c r="F140" s="43">
        <v>696151.63928600005</v>
      </c>
      <c r="G140" s="43">
        <f t="shared" si="12"/>
        <v>1653321.9243760002</v>
      </c>
      <c r="H140" s="43">
        <f t="shared" si="13"/>
        <v>261018.64580399997</v>
      </c>
      <c r="I140" s="43">
        <v>24341.460349000001</v>
      </c>
      <c r="J140" s="43">
        <v>91699.086674999999</v>
      </c>
      <c r="K140" s="44">
        <f t="shared" si="14"/>
        <v>116040.547024</v>
      </c>
      <c r="L140" s="44">
        <f t="shared" si="15"/>
        <v>-67357.626325999998</v>
      </c>
      <c r="M140" s="43">
        <v>1312602</v>
      </c>
      <c r="N140" s="43">
        <v>1496392</v>
      </c>
      <c r="O140" s="44">
        <f t="shared" si="16"/>
        <v>-183790</v>
      </c>
      <c r="P140" s="43">
        <v>6538</v>
      </c>
      <c r="Q140" s="43">
        <v>119251</v>
      </c>
      <c r="R140" s="44">
        <f t="shared" si="17"/>
        <v>-112713</v>
      </c>
    </row>
    <row r="141" spans="1:18" x14ac:dyDescent="0.5">
      <c r="A141" s="42" t="s">
        <v>137</v>
      </c>
      <c r="B141" s="42">
        <v>11095</v>
      </c>
      <c r="C141" s="42" t="s">
        <v>22</v>
      </c>
      <c r="D141" s="42" t="s">
        <v>648</v>
      </c>
      <c r="E141" s="43">
        <v>2866783.1745190001</v>
      </c>
      <c r="F141" s="43">
        <v>2774682.3618689999</v>
      </c>
      <c r="G141" s="43">
        <f t="shared" si="12"/>
        <v>5641465.5363880005</v>
      </c>
      <c r="H141" s="43">
        <f t="shared" si="13"/>
        <v>92100.812650000211</v>
      </c>
      <c r="I141" s="43">
        <v>56710.104729999999</v>
      </c>
      <c r="J141" s="43">
        <v>101294.84316</v>
      </c>
      <c r="K141" s="44">
        <f t="shared" si="14"/>
        <v>158004.94789000001</v>
      </c>
      <c r="L141" s="44">
        <f t="shared" si="15"/>
        <v>-44584.738430000005</v>
      </c>
      <c r="M141" s="43">
        <v>1330601</v>
      </c>
      <c r="N141" s="43">
        <v>1316873</v>
      </c>
      <c r="O141" s="44">
        <f t="shared" si="16"/>
        <v>13728</v>
      </c>
      <c r="P141" s="43">
        <v>9635</v>
      </c>
      <c r="Q141" s="43">
        <v>68201</v>
      </c>
      <c r="R141" s="44">
        <f t="shared" si="17"/>
        <v>-58566</v>
      </c>
    </row>
    <row r="142" spans="1:18" x14ac:dyDescent="0.5">
      <c r="A142" s="42" t="s">
        <v>141</v>
      </c>
      <c r="B142" s="42">
        <v>11099</v>
      </c>
      <c r="C142" s="42" t="s">
        <v>22</v>
      </c>
      <c r="D142" s="42" t="s">
        <v>640</v>
      </c>
      <c r="E142" s="43">
        <v>5906650.9103920003</v>
      </c>
      <c r="F142" s="43">
        <v>8780676.682209</v>
      </c>
      <c r="G142" s="43">
        <f t="shared" si="12"/>
        <v>14687327.592601001</v>
      </c>
      <c r="H142" s="43">
        <f t="shared" si="13"/>
        <v>-2874025.7718169997</v>
      </c>
      <c r="I142" s="43">
        <v>64663.422298999998</v>
      </c>
      <c r="J142" s="43">
        <v>806198.63123000006</v>
      </c>
      <c r="K142" s="44">
        <f t="shared" si="14"/>
        <v>870862.05352900003</v>
      </c>
      <c r="L142" s="44">
        <f t="shared" si="15"/>
        <v>-741535.20893100009</v>
      </c>
      <c r="M142" s="43">
        <v>2293130</v>
      </c>
      <c r="N142" s="43">
        <v>5376463</v>
      </c>
      <c r="O142" s="44">
        <f t="shared" si="16"/>
        <v>-3083333</v>
      </c>
      <c r="P142" s="43">
        <v>21969</v>
      </c>
      <c r="Q142" s="43">
        <v>285876</v>
      </c>
      <c r="R142" s="44">
        <f t="shared" si="17"/>
        <v>-263907</v>
      </c>
    </row>
    <row r="143" spans="1:18" x14ac:dyDescent="0.5">
      <c r="A143" s="42" t="s">
        <v>145</v>
      </c>
      <c r="B143" s="42">
        <v>11132</v>
      </c>
      <c r="C143" s="42" t="s">
        <v>22</v>
      </c>
      <c r="D143" s="42" t="s">
        <v>617</v>
      </c>
      <c r="E143" s="43">
        <v>3290260.780543</v>
      </c>
      <c r="F143" s="43">
        <v>4227541.2574680001</v>
      </c>
      <c r="G143" s="43">
        <f t="shared" si="12"/>
        <v>7517802.0380109996</v>
      </c>
      <c r="H143" s="43">
        <f t="shared" si="13"/>
        <v>-937280.47692500008</v>
      </c>
      <c r="I143" s="43">
        <v>69958.610228000005</v>
      </c>
      <c r="J143" s="43">
        <v>26176.059789999999</v>
      </c>
      <c r="K143" s="44">
        <f t="shared" si="14"/>
        <v>96134.670018000004</v>
      </c>
      <c r="L143" s="44">
        <f t="shared" si="15"/>
        <v>43782.550438000006</v>
      </c>
      <c r="M143" s="43">
        <v>4314922</v>
      </c>
      <c r="N143" s="43">
        <v>5209063</v>
      </c>
      <c r="O143" s="44">
        <f t="shared" si="16"/>
        <v>-894141</v>
      </c>
      <c r="P143" s="43">
        <v>178664</v>
      </c>
      <c r="Q143" s="43">
        <v>488326</v>
      </c>
      <c r="R143" s="44">
        <f t="shared" si="17"/>
        <v>-309662</v>
      </c>
    </row>
    <row r="144" spans="1:18" x14ac:dyDescent="0.5">
      <c r="A144" s="42" t="s">
        <v>146</v>
      </c>
      <c r="B144" s="42">
        <v>11141</v>
      </c>
      <c r="C144" s="42" t="s">
        <v>22</v>
      </c>
      <c r="D144" s="42" t="s">
        <v>650</v>
      </c>
      <c r="E144" s="43">
        <v>660815.67697499995</v>
      </c>
      <c r="F144" s="43">
        <v>604130.80266100005</v>
      </c>
      <c r="G144" s="43">
        <f t="shared" si="12"/>
        <v>1264946.479636</v>
      </c>
      <c r="H144" s="43">
        <f t="shared" si="13"/>
        <v>56684.874313999899</v>
      </c>
      <c r="I144" s="43">
        <v>13585.6013</v>
      </c>
      <c r="J144" s="43">
        <v>32551.062450000001</v>
      </c>
      <c r="K144" s="44">
        <f t="shared" si="14"/>
        <v>46136.66375</v>
      </c>
      <c r="L144" s="44">
        <f t="shared" si="15"/>
        <v>-18965.461150000003</v>
      </c>
      <c r="M144" s="43">
        <v>1993</v>
      </c>
      <c r="N144" s="43">
        <v>132904</v>
      </c>
      <c r="O144" s="44">
        <f t="shared" si="16"/>
        <v>-130911</v>
      </c>
      <c r="P144" s="43">
        <v>1486</v>
      </c>
      <c r="Q144" s="43">
        <v>18349</v>
      </c>
      <c r="R144" s="44">
        <f t="shared" si="17"/>
        <v>-16863</v>
      </c>
    </row>
    <row r="145" spans="1:18" x14ac:dyDescent="0.5">
      <c r="A145" s="42" t="s">
        <v>154</v>
      </c>
      <c r="B145" s="42">
        <v>11149</v>
      </c>
      <c r="C145" s="42" t="s">
        <v>22</v>
      </c>
      <c r="D145" s="42" t="s">
        <v>647</v>
      </c>
      <c r="E145" s="43">
        <v>1004061.072118</v>
      </c>
      <c r="F145" s="43">
        <v>1421007.740363</v>
      </c>
      <c r="G145" s="43">
        <f t="shared" si="12"/>
        <v>2425068.8124810001</v>
      </c>
      <c r="H145" s="43">
        <f t="shared" si="13"/>
        <v>-416946.66824499995</v>
      </c>
      <c r="I145" s="43">
        <v>13500</v>
      </c>
      <c r="J145" s="43">
        <v>27808.570651999999</v>
      </c>
      <c r="K145" s="44">
        <f t="shared" si="14"/>
        <v>41308.570651999995</v>
      </c>
      <c r="L145" s="44">
        <f t="shared" si="15"/>
        <v>-14308.570651999999</v>
      </c>
      <c r="M145" s="43">
        <v>234235</v>
      </c>
      <c r="N145" s="43">
        <v>631449</v>
      </c>
      <c r="O145" s="44">
        <f t="shared" si="16"/>
        <v>-397214</v>
      </c>
      <c r="P145" s="43">
        <v>28974</v>
      </c>
      <c r="Q145" s="43">
        <v>28782</v>
      </c>
      <c r="R145" s="44">
        <f t="shared" si="17"/>
        <v>192</v>
      </c>
    </row>
    <row r="146" spans="1:18" x14ac:dyDescent="0.5">
      <c r="A146" s="42" t="s">
        <v>160</v>
      </c>
      <c r="B146" s="42">
        <v>11173</v>
      </c>
      <c r="C146" s="42" t="s">
        <v>22</v>
      </c>
      <c r="D146" s="42" t="s">
        <v>632</v>
      </c>
      <c r="E146" s="43">
        <v>528407.76208000001</v>
      </c>
      <c r="F146" s="43">
        <v>404169.01143000001</v>
      </c>
      <c r="G146" s="43">
        <f t="shared" si="12"/>
        <v>932576.77350999997</v>
      </c>
      <c r="H146" s="43">
        <f t="shared" si="13"/>
        <v>124238.75065</v>
      </c>
      <c r="I146" s="43">
        <v>19472.73703</v>
      </c>
      <c r="J146" s="43">
        <v>3914.0405999999998</v>
      </c>
      <c r="K146" s="44">
        <f t="shared" si="14"/>
        <v>23386.77763</v>
      </c>
      <c r="L146" s="44">
        <f t="shared" si="15"/>
        <v>15558.69643</v>
      </c>
      <c r="M146" s="43">
        <v>395135</v>
      </c>
      <c r="N146" s="43">
        <v>314268</v>
      </c>
      <c r="O146" s="44">
        <f t="shared" si="16"/>
        <v>80867</v>
      </c>
      <c r="P146" s="43">
        <v>0</v>
      </c>
      <c r="Q146" s="43">
        <v>363</v>
      </c>
      <c r="R146" s="44">
        <f t="shared" si="17"/>
        <v>-363</v>
      </c>
    </row>
    <row r="147" spans="1:18" x14ac:dyDescent="0.5">
      <c r="A147" s="42" t="s">
        <v>168</v>
      </c>
      <c r="B147" s="42">
        <v>11182</v>
      </c>
      <c r="C147" s="42" t="s">
        <v>22</v>
      </c>
      <c r="D147" s="42" t="s">
        <v>616</v>
      </c>
      <c r="E147" s="43">
        <v>2584961.651571</v>
      </c>
      <c r="F147" s="43">
        <v>3310426.1372130001</v>
      </c>
      <c r="G147" s="43">
        <f t="shared" si="12"/>
        <v>5895387.7887840001</v>
      </c>
      <c r="H147" s="43">
        <f t="shared" si="13"/>
        <v>-725464.4856420001</v>
      </c>
      <c r="I147" s="43">
        <v>51514.072525000003</v>
      </c>
      <c r="J147" s="43">
        <v>109569.548094</v>
      </c>
      <c r="K147" s="44">
        <f t="shared" si="14"/>
        <v>161083.62061899999</v>
      </c>
      <c r="L147" s="44">
        <f t="shared" si="15"/>
        <v>-58055.475568999995</v>
      </c>
      <c r="M147" s="43">
        <v>527127</v>
      </c>
      <c r="N147" s="43">
        <v>1523215</v>
      </c>
      <c r="O147" s="44">
        <f t="shared" si="16"/>
        <v>-996088</v>
      </c>
      <c r="P147" s="43">
        <v>1340</v>
      </c>
      <c r="Q147" s="43">
        <v>114528</v>
      </c>
      <c r="R147" s="44">
        <f t="shared" si="17"/>
        <v>-113188</v>
      </c>
    </row>
    <row r="148" spans="1:18" x14ac:dyDescent="0.5">
      <c r="A148" s="42" t="s">
        <v>171</v>
      </c>
      <c r="B148" s="42">
        <v>11186</v>
      </c>
      <c r="C148" s="42" t="s">
        <v>22</v>
      </c>
      <c r="D148" s="42" t="s">
        <v>653</v>
      </c>
      <c r="E148" s="43">
        <v>191849.29396499999</v>
      </c>
      <c r="F148" s="43">
        <v>184559.33614299999</v>
      </c>
      <c r="G148" s="43">
        <f t="shared" si="12"/>
        <v>376408.63010800001</v>
      </c>
      <c r="H148" s="43">
        <f t="shared" si="13"/>
        <v>7289.9578219999967</v>
      </c>
      <c r="I148" s="43">
        <v>0</v>
      </c>
      <c r="J148" s="43">
        <v>0</v>
      </c>
      <c r="K148" s="44">
        <f t="shared" si="14"/>
        <v>0</v>
      </c>
      <c r="L148" s="44">
        <f t="shared" si="15"/>
        <v>0</v>
      </c>
      <c r="M148" s="43">
        <v>986</v>
      </c>
      <c r="N148" s="43">
        <v>203</v>
      </c>
      <c r="O148" s="44">
        <f t="shared" si="16"/>
        <v>783</v>
      </c>
      <c r="P148" s="43">
        <v>0</v>
      </c>
      <c r="Q148" s="43">
        <v>0</v>
      </c>
      <c r="R148" s="44">
        <f t="shared" si="17"/>
        <v>0</v>
      </c>
    </row>
    <row r="149" spans="1:18" x14ac:dyDescent="0.5">
      <c r="A149" s="42" t="s">
        <v>184</v>
      </c>
      <c r="B149" s="42">
        <v>11220</v>
      </c>
      <c r="C149" s="42" t="s">
        <v>22</v>
      </c>
      <c r="D149" s="42" t="s">
        <v>654</v>
      </c>
      <c r="E149" s="43">
        <v>551416.48194099998</v>
      </c>
      <c r="F149" s="43">
        <v>703986.45418799995</v>
      </c>
      <c r="G149" s="43">
        <f t="shared" si="12"/>
        <v>1255402.936129</v>
      </c>
      <c r="H149" s="43">
        <f t="shared" si="13"/>
        <v>-152569.97224699997</v>
      </c>
      <c r="I149" s="43">
        <v>13718.417176999999</v>
      </c>
      <c r="J149" s="43">
        <v>26552.035743</v>
      </c>
      <c r="K149" s="44">
        <f t="shared" si="14"/>
        <v>40270.452919999996</v>
      </c>
      <c r="L149" s="44">
        <f t="shared" si="15"/>
        <v>-12833.618566000001</v>
      </c>
      <c r="M149" s="43">
        <v>71508</v>
      </c>
      <c r="N149" s="43">
        <v>212805</v>
      </c>
      <c r="O149" s="44">
        <f t="shared" si="16"/>
        <v>-141297</v>
      </c>
      <c r="P149" s="43">
        <v>307</v>
      </c>
      <c r="Q149" s="43">
        <v>15604</v>
      </c>
      <c r="R149" s="44">
        <f t="shared" si="17"/>
        <v>-15297</v>
      </c>
    </row>
    <row r="150" spans="1:18" x14ac:dyDescent="0.5">
      <c r="A150" s="42" t="s">
        <v>189</v>
      </c>
      <c r="B150" s="42">
        <v>11235</v>
      </c>
      <c r="C150" s="42" t="s">
        <v>22</v>
      </c>
      <c r="D150" s="42" t="s">
        <v>619</v>
      </c>
      <c r="E150" s="43">
        <v>3807446.7550010001</v>
      </c>
      <c r="F150" s="43">
        <v>5075632.6560770003</v>
      </c>
      <c r="G150" s="43">
        <f t="shared" si="12"/>
        <v>8883079.4110780004</v>
      </c>
      <c r="H150" s="43">
        <f t="shared" si="13"/>
        <v>-1268185.9010760002</v>
      </c>
      <c r="I150" s="43">
        <v>164456.91087600001</v>
      </c>
      <c r="J150" s="43">
        <v>163680.40060699999</v>
      </c>
      <c r="K150" s="44">
        <f t="shared" si="14"/>
        <v>328137.311483</v>
      </c>
      <c r="L150" s="44">
        <f t="shared" si="15"/>
        <v>776.51026900002034</v>
      </c>
      <c r="M150" s="43">
        <v>286239</v>
      </c>
      <c r="N150" s="43">
        <v>1080537</v>
      </c>
      <c r="O150" s="44">
        <f t="shared" si="16"/>
        <v>-794298</v>
      </c>
      <c r="P150" s="43">
        <v>63922</v>
      </c>
      <c r="Q150" s="43">
        <v>95582</v>
      </c>
      <c r="R150" s="44">
        <f t="shared" si="17"/>
        <v>-31660</v>
      </c>
    </row>
    <row r="151" spans="1:18" x14ac:dyDescent="0.5">
      <c r="A151" s="42" t="s">
        <v>191</v>
      </c>
      <c r="B151" s="42">
        <v>11234</v>
      </c>
      <c r="C151" s="42" t="s">
        <v>22</v>
      </c>
      <c r="D151" s="42" t="s">
        <v>653</v>
      </c>
      <c r="E151" s="43">
        <v>2353526.2056740001</v>
      </c>
      <c r="F151" s="43">
        <v>2277499.3036389998</v>
      </c>
      <c r="G151" s="43">
        <f t="shared" si="12"/>
        <v>4631025.5093130004</v>
      </c>
      <c r="H151" s="43">
        <f t="shared" si="13"/>
        <v>76026.902035000268</v>
      </c>
      <c r="I151" s="43">
        <v>100267.530768</v>
      </c>
      <c r="J151" s="43">
        <v>225932.28545</v>
      </c>
      <c r="K151" s="44">
        <f t="shared" si="14"/>
        <v>326199.81621800002</v>
      </c>
      <c r="L151" s="44">
        <f t="shared" si="15"/>
        <v>-125664.754682</v>
      </c>
      <c r="M151" s="43">
        <v>2087065</v>
      </c>
      <c r="N151" s="43">
        <v>3013158</v>
      </c>
      <c r="O151" s="44">
        <f t="shared" si="16"/>
        <v>-926093</v>
      </c>
      <c r="P151" s="43">
        <v>2135</v>
      </c>
      <c r="Q151" s="43">
        <v>7239</v>
      </c>
      <c r="R151" s="44">
        <f t="shared" si="17"/>
        <v>-5104</v>
      </c>
    </row>
    <row r="152" spans="1:18" x14ac:dyDescent="0.5">
      <c r="A152" s="42" t="s">
        <v>193</v>
      </c>
      <c r="B152" s="42">
        <v>11223</v>
      </c>
      <c r="C152" s="42" t="s">
        <v>22</v>
      </c>
      <c r="D152" s="42" t="s">
        <v>634</v>
      </c>
      <c r="E152" s="43">
        <v>2837079.273856</v>
      </c>
      <c r="F152" s="43">
        <v>3167076.591397</v>
      </c>
      <c r="G152" s="43">
        <f t="shared" si="12"/>
        <v>6004155.8652529996</v>
      </c>
      <c r="H152" s="43">
        <f t="shared" si="13"/>
        <v>-329997.31754099997</v>
      </c>
      <c r="I152" s="43">
        <v>286921.68998899998</v>
      </c>
      <c r="J152" s="43">
        <v>412978.595508</v>
      </c>
      <c r="K152" s="44">
        <f t="shared" si="14"/>
        <v>699900.28549699998</v>
      </c>
      <c r="L152" s="44">
        <f t="shared" si="15"/>
        <v>-126056.90551900002</v>
      </c>
      <c r="M152" s="43">
        <v>794691</v>
      </c>
      <c r="N152" s="43">
        <v>2411214</v>
      </c>
      <c r="O152" s="44">
        <f t="shared" si="16"/>
        <v>-1616523</v>
      </c>
      <c r="P152" s="43">
        <v>7076</v>
      </c>
      <c r="Q152" s="43">
        <v>183194</v>
      </c>
      <c r="R152" s="44">
        <f t="shared" si="17"/>
        <v>-176118</v>
      </c>
    </row>
    <row r="153" spans="1:18" x14ac:dyDescent="0.5">
      <c r="A153" s="42" t="s">
        <v>200</v>
      </c>
      <c r="B153" s="42">
        <v>11268</v>
      </c>
      <c r="C153" s="42" t="s">
        <v>22</v>
      </c>
      <c r="D153" s="42" t="s">
        <v>656</v>
      </c>
      <c r="E153" s="43">
        <v>1723885.70214</v>
      </c>
      <c r="F153" s="43">
        <v>1849765.073298</v>
      </c>
      <c r="G153" s="43">
        <f t="shared" si="12"/>
        <v>3573650.775438</v>
      </c>
      <c r="H153" s="43">
        <f t="shared" si="13"/>
        <v>-125879.37115800008</v>
      </c>
      <c r="I153" s="43">
        <v>80602.338390999998</v>
      </c>
      <c r="J153" s="43">
        <v>165186.12312</v>
      </c>
      <c r="K153" s="44">
        <f t="shared" si="14"/>
        <v>245788.461511</v>
      </c>
      <c r="L153" s="44">
        <f t="shared" si="15"/>
        <v>-84583.784729000006</v>
      </c>
      <c r="M153" s="43">
        <v>93134</v>
      </c>
      <c r="N153" s="43">
        <v>291539</v>
      </c>
      <c r="O153" s="44">
        <f t="shared" si="16"/>
        <v>-198405</v>
      </c>
      <c r="P153" s="43">
        <v>50020</v>
      </c>
      <c r="Q153" s="43">
        <v>11010</v>
      </c>
      <c r="R153" s="44">
        <f t="shared" si="17"/>
        <v>39010</v>
      </c>
    </row>
    <row r="154" spans="1:18" x14ac:dyDescent="0.5">
      <c r="A154" s="42" t="s">
        <v>202</v>
      </c>
      <c r="B154" s="42">
        <v>11273</v>
      </c>
      <c r="C154" s="42" t="s">
        <v>22</v>
      </c>
      <c r="D154" s="42" t="s">
        <v>639</v>
      </c>
      <c r="E154" s="43">
        <v>1200023.42894</v>
      </c>
      <c r="F154" s="43">
        <v>2339097.4020150001</v>
      </c>
      <c r="G154" s="43">
        <f t="shared" si="12"/>
        <v>3539120.8309550001</v>
      </c>
      <c r="H154" s="43">
        <f t="shared" si="13"/>
        <v>-1139073.9730750001</v>
      </c>
      <c r="I154" s="43">
        <v>49449.509282999999</v>
      </c>
      <c r="J154" s="43">
        <v>44332.72954</v>
      </c>
      <c r="K154" s="44">
        <f t="shared" si="14"/>
        <v>93782.238822999992</v>
      </c>
      <c r="L154" s="44">
        <f t="shared" si="15"/>
        <v>5116.7797429999991</v>
      </c>
      <c r="M154" s="43">
        <v>913690</v>
      </c>
      <c r="N154" s="43">
        <v>1769529</v>
      </c>
      <c r="O154" s="44">
        <f t="shared" si="16"/>
        <v>-855839</v>
      </c>
      <c r="P154" s="43">
        <v>1027</v>
      </c>
      <c r="Q154" s="43">
        <v>139825</v>
      </c>
      <c r="R154" s="44">
        <f t="shared" si="17"/>
        <v>-138798</v>
      </c>
    </row>
    <row r="155" spans="1:18" x14ac:dyDescent="0.5">
      <c r="A155" s="42" t="s">
        <v>208</v>
      </c>
      <c r="B155" s="42">
        <v>11280</v>
      </c>
      <c r="C155" s="42" t="s">
        <v>22</v>
      </c>
      <c r="D155" s="42" t="s">
        <v>621</v>
      </c>
      <c r="E155" s="43">
        <v>138534.289292</v>
      </c>
      <c r="F155" s="43">
        <v>397268.81353300001</v>
      </c>
      <c r="G155" s="43">
        <f t="shared" si="12"/>
        <v>535803.10282499995</v>
      </c>
      <c r="H155" s="43">
        <f t="shared" si="13"/>
        <v>-258734.52424100001</v>
      </c>
      <c r="I155" s="43">
        <v>0</v>
      </c>
      <c r="J155" s="43">
        <v>0</v>
      </c>
      <c r="K155" s="44">
        <f t="shared" si="14"/>
        <v>0</v>
      </c>
      <c r="L155" s="44">
        <f t="shared" si="15"/>
        <v>0</v>
      </c>
      <c r="M155" s="43">
        <v>130892</v>
      </c>
      <c r="N155" s="43">
        <v>546738</v>
      </c>
      <c r="O155" s="44">
        <f t="shared" si="16"/>
        <v>-415846</v>
      </c>
      <c r="P155" s="43">
        <v>4062</v>
      </c>
      <c r="Q155" s="43">
        <v>20628</v>
      </c>
      <c r="R155" s="44">
        <f t="shared" si="17"/>
        <v>-16566</v>
      </c>
    </row>
    <row r="156" spans="1:18" x14ac:dyDescent="0.5">
      <c r="A156" s="42" t="s">
        <v>218</v>
      </c>
      <c r="B156" s="42">
        <v>11285</v>
      </c>
      <c r="C156" s="42" t="s">
        <v>22</v>
      </c>
      <c r="D156" s="42" t="s">
        <v>649</v>
      </c>
      <c r="E156" s="43">
        <v>2694082.8717459999</v>
      </c>
      <c r="F156" s="43">
        <v>3925251.6078900001</v>
      </c>
      <c r="G156" s="43">
        <f t="shared" si="12"/>
        <v>6619334.4796360005</v>
      </c>
      <c r="H156" s="43">
        <f t="shared" si="13"/>
        <v>-1231168.7361440002</v>
      </c>
      <c r="I156" s="43">
        <v>80485.550640000001</v>
      </c>
      <c r="J156" s="43">
        <v>258375.273942</v>
      </c>
      <c r="K156" s="44">
        <f t="shared" si="14"/>
        <v>338860.82458200003</v>
      </c>
      <c r="L156" s="44">
        <f t="shared" si="15"/>
        <v>-177889.723302</v>
      </c>
      <c r="M156" s="43">
        <v>4994816</v>
      </c>
      <c r="N156" s="43">
        <v>6626911</v>
      </c>
      <c r="O156" s="44">
        <f t="shared" si="16"/>
        <v>-1632095</v>
      </c>
      <c r="P156" s="43">
        <v>69082</v>
      </c>
      <c r="Q156" s="43">
        <v>361673</v>
      </c>
      <c r="R156" s="44">
        <f t="shared" si="17"/>
        <v>-292591</v>
      </c>
    </row>
    <row r="157" spans="1:18" x14ac:dyDescent="0.5">
      <c r="A157" s="42" t="s">
        <v>222</v>
      </c>
      <c r="B157" s="42">
        <v>11297</v>
      </c>
      <c r="C157" s="42" t="s">
        <v>22</v>
      </c>
      <c r="D157" s="42" t="s">
        <v>629</v>
      </c>
      <c r="E157" s="43">
        <v>3027071.4159550001</v>
      </c>
      <c r="F157" s="43">
        <v>3687336.873346</v>
      </c>
      <c r="G157" s="43">
        <f t="shared" si="12"/>
        <v>6714408.2893010005</v>
      </c>
      <c r="H157" s="43">
        <f t="shared" si="13"/>
        <v>-660265.45739099989</v>
      </c>
      <c r="I157" s="43">
        <v>11221.75613</v>
      </c>
      <c r="J157" s="43">
        <v>33782.653216999999</v>
      </c>
      <c r="K157" s="44">
        <f t="shared" si="14"/>
        <v>45004.409347000001</v>
      </c>
      <c r="L157" s="44">
        <f t="shared" si="15"/>
        <v>-22560.897086999998</v>
      </c>
      <c r="M157" s="43">
        <v>1649570</v>
      </c>
      <c r="N157" s="43">
        <v>2851054</v>
      </c>
      <c r="O157" s="44">
        <f t="shared" si="16"/>
        <v>-1201484</v>
      </c>
      <c r="P157" s="43">
        <v>15768</v>
      </c>
      <c r="Q157" s="43">
        <v>48876</v>
      </c>
      <c r="R157" s="44">
        <f t="shared" si="17"/>
        <v>-33108</v>
      </c>
    </row>
    <row r="158" spans="1:18" x14ac:dyDescent="0.5">
      <c r="A158" s="42" t="s">
        <v>236</v>
      </c>
      <c r="B158" s="42">
        <v>11314</v>
      </c>
      <c r="C158" s="42" t="s">
        <v>22</v>
      </c>
      <c r="D158" s="42" t="s">
        <v>629</v>
      </c>
      <c r="E158" s="43">
        <v>274829.89997500001</v>
      </c>
      <c r="F158" s="43">
        <v>273153.14234700002</v>
      </c>
      <c r="G158" s="43">
        <f t="shared" si="12"/>
        <v>547983.04232200002</v>
      </c>
      <c r="H158" s="43">
        <f t="shared" si="13"/>
        <v>1676.7576279999921</v>
      </c>
      <c r="I158" s="43">
        <v>2888.1604499999999</v>
      </c>
      <c r="J158" s="43">
        <v>4092.8594499999999</v>
      </c>
      <c r="K158" s="44">
        <f t="shared" si="14"/>
        <v>6981.0198999999993</v>
      </c>
      <c r="L158" s="44">
        <f t="shared" si="15"/>
        <v>-1204.6990000000001</v>
      </c>
      <c r="M158" s="43">
        <v>1860</v>
      </c>
      <c r="N158" s="43">
        <v>0</v>
      </c>
      <c r="O158" s="44">
        <f t="shared" si="16"/>
        <v>1860</v>
      </c>
      <c r="P158" s="43">
        <v>0</v>
      </c>
      <c r="Q158" s="43">
        <v>0</v>
      </c>
      <c r="R158" s="44">
        <f t="shared" si="17"/>
        <v>0</v>
      </c>
    </row>
    <row r="159" spans="1:18" x14ac:dyDescent="0.5">
      <c r="A159" s="42" t="s">
        <v>240</v>
      </c>
      <c r="B159" s="42">
        <v>11309</v>
      </c>
      <c r="C159" s="42" t="s">
        <v>22</v>
      </c>
      <c r="D159" s="42" t="s">
        <v>619</v>
      </c>
      <c r="E159" s="43">
        <v>1892685.7588740001</v>
      </c>
      <c r="F159" s="43">
        <v>2709729.7222730001</v>
      </c>
      <c r="G159" s="43">
        <f t="shared" si="12"/>
        <v>4602415.4811470006</v>
      </c>
      <c r="H159" s="43">
        <f t="shared" si="13"/>
        <v>-817043.963399</v>
      </c>
      <c r="I159" s="43">
        <v>29888.224050000001</v>
      </c>
      <c r="J159" s="43">
        <v>80427.209900000002</v>
      </c>
      <c r="K159" s="44">
        <f t="shared" si="14"/>
        <v>110315.43395000001</v>
      </c>
      <c r="L159" s="44">
        <f t="shared" si="15"/>
        <v>-50538.985849999997</v>
      </c>
      <c r="M159" s="43">
        <v>899790</v>
      </c>
      <c r="N159" s="43">
        <v>1531234</v>
      </c>
      <c r="O159" s="44">
        <f t="shared" si="16"/>
        <v>-631444</v>
      </c>
      <c r="P159" s="43">
        <v>53441</v>
      </c>
      <c r="Q159" s="43">
        <v>88842</v>
      </c>
      <c r="R159" s="44">
        <f t="shared" si="17"/>
        <v>-35401</v>
      </c>
    </row>
    <row r="160" spans="1:18" x14ac:dyDescent="0.5">
      <c r="A160" s="42" t="s">
        <v>250</v>
      </c>
      <c r="B160" s="42">
        <v>11334</v>
      </c>
      <c r="C160" s="42" t="s">
        <v>22</v>
      </c>
      <c r="D160" s="42" t="s">
        <v>663</v>
      </c>
      <c r="E160" s="43">
        <v>1400143.241559</v>
      </c>
      <c r="F160" s="43">
        <v>1602219.0591239999</v>
      </c>
      <c r="G160" s="43">
        <f t="shared" si="12"/>
        <v>3002362.3006830001</v>
      </c>
      <c r="H160" s="43">
        <f t="shared" si="13"/>
        <v>-202075.81756499992</v>
      </c>
      <c r="I160" s="43">
        <v>202134.197014</v>
      </c>
      <c r="J160" s="43">
        <v>232558.851979</v>
      </c>
      <c r="K160" s="44">
        <f t="shared" si="14"/>
        <v>434693.048993</v>
      </c>
      <c r="L160" s="44">
        <f t="shared" si="15"/>
        <v>-30424.654964999994</v>
      </c>
      <c r="M160" s="43">
        <v>292007</v>
      </c>
      <c r="N160" s="43">
        <v>544712</v>
      </c>
      <c r="O160" s="44">
        <f t="shared" si="16"/>
        <v>-252705</v>
      </c>
      <c r="P160" s="43">
        <v>0</v>
      </c>
      <c r="Q160" s="43">
        <v>46073</v>
      </c>
      <c r="R160" s="44">
        <f t="shared" si="17"/>
        <v>-46073</v>
      </c>
    </row>
    <row r="161" spans="1:18" x14ac:dyDescent="0.5">
      <c r="A161" s="42" t="s">
        <v>276</v>
      </c>
      <c r="B161" s="42">
        <v>11384</v>
      </c>
      <c r="C161" s="42" t="s">
        <v>22</v>
      </c>
      <c r="D161" s="42" t="s">
        <v>669</v>
      </c>
      <c r="E161" s="43">
        <v>1277511.3204620001</v>
      </c>
      <c r="F161" s="43">
        <v>1578376.7658919999</v>
      </c>
      <c r="G161" s="43">
        <f t="shared" si="12"/>
        <v>2855888.086354</v>
      </c>
      <c r="H161" s="43">
        <f t="shared" si="13"/>
        <v>-300865.44542999985</v>
      </c>
      <c r="I161" s="43">
        <v>78027.943278999999</v>
      </c>
      <c r="J161" s="43">
        <v>221428.26536799999</v>
      </c>
      <c r="K161" s="44">
        <f t="shared" si="14"/>
        <v>299456.20864700002</v>
      </c>
      <c r="L161" s="44">
        <f t="shared" si="15"/>
        <v>-143400.32208899999</v>
      </c>
      <c r="M161" s="43">
        <v>125821</v>
      </c>
      <c r="N161" s="43">
        <v>309182</v>
      </c>
      <c r="O161" s="44">
        <f t="shared" si="16"/>
        <v>-183361</v>
      </c>
      <c r="P161" s="43">
        <v>34690</v>
      </c>
      <c r="Q161" s="43">
        <v>12619</v>
      </c>
      <c r="R161" s="44">
        <f t="shared" si="17"/>
        <v>22071</v>
      </c>
    </row>
    <row r="162" spans="1:18" x14ac:dyDescent="0.5">
      <c r="A162" s="42" t="s">
        <v>325</v>
      </c>
      <c r="B162" s="42">
        <v>11463</v>
      </c>
      <c r="C162" s="42" t="s">
        <v>22</v>
      </c>
      <c r="D162" s="42" t="s">
        <v>672</v>
      </c>
      <c r="E162" s="43">
        <v>893026.08527399995</v>
      </c>
      <c r="F162" s="43">
        <v>590898.02022800001</v>
      </c>
      <c r="G162" s="43">
        <f t="shared" si="12"/>
        <v>1483924.1055020001</v>
      </c>
      <c r="H162" s="43">
        <f t="shared" si="13"/>
        <v>302128.06504599995</v>
      </c>
      <c r="I162" s="43">
        <v>97389.003502000007</v>
      </c>
      <c r="J162" s="43">
        <v>20465.508611000001</v>
      </c>
      <c r="K162" s="44">
        <f t="shared" si="14"/>
        <v>117854.512113</v>
      </c>
      <c r="L162" s="44">
        <f t="shared" si="15"/>
        <v>76923.494891000009</v>
      </c>
      <c r="M162" s="43">
        <v>628546</v>
      </c>
      <c r="N162" s="43">
        <v>339934</v>
      </c>
      <c r="O162" s="44">
        <f t="shared" si="16"/>
        <v>288612</v>
      </c>
      <c r="P162" s="43">
        <v>172355</v>
      </c>
      <c r="Q162" s="43">
        <v>113624</v>
      </c>
      <c r="R162" s="44">
        <f t="shared" si="17"/>
        <v>58731</v>
      </c>
    </row>
    <row r="163" spans="1:18" x14ac:dyDescent="0.5">
      <c r="A163" s="42" t="s">
        <v>327</v>
      </c>
      <c r="B163" s="42">
        <v>11461</v>
      </c>
      <c r="C163" s="42" t="s">
        <v>22</v>
      </c>
      <c r="D163" s="42" t="s">
        <v>664</v>
      </c>
      <c r="E163" s="43">
        <v>1667683.411509</v>
      </c>
      <c r="F163" s="43">
        <v>1633005.475174</v>
      </c>
      <c r="G163" s="43">
        <f t="shared" si="12"/>
        <v>3300688.8866830003</v>
      </c>
      <c r="H163" s="43">
        <f t="shared" si="13"/>
        <v>34677.936334999977</v>
      </c>
      <c r="I163" s="43">
        <v>25695.35</v>
      </c>
      <c r="J163" s="43">
        <v>18238.524150000001</v>
      </c>
      <c r="K163" s="44">
        <f t="shared" si="14"/>
        <v>43933.874150000003</v>
      </c>
      <c r="L163" s="44">
        <f t="shared" si="15"/>
        <v>7456.8258499999974</v>
      </c>
      <c r="M163" s="43">
        <v>500359</v>
      </c>
      <c r="N163" s="43">
        <v>630055</v>
      </c>
      <c r="O163" s="44">
        <f t="shared" si="16"/>
        <v>-129696</v>
      </c>
      <c r="P163" s="43">
        <v>0</v>
      </c>
      <c r="Q163" s="43">
        <v>29631</v>
      </c>
      <c r="R163" s="44">
        <f t="shared" si="17"/>
        <v>-29631</v>
      </c>
    </row>
    <row r="164" spans="1:18" x14ac:dyDescent="0.5">
      <c r="A164" s="42" t="s">
        <v>335</v>
      </c>
      <c r="B164" s="42">
        <v>11454</v>
      </c>
      <c r="C164" s="42" t="s">
        <v>22</v>
      </c>
      <c r="D164" s="42" t="s">
        <v>675</v>
      </c>
      <c r="E164" s="43">
        <v>2502273.823171</v>
      </c>
      <c r="F164" s="43">
        <v>2642522.8105700002</v>
      </c>
      <c r="G164" s="43">
        <f t="shared" si="12"/>
        <v>5144796.6337410007</v>
      </c>
      <c r="H164" s="43">
        <f t="shared" si="13"/>
        <v>-140248.98739900021</v>
      </c>
      <c r="I164" s="43">
        <v>181110.15990999999</v>
      </c>
      <c r="J164" s="43">
        <v>186813.064358</v>
      </c>
      <c r="K164" s="44">
        <f t="shared" si="14"/>
        <v>367923.22426799999</v>
      </c>
      <c r="L164" s="44">
        <f t="shared" si="15"/>
        <v>-5702.9044480000157</v>
      </c>
      <c r="M164" s="43">
        <v>994219</v>
      </c>
      <c r="N164" s="43">
        <v>1195283</v>
      </c>
      <c r="O164" s="44">
        <f t="shared" si="16"/>
        <v>-201064</v>
      </c>
      <c r="P164" s="43">
        <v>68966</v>
      </c>
      <c r="Q164" s="43">
        <v>95398</v>
      </c>
      <c r="R164" s="44">
        <f t="shared" si="17"/>
        <v>-26432</v>
      </c>
    </row>
    <row r="165" spans="1:18" x14ac:dyDescent="0.5">
      <c r="A165" s="42" t="s">
        <v>337</v>
      </c>
      <c r="B165" s="42">
        <v>11477</v>
      </c>
      <c r="C165" s="42" t="s">
        <v>22</v>
      </c>
      <c r="D165" s="42" t="s">
        <v>675</v>
      </c>
      <c r="E165" s="43">
        <v>2583847.7306590001</v>
      </c>
      <c r="F165" s="43">
        <v>3129941.2394409999</v>
      </c>
      <c r="G165" s="43">
        <f t="shared" si="12"/>
        <v>5713788.9701000005</v>
      </c>
      <c r="H165" s="43">
        <f t="shared" si="13"/>
        <v>-546093.50878199982</v>
      </c>
      <c r="I165" s="43">
        <v>1052199.0151849999</v>
      </c>
      <c r="J165" s="43">
        <v>1465512.770725</v>
      </c>
      <c r="K165" s="44">
        <f t="shared" si="14"/>
        <v>2517711.7859100001</v>
      </c>
      <c r="L165" s="44">
        <f t="shared" si="15"/>
        <v>-413313.75554000004</v>
      </c>
      <c r="M165" s="43">
        <v>2179072</v>
      </c>
      <c r="N165" s="43">
        <v>2949955</v>
      </c>
      <c r="O165" s="44">
        <f t="shared" si="16"/>
        <v>-770883</v>
      </c>
      <c r="P165" s="43">
        <v>79176</v>
      </c>
      <c r="Q165" s="43">
        <v>245917</v>
      </c>
      <c r="R165" s="44">
        <f t="shared" si="17"/>
        <v>-166741</v>
      </c>
    </row>
    <row r="166" spans="1:18" x14ac:dyDescent="0.5">
      <c r="A166" s="42" t="s">
        <v>418</v>
      </c>
      <c r="B166" s="42">
        <v>11706</v>
      </c>
      <c r="C166" s="42" t="s">
        <v>22</v>
      </c>
      <c r="D166" s="42" t="s">
        <v>688</v>
      </c>
      <c r="E166" s="43">
        <v>529187.55726799998</v>
      </c>
      <c r="F166" s="43">
        <v>805816.83192699996</v>
      </c>
      <c r="G166" s="43">
        <f t="shared" si="12"/>
        <v>1335004.3891949998</v>
      </c>
      <c r="H166" s="43">
        <f t="shared" si="13"/>
        <v>-276629.27465899999</v>
      </c>
      <c r="I166" s="43">
        <v>20000</v>
      </c>
      <c r="J166" s="43">
        <v>56333.702165000002</v>
      </c>
      <c r="K166" s="44">
        <f t="shared" si="14"/>
        <v>76333.702164999995</v>
      </c>
      <c r="L166" s="44">
        <f t="shared" si="15"/>
        <v>-36333.702165000002</v>
      </c>
      <c r="M166" s="43">
        <v>566043</v>
      </c>
      <c r="N166" s="43">
        <v>885694</v>
      </c>
      <c r="O166" s="44">
        <f t="shared" si="16"/>
        <v>-319651</v>
      </c>
      <c r="P166" s="43">
        <v>755</v>
      </c>
      <c r="Q166" s="43">
        <v>33882</v>
      </c>
      <c r="R166" s="44">
        <f t="shared" si="17"/>
        <v>-33127</v>
      </c>
    </row>
    <row r="167" spans="1:18" x14ac:dyDescent="0.5">
      <c r="A167" s="42" t="s">
        <v>500</v>
      </c>
      <c r="B167" s="42">
        <v>11853</v>
      </c>
      <c r="C167" s="42" t="s">
        <v>22</v>
      </c>
      <c r="D167" s="42" t="s">
        <v>618</v>
      </c>
      <c r="E167" s="43">
        <v>1354506.6775529999</v>
      </c>
      <c r="F167" s="43">
        <v>624395.10210300004</v>
      </c>
      <c r="G167" s="43">
        <f t="shared" si="12"/>
        <v>1978901.779656</v>
      </c>
      <c r="H167" s="43">
        <f t="shared" si="13"/>
        <v>730111.57544999989</v>
      </c>
      <c r="I167" s="43">
        <v>58096.464113000002</v>
      </c>
      <c r="J167" s="43">
        <v>46226.924518</v>
      </c>
      <c r="K167" s="44">
        <f t="shared" si="14"/>
        <v>104323.38863100001</v>
      </c>
      <c r="L167" s="44">
        <f t="shared" si="15"/>
        <v>11869.539595000002</v>
      </c>
      <c r="M167" s="43">
        <v>1678540</v>
      </c>
      <c r="N167" s="43">
        <v>565500</v>
      </c>
      <c r="O167" s="44">
        <f t="shared" si="16"/>
        <v>1113040</v>
      </c>
      <c r="P167" s="43">
        <v>49460</v>
      </c>
      <c r="Q167" s="43">
        <v>89766</v>
      </c>
      <c r="R167" s="44">
        <f t="shared" si="17"/>
        <v>-40306</v>
      </c>
    </row>
    <row r="168" spans="1:18" x14ac:dyDescent="0.5">
      <c r="A168" s="42" t="s">
        <v>170</v>
      </c>
      <c r="B168" s="42">
        <v>11183</v>
      </c>
      <c r="C168" s="42" t="s">
        <v>22</v>
      </c>
      <c r="D168" s="42" t="s">
        <v>648</v>
      </c>
      <c r="E168" s="43">
        <v>2203141.0288720001</v>
      </c>
      <c r="F168" s="43">
        <v>2548793.362071</v>
      </c>
      <c r="G168" s="43">
        <f t="shared" si="12"/>
        <v>4751934.3909430001</v>
      </c>
      <c r="H168" s="43">
        <f t="shared" si="13"/>
        <v>-345652.33319899999</v>
      </c>
      <c r="I168" s="43">
        <v>56688.355352999999</v>
      </c>
      <c r="J168" s="43">
        <v>229909.792223</v>
      </c>
      <c r="K168" s="44">
        <f t="shared" si="14"/>
        <v>286598.14757600002</v>
      </c>
      <c r="L168" s="44">
        <f t="shared" si="15"/>
        <v>-173221.43687000001</v>
      </c>
      <c r="M168" s="43">
        <v>168736</v>
      </c>
      <c r="N168" s="43">
        <v>601030</v>
      </c>
      <c r="O168" s="44">
        <f t="shared" si="16"/>
        <v>-432294</v>
      </c>
      <c r="P168" s="43">
        <v>19620</v>
      </c>
      <c r="Q168" s="43">
        <v>0</v>
      </c>
      <c r="R168" s="44">
        <f t="shared" si="17"/>
        <v>19620</v>
      </c>
    </row>
    <row r="169" spans="1:18" x14ac:dyDescent="0.5">
      <c r="A169" s="42" t="s">
        <v>175</v>
      </c>
      <c r="B169" s="42">
        <v>11197</v>
      </c>
      <c r="C169" s="42" t="s">
        <v>22</v>
      </c>
      <c r="D169" s="42" t="s">
        <v>650</v>
      </c>
      <c r="E169" s="43">
        <v>3585468.4828889999</v>
      </c>
      <c r="F169" s="43">
        <v>3168038.8771939999</v>
      </c>
      <c r="G169" s="43">
        <f t="shared" si="12"/>
        <v>6753507.3600829998</v>
      </c>
      <c r="H169" s="43">
        <f t="shared" si="13"/>
        <v>417429.60569499992</v>
      </c>
      <c r="I169" s="43">
        <v>69057.270009999993</v>
      </c>
      <c r="J169" s="43">
        <v>80578.758528000006</v>
      </c>
      <c r="K169" s="44">
        <f t="shared" si="14"/>
        <v>149636.02853800001</v>
      </c>
      <c r="L169" s="44">
        <f t="shared" si="15"/>
        <v>-11521.488518000013</v>
      </c>
      <c r="M169" s="43">
        <v>699720</v>
      </c>
      <c r="N169" s="43">
        <v>147440</v>
      </c>
      <c r="O169" s="44">
        <f t="shared" si="16"/>
        <v>552280</v>
      </c>
      <c r="P169" s="43">
        <v>0</v>
      </c>
      <c r="Q169" s="43">
        <v>0</v>
      </c>
      <c r="R169" s="44">
        <f t="shared" si="17"/>
        <v>0</v>
      </c>
    </row>
    <row r="170" spans="1:18" x14ac:dyDescent="0.5">
      <c r="A170" s="42" t="s">
        <v>177</v>
      </c>
      <c r="B170" s="42">
        <v>11195</v>
      </c>
      <c r="C170" s="42" t="s">
        <v>22</v>
      </c>
      <c r="D170" s="42" t="s">
        <v>646</v>
      </c>
      <c r="E170" s="43">
        <v>3531528.3054599999</v>
      </c>
      <c r="F170" s="43">
        <v>3260245.3093619999</v>
      </c>
      <c r="G170" s="43">
        <f t="shared" si="12"/>
        <v>6791773.6148220003</v>
      </c>
      <c r="H170" s="43">
        <f t="shared" si="13"/>
        <v>271282.99609800009</v>
      </c>
      <c r="I170" s="43">
        <v>357843.80910100002</v>
      </c>
      <c r="J170" s="43">
        <v>219135.75380899999</v>
      </c>
      <c r="K170" s="44">
        <f t="shared" si="14"/>
        <v>576979.56290999998</v>
      </c>
      <c r="L170" s="44">
        <f t="shared" si="15"/>
        <v>138708.05529200003</v>
      </c>
      <c r="M170" s="43">
        <v>0</v>
      </c>
      <c r="N170" s="43">
        <v>490596</v>
      </c>
      <c r="O170" s="44">
        <f t="shared" si="16"/>
        <v>-490596</v>
      </c>
      <c r="P170" s="43">
        <v>0</v>
      </c>
      <c r="Q170" s="43">
        <v>0</v>
      </c>
      <c r="R170" s="44">
        <f t="shared" si="17"/>
        <v>0</v>
      </c>
    </row>
    <row r="171" spans="1:18" x14ac:dyDescent="0.5">
      <c r="A171" s="42" t="s">
        <v>179</v>
      </c>
      <c r="B171" s="42">
        <v>11215</v>
      </c>
      <c r="C171" s="42" t="s">
        <v>22</v>
      </c>
      <c r="D171" s="42" t="s">
        <v>617</v>
      </c>
      <c r="E171" s="43">
        <v>5796572.4602039997</v>
      </c>
      <c r="F171" s="43">
        <v>2440790.5006070002</v>
      </c>
      <c r="G171" s="43">
        <f t="shared" si="12"/>
        <v>8237362.9608110003</v>
      </c>
      <c r="H171" s="43">
        <f t="shared" si="13"/>
        <v>3355781.9595969995</v>
      </c>
      <c r="I171" s="43">
        <v>67752.780499</v>
      </c>
      <c r="J171" s="43">
        <v>248726.96471</v>
      </c>
      <c r="K171" s="44">
        <f t="shared" si="14"/>
        <v>316479.74520900002</v>
      </c>
      <c r="L171" s="44">
        <f t="shared" si="15"/>
        <v>-180974.18421099999</v>
      </c>
      <c r="M171" s="43">
        <v>6072724</v>
      </c>
      <c r="N171" s="43">
        <v>2816425</v>
      </c>
      <c r="O171" s="44">
        <f t="shared" si="16"/>
        <v>3256299</v>
      </c>
      <c r="P171" s="43">
        <v>5255</v>
      </c>
      <c r="Q171" s="43">
        <v>233376</v>
      </c>
      <c r="R171" s="44">
        <f t="shared" si="17"/>
        <v>-228121</v>
      </c>
    </row>
    <row r="172" spans="1:18" x14ac:dyDescent="0.5">
      <c r="A172" s="42" t="s">
        <v>204</v>
      </c>
      <c r="B172" s="42">
        <v>11260</v>
      </c>
      <c r="C172" s="42" t="s">
        <v>22</v>
      </c>
      <c r="D172" s="42" t="s">
        <v>637</v>
      </c>
      <c r="E172" s="43">
        <v>2292943.3887649998</v>
      </c>
      <c r="F172" s="43">
        <v>2263107.9227399998</v>
      </c>
      <c r="G172" s="43">
        <f t="shared" si="12"/>
        <v>4556051.3115049992</v>
      </c>
      <c r="H172" s="43">
        <f t="shared" si="13"/>
        <v>29835.466024999972</v>
      </c>
      <c r="I172" s="43">
        <v>106142.09415200001</v>
      </c>
      <c r="J172" s="43">
        <v>112151.199891</v>
      </c>
      <c r="K172" s="44">
        <f t="shared" si="14"/>
        <v>218293.294043</v>
      </c>
      <c r="L172" s="44">
        <f t="shared" si="15"/>
        <v>-6009.1057389999914</v>
      </c>
      <c r="M172" s="43">
        <v>78736</v>
      </c>
      <c r="N172" s="43">
        <v>0</v>
      </c>
      <c r="O172" s="44">
        <f t="shared" si="16"/>
        <v>78736</v>
      </c>
      <c r="P172" s="43">
        <v>0</v>
      </c>
      <c r="Q172" s="43">
        <v>0</v>
      </c>
      <c r="R172" s="44">
        <f t="shared" si="17"/>
        <v>0</v>
      </c>
    </row>
    <row r="173" spans="1:18" x14ac:dyDescent="0.5">
      <c r="A173" s="42" t="s">
        <v>232</v>
      </c>
      <c r="B173" s="42">
        <v>11308</v>
      </c>
      <c r="C173" s="42" t="s">
        <v>22</v>
      </c>
      <c r="D173" s="42" t="s">
        <v>635</v>
      </c>
      <c r="E173" s="43">
        <v>1493221.561699</v>
      </c>
      <c r="F173" s="43">
        <v>1850134.183647</v>
      </c>
      <c r="G173" s="43">
        <f t="shared" si="12"/>
        <v>3343355.745346</v>
      </c>
      <c r="H173" s="43">
        <f t="shared" si="13"/>
        <v>-356912.62194800004</v>
      </c>
      <c r="I173" s="43">
        <v>184601.860445</v>
      </c>
      <c r="J173" s="43">
        <v>191254.66888099999</v>
      </c>
      <c r="K173" s="44">
        <f t="shared" si="14"/>
        <v>375856.52932600002</v>
      </c>
      <c r="L173" s="44">
        <f t="shared" si="15"/>
        <v>-6652.8084359999921</v>
      </c>
      <c r="M173" s="43">
        <v>0</v>
      </c>
      <c r="N173" s="43">
        <v>488192</v>
      </c>
      <c r="O173" s="44">
        <f t="shared" si="16"/>
        <v>-488192</v>
      </c>
      <c r="P173" s="43">
        <v>0</v>
      </c>
      <c r="Q173" s="43">
        <v>287286</v>
      </c>
      <c r="R173" s="44">
        <f t="shared" si="17"/>
        <v>-287286</v>
      </c>
    </row>
    <row r="174" spans="1:18" x14ac:dyDescent="0.5">
      <c r="A174" s="42" t="s">
        <v>241</v>
      </c>
      <c r="B174" s="42">
        <v>11312</v>
      </c>
      <c r="C174" s="42" t="s">
        <v>22</v>
      </c>
      <c r="D174" s="42" t="s">
        <v>619</v>
      </c>
      <c r="E174" s="43">
        <v>3850843.0501020001</v>
      </c>
      <c r="F174" s="43">
        <v>3286054.3630229998</v>
      </c>
      <c r="G174" s="43">
        <f t="shared" si="12"/>
        <v>7136897.413125</v>
      </c>
      <c r="H174" s="43">
        <f t="shared" si="13"/>
        <v>564788.68707900029</v>
      </c>
      <c r="I174" s="43">
        <v>369860.39937100001</v>
      </c>
      <c r="J174" s="43">
        <v>447632.15334800002</v>
      </c>
      <c r="K174" s="44">
        <f t="shared" si="14"/>
        <v>817492.55271900003</v>
      </c>
      <c r="L174" s="44">
        <f t="shared" si="15"/>
        <v>-77771.753977000015</v>
      </c>
      <c r="M174" s="43">
        <v>839152</v>
      </c>
      <c r="N174" s="43">
        <v>266285</v>
      </c>
      <c r="O174" s="44">
        <f t="shared" si="16"/>
        <v>572867</v>
      </c>
      <c r="P174" s="43">
        <v>0</v>
      </c>
      <c r="Q174" s="43">
        <v>0</v>
      </c>
      <c r="R174" s="44">
        <f t="shared" si="17"/>
        <v>0</v>
      </c>
    </row>
    <row r="175" spans="1:18" x14ac:dyDescent="0.5">
      <c r="A175" s="42" t="s">
        <v>269</v>
      </c>
      <c r="B175" s="42">
        <v>11327</v>
      </c>
      <c r="C175" s="42" t="s">
        <v>22</v>
      </c>
      <c r="D175" s="42" t="s">
        <v>649</v>
      </c>
      <c r="E175" s="43">
        <v>2581965.4724099999</v>
      </c>
      <c r="F175" s="43">
        <v>902563.23973100004</v>
      </c>
      <c r="G175" s="43">
        <f t="shared" si="12"/>
        <v>3484528.7121409997</v>
      </c>
      <c r="H175" s="43">
        <f t="shared" si="13"/>
        <v>1679402.2326789999</v>
      </c>
      <c r="I175" s="43">
        <v>140958.10855999999</v>
      </c>
      <c r="J175" s="43">
        <v>30652.86407</v>
      </c>
      <c r="K175" s="44">
        <f t="shared" si="14"/>
        <v>171610.97263</v>
      </c>
      <c r="L175" s="44">
        <f t="shared" si="15"/>
        <v>110305.24449</v>
      </c>
      <c r="M175" s="43">
        <v>1840538</v>
      </c>
      <c r="N175" s="43">
        <v>28341</v>
      </c>
      <c r="O175" s="44">
        <f t="shared" si="16"/>
        <v>1812197</v>
      </c>
      <c r="P175" s="43">
        <v>168943</v>
      </c>
      <c r="Q175" s="43">
        <v>28341</v>
      </c>
      <c r="R175" s="44">
        <f t="shared" si="17"/>
        <v>140602</v>
      </c>
    </row>
    <row r="176" spans="1:18" x14ac:dyDescent="0.5">
      <c r="A176" s="42" t="s">
        <v>278</v>
      </c>
      <c r="B176" s="42">
        <v>11341</v>
      </c>
      <c r="C176" s="42" t="s">
        <v>22</v>
      </c>
      <c r="D176" s="42" t="s">
        <v>618</v>
      </c>
      <c r="E176" s="43">
        <v>6409563.2907020003</v>
      </c>
      <c r="F176" s="43">
        <v>4269168.0268799998</v>
      </c>
      <c r="G176" s="43">
        <f t="shared" si="12"/>
        <v>10678731.317582</v>
      </c>
      <c r="H176" s="43">
        <f t="shared" si="13"/>
        <v>2140395.2638220005</v>
      </c>
      <c r="I176" s="43">
        <v>128574.67282000001</v>
      </c>
      <c r="J176" s="43">
        <v>361088.70610000001</v>
      </c>
      <c r="K176" s="44">
        <f t="shared" si="14"/>
        <v>489663.37892000005</v>
      </c>
      <c r="L176" s="44">
        <f t="shared" si="15"/>
        <v>-232514.03328</v>
      </c>
      <c r="M176" s="43">
        <v>4882585</v>
      </c>
      <c r="N176" s="43">
        <v>1769537</v>
      </c>
      <c r="O176" s="44">
        <f t="shared" si="16"/>
        <v>3113048</v>
      </c>
      <c r="P176" s="43">
        <v>8400</v>
      </c>
      <c r="Q176" s="43">
        <v>123231</v>
      </c>
      <c r="R176" s="44">
        <f t="shared" si="17"/>
        <v>-114831</v>
      </c>
    </row>
    <row r="177" spans="1:18" x14ac:dyDescent="0.5">
      <c r="A177" s="42" t="s">
        <v>314</v>
      </c>
      <c r="B177" s="42">
        <v>11378</v>
      </c>
      <c r="C177" s="42" t="s">
        <v>22</v>
      </c>
      <c r="D177" s="42" t="s">
        <v>640</v>
      </c>
      <c r="E177" s="43">
        <v>1177124.79</v>
      </c>
      <c r="F177" s="43">
        <v>1666910.0091230001</v>
      </c>
      <c r="G177" s="43">
        <f t="shared" si="12"/>
        <v>2844034.7991230004</v>
      </c>
      <c r="H177" s="43">
        <f t="shared" si="13"/>
        <v>-489785.21912300005</v>
      </c>
      <c r="I177" s="43">
        <v>193091.32784400001</v>
      </c>
      <c r="J177" s="43">
        <v>321166.04067299998</v>
      </c>
      <c r="K177" s="44">
        <f t="shared" si="14"/>
        <v>514257.368517</v>
      </c>
      <c r="L177" s="44">
        <f t="shared" si="15"/>
        <v>-128074.71282899997</v>
      </c>
      <c r="M177" s="43">
        <v>0</v>
      </c>
      <c r="N177" s="43">
        <v>204116</v>
      </c>
      <c r="O177" s="44">
        <f t="shared" si="16"/>
        <v>-204116</v>
      </c>
      <c r="P177" s="43">
        <v>0</v>
      </c>
      <c r="Q177" s="43">
        <v>0</v>
      </c>
      <c r="R177" s="44">
        <f t="shared" si="17"/>
        <v>0</v>
      </c>
    </row>
    <row r="178" spans="1:18" x14ac:dyDescent="0.5">
      <c r="A178" s="42" t="s">
        <v>329</v>
      </c>
      <c r="B178" s="42">
        <v>11470</v>
      </c>
      <c r="C178" s="42" t="s">
        <v>22</v>
      </c>
      <c r="D178" s="42" t="s">
        <v>643</v>
      </c>
      <c r="E178" s="43">
        <v>539399.30430600001</v>
      </c>
      <c r="F178" s="43">
        <v>168248.567893</v>
      </c>
      <c r="G178" s="43">
        <f t="shared" si="12"/>
        <v>707647.87219899998</v>
      </c>
      <c r="H178" s="43">
        <f t="shared" si="13"/>
        <v>371150.73641300004</v>
      </c>
      <c r="I178" s="43">
        <v>130189.010482</v>
      </c>
      <c r="J178" s="43">
        <v>6202</v>
      </c>
      <c r="K178" s="44">
        <f t="shared" si="14"/>
        <v>136391.01048200001</v>
      </c>
      <c r="L178" s="44">
        <f t="shared" si="15"/>
        <v>123987.010482</v>
      </c>
      <c r="M178" s="43">
        <v>481310</v>
      </c>
      <c r="N178" s="43">
        <v>77005</v>
      </c>
      <c r="O178" s="44">
        <f t="shared" si="16"/>
        <v>404305</v>
      </c>
      <c r="P178" s="43">
        <v>99055</v>
      </c>
      <c r="Q178" s="43">
        <v>5575</v>
      </c>
      <c r="R178" s="44">
        <f t="shared" si="17"/>
        <v>93480</v>
      </c>
    </row>
    <row r="179" spans="1:18" x14ac:dyDescent="0.5">
      <c r="A179" s="42" t="s">
        <v>368</v>
      </c>
      <c r="B179" s="42">
        <v>11233</v>
      </c>
      <c r="C179" s="42" t="s">
        <v>22</v>
      </c>
      <c r="D179" s="42" t="s">
        <v>644</v>
      </c>
      <c r="E179" s="43">
        <v>1427476.384452</v>
      </c>
      <c r="F179" s="43">
        <v>1374691.776542</v>
      </c>
      <c r="G179" s="43">
        <f t="shared" si="12"/>
        <v>2802168.1609939998</v>
      </c>
      <c r="H179" s="43">
        <f t="shared" si="13"/>
        <v>52784.607910000021</v>
      </c>
      <c r="I179" s="43">
        <v>162900.45160999999</v>
      </c>
      <c r="J179" s="43">
        <v>34983.951441999998</v>
      </c>
      <c r="K179" s="44">
        <f t="shared" si="14"/>
        <v>197884.40305199998</v>
      </c>
      <c r="L179" s="44">
        <f t="shared" si="15"/>
        <v>127916.500168</v>
      </c>
      <c r="M179" s="43">
        <v>0</v>
      </c>
      <c r="N179" s="43">
        <v>248598</v>
      </c>
      <c r="O179" s="44">
        <f t="shared" si="16"/>
        <v>-248598</v>
      </c>
      <c r="P179" s="43">
        <v>0</v>
      </c>
      <c r="Q179" s="43">
        <v>0</v>
      </c>
      <c r="R179" s="44">
        <f t="shared" si="17"/>
        <v>0</v>
      </c>
    </row>
    <row r="180" spans="1:18" x14ac:dyDescent="0.5">
      <c r="A180" s="42" t="s">
        <v>388</v>
      </c>
      <c r="B180" s="42">
        <v>11649</v>
      </c>
      <c r="C180" s="42" t="s">
        <v>22</v>
      </c>
      <c r="D180" s="42" t="s">
        <v>681</v>
      </c>
      <c r="E180" s="43">
        <v>10727404.455435</v>
      </c>
      <c r="F180" s="43">
        <v>9645642.7556430008</v>
      </c>
      <c r="G180" s="43">
        <f t="shared" si="12"/>
        <v>20373047.211078003</v>
      </c>
      <c r="H180" s="43">
        <f t="shared" si="13"/>
        <v>1081761.6997919995</v>
      </c>
      <c r="I180" s="43">
        <v>388423.14169700001</v>
      </c>
      <c r="J180" s="43">
        <v>578937.44743900001</v>
      </c>
      <c r="K180" s="44">
        <f t="shared" si="14"/>
        <v>967360.58913600002</v>
      </c>
      <c r="L180" s="44">
        <f t="shared" si="15"/>
        <v>-190514.305742</v>
      </c>
      <c r="M180" s="43">
        <v>5272058</v>
      </c>
      <c r="N180" s="43">
        <v>4192619</v>
      </c>
      <c r="O180" s="44">
        <f t="shared" si="16"/>
        <v>1079439</v>
      </c>
      <c r="P180" s="43">
        <v>0</v>
      </c>
      <c r="Q180" s="43">
        <v>220661</v>
      </c>
      <c r="R180" s="44">
        <f t="shared" si="17"/>
        <v>-220661</v>
      </c>
    </row>
    <row r="181" spans="1:18" x14ac:dyDescent="0.5">
      <c r="A181" s="42" t="s">
        <v>427</v>
      </c>
      <c r="B181" s="42">
        <v>11709</v>
      </c>
      <c r="C181" s="42" t="s">
        <v>22</v>
      </c>
      <c r="D181" s="42" t="s">
        <v>628</v>
      </c>
      <c r="E181" s="43">
        <v>0</v>
      </c>
      <c r="F181" s="43">
        <v>0</v>
      </c>
      <c r="G181" s="43">
        <f t="shared" si="12"/>
        <v>0</v>
      </c>
      <c r="H181" s="43">
        <f t="shared" si="13"/>
        <v>0</v>
      </c>
      <c r="I181" s="43">
        <v>0</v>
      </c>
      <c r="J181" s="43">
        <v>0</v>
      </c>
      <c r="K181" s="44">
        <f t="shared" si="14"/>
        <v>0</v>
      </c>
      <c r="L181" s="44">
        <f t="shared" si="15"/>
        <v>0</v>
      </c>
      <c r="M181" s="43">
        <v>0</v>
      </c>
      <c r="N181" s="43">
        <v>0</v>
      </c>
      <c r="O181" s="44">
        <f t="shared" si="16"/>
        <v>0</v>
      </c>
      <c r="P181" s="43">
        <v>0</v>
      </c>
      <c r="Q181" s="43">
        <v>0</v>
      </c>
      <c r="R181" s="44">
        <f t="shared" si="17"/>
        <v>0</v>
      </c>
    </row>
    <row r="182" spans="1:18" x14ac:dyDescent="0.5">
      <c r="A182" s="42" t="s">
        <v>429</v>
      </c>
      <c r="B182" s="42">
        <v>11712</v>
      </c>
      <c r="C182" s="42" t="s">
        <v>22</v>
      </c>
      <c r="D182" s="42" t="s">
        <v>691</v>
      </c>
      <c r="E182" s="43">
        <v>6970987.2317399997</v>
      </c>
      <c r="F182" s="43">
        <v>8099395.5462450003</v>
      </c>
      <c r="G182" s="43">
        <f t="shared" si="12"/>
        <v>15070382.777984999</v>
      </c>
      <c r="H182" s="43">
        <f t="shared" si="13"/>
        <v>-1128408.3145050006</v>
      </c>
      <c r="I182" s="43">
        <v>126491.10073999999</v>
      </c>
      <c r="J182" s="43">
        <v>507467.26383000001</v>
      </c>
      <c r="K182" s="44">
        <f t="shared" si="14"/>
        <v>633958.36456999998</v>
      </c>
      <c r="L182" s="44">
        <f t="shared" si="15"/>
        <v>-380976.16309000005</v>
      </c>
      <c r="M182" s="43">
        <v>0</v>
      </c>
      <c r="N182" s="43">
        <v>897721</v>
      </c>
      <c r="O182" s="44">
        <f t="shared" si="16"/>
        <v>-897721</v>
      </c>
      <c r="P182" s="43">
        <v>0</v>
      </c>
      <c r="Q182" s="43">
        <v>358441</v>
      </c>
      <c r="R182" s="44">
        <f t="shared" si="17"/>
        <v>-358441</v>
      </c>
    </row>
    <row r="183" spans="1:18" x14ac:dyDescent="0.5">
      <c r="A183" s="42" t="s">
        <v>435</v>
      </c>
      <c r="B183" s="42">
        <v>11729</v>
      </c>
      <c r="C183" s="42" t="s">
        <v>22</v>
      </c>
      <c r="D183" s="42" t="s">
        <v>685</v>
      </c>
      <c r="E183" s="43">
        <v>494015.47028800001</v>
      </c>
      <c r="F183" s="43">
        <v>1395918.1238879999</v>
      </c>
      <c r="G183" s="43">
        <f t="shared" si="12"/>
        <v>1889933.594176</v>
      </c>
      <c r="H183" s="43">
        <f t="shared" si="13"/>
        <v>-901902.65359999985</v>
      </c>
      <c r="I183" s="43">
        <v>19011.225559999999</v>
      </c>
      <c r="J183" s="43">
        <v>45139.886200000001</v>
      </c>
      <c r="K183" s="44">
        <f t="shared" si="14"/>
        <v>64151.11176</v>
      </c>
      <c r="L183" s="44">
        <f t="shared" si="15"/>
        <v>-26128.660640000002</v>
      </c>
      <c r="M183" s="43">
        <v>0</v>
      </c>
      <c r="N183" s="43">
        <v>950745</v>
      </c>
      <c r="O183" s="44">
        <f t="shared" si="16"/>
        <v>-950745</v>
      </c>
      <c r="P183" s="43">
        <v>0</v>
      </c>
      <c r="Q183" s="43">
        <v>7557</v>
      </c>
      <c r="R183" s="44">
        <f t="shared" si="17"/>
        <v>-7557</v>
      </c>
    </row>
    <row r="184" spans="1:18" x14ac:dyDescent="0.5">
      <c r="A184" s="42" t="s">
        <v>437</v>
      </c>
      <c r="B184" s="42">
        <v>11736</v>
      </c>
      <c r="C184" s="42" t="s">
        <v>22</v>
      </c>
      <c r="D184" s="42" t="s">
        <v>682</v>
      </c>
      <c r="E184" s="43">
        <v>2491208.0962729999</v>
      </c>
      <c r="F184" s="43">
        <v>2912180.4543599999</v>
      </c>
      <c r="G184" s="43">
        <f t="shared" si="12"/>
        <v>5403388.5506330002</v>
      </c>
      <c r="H184" s="43">
        <f t="shared" si="13"/>
        <v>-420972.35808699997</v>
      </c>
      <c r="I184" s="43">
        <v>342526.073569</v>
      </c>
      <c r="J184" s="43">
        <v>378063.63557699998</v>
      </c>
      <c r="K184" s="44">
        <f t="shared" si="14"/>
        <v>720589.70914599998</v>
      </c>
      <c r="L184" s="44">
        <f t="shared" si="15"/>
        <v>-35537.562007999979</v>
      </c>
      <c r="M184" s="43">
        <v>49984</v>
      </c>
      <c r="N184" s="43">
        <v>389600</v>
      </c>
      <c r="O184" s="44">
        <f t="shared" si="16"/>
        <v>-339616</v>
      </c>
      <c r="P184" s="43">
        <v>0</v>
      </c>
      <c r="Q184" s="43">
        <v>0</v>
      </c>
      <c r="R184" s="44">
        <f t="shared" si="17"/>
        <v>0</v>
      </c>
    </row>
    <row r="185" spans="1:18" x14ac:dyDescent="0.5">
      <c r="A185" s="42" t="s">
        <v>452</v>
      </c>
      <c r="B185" s="42">
        <v>11745</v>
      </c>
      <c r="C185" s="42" t="s">
        <v>22</v>
      </c>
      <c r="D185" s="42" t="s">
        <v>621</v>
      </c>
      <c r="E185" s="43">
        <v>0</v>
      </c>
      <c r="F185" s="43">
        <v>0</v>
      </c>
      <c r="G185" s="43">
        <f t="shared" si="12"/>
        <v>0</v>
      </c>
      <c r="H185" s="43">
        <f t="shared" si="13"/>
        <v>0</v>
      </c>
      <c r="I185" s="43">
        <v>0</v>
      </c>
      <c r="J185" s="43">
        <v>0</v>
      </c>
      <c r="K185" s="44">
        <f t="shared" si="14"/>
        <v>0</v>
      </c>
      <c r="L185" s="44">
        <f t="shared" si="15"/>
        <v>0</v>
      </c>
      <c r="M185" s="43">
        <v>0</v>
      </c>
      <c r="N185" s="43">
        <v>0</v>
      </c>
      <c r="O185" s="44">
        <f t="shared" si="16"/>
        <v>0</v>
      </c>
      <c r="P185" s="43">
        <v>0</v>
      </c>
      <c r="Q185" s="43">
        <v>0</v>
      </c>
      <c r="R185" s="44">
        <f t="shared" si="17"/>
        <v>0</v>
      </c>
    </row>
    <row r="186" spans="1:18" x14ac:dyDescent="0.5">
      <c r="A186" s="42" t="s">
        <v>466</v>
      </c>
      <c r="B186" s="42">
        <v>11774</v>
      </c>
      <c r="C186" s="42" t="s">
        <v>22</v>
      </c>
      <c r="D186" s="42" t="s">
        <v>694</v>
      </c>
      <c r="E186" s="43">
        <v>120380.567987</v>
      </c>
      <c r="F186" s="43">
        <v>322698.94479099999</v>
      </c>
      <c r="G186" s="43">
        <f t="shared" si="12"/>
        <v>443079.51277799997</v>
      </c>
      <c r="H186" s="43">
        <f t="shared" si="13"/>
        <v>-202318.376804</v>
      </c>
      <c r="I186" s="43">
        <v>0</v>
      </c>
      <c r="J186" s="43">
        <v>5452.9620800000002</v>
      </c>
      <c r="K186" s="44">
        <f t="shared" si="14"/>
        <v>5452.9620800000002</v>
      </c>
      <c r="L186" s="44">
        <f t="shared" si="15"/>
        <v>-5452.9620800000002</v>
      </c>
      <c r="M186" s="43">
        <v>206864</v>
      </c>
      <c r="N186" s="43">
        <v>463718</v>
      </c>
      <c r="O186" s="44">
        <f t="shared" si="16"/>
        <v>-256854</v>
      </c>
      <c r="P186" s="43">
        <v>0</v>
      </c>
      <c r="Q186" s="43">
        <v>44475</v>
      </c>
      <c r="R186" s="44">
        <f t="shared" si="17"/>
        <v>-44475</v>
      </c>
    </row>
    <row r="187" spans="1:18" x14ac:dyDescent="0.5">
      <c r="A187" s="42" t="s">
        <v>470</v>
      </c>
      <c r="B187" s="42">
        <v>11763</v>
      </c>
      <c r="C187" s="42" t="s">
        <v>22</v>
      </c>
      <c r="D187" s="42" t="s">
        <v>634</v>
      </c>
      <c r="E187" s="43">
        <v>2132947.1572190002</v>
      </c>
      <c r="F187" s="43">
        <v>2204231.2941239998</v>
      </c>
      <c r="G187" s="43">
        <f t="shared" si="12"/>
        <v>4337178.4513429999</v>
      </c>
      <c r="H187" s="43">
        <f t="shared" si="13"/>
        <v>-71284.136904999614</v>
      </c>
      <c r="I187" s="43">
        <v>143677.600569</v>
      </c>
      <c r="J187" s="43">
        <v>227531.974261</v>
      </c>
      <c r="K187" s="44">
        <f t="shared" si="14"/>
        <v>371209.57483</v>
      </c>
      <c r="L187" s="44">
        <f t="shared" si="15"/>
        <v>-83854.373691999994</v>
      </c>
      <c r="M187" s="43">
        <v>0</v>
      </c>
      <c r="N187" s="43">
        <v>0</v>
      </c>
      <c r="O187" s="44">
        <f t="shared" si="16"/>
        <v>0</v>
      </c>
      <c r="P187" s="43">
        <v>0</v>
      </c>
      <c r="Q187" s="43">
        <v>0</v>
      </c>
      <c r="R187" s="44">
        <f t="shared" si="17"/>
        <v>0</v>
      </c>
    </row>
    <row r="188" spans="1:18" x14ac:dyDescent="0.5">
      <c r="A188" s="42" t="s">
        <v>474</v>
      </c>
      <c r="B188" s="42">
        <v>11773</v>
      </c>
      <c r="C188" s="42" t="s">
        <v>22</v>
      </c>
      <c r="D188" s="42" t="s">
        <v>692</v>
      </c>
      <c r="E188" s="43">
        <v>908365.18182199995</v>
      </c>
      <c r="F188" s="43">
        <v>563911.851608</v>
      </c>
      <c r="G188" s="43">
        <f t="shared" si="12"/>
        <v>1472277.0334299998</v>
      </c>
      <c r="H188" s="43">
        <f t="shared" si="13"/>
        <v>344453.33021399996</v>
      </c>
      <c r="I188" s="43">
        <v>0</v>
      </c>
      <c r="J188" s="43">
        <v>0</v>
      </c>
      <c r="K188" s="44">
        <f t="shared" si="14"/>
        <v>0</v>
      </c>
      <c r="L188" s="44">
        <f t="shared" si="15"/>
        <v>0</v>
      </c>
      <c r="M188" s="43">
        <v>407675</v>
      </c>
      <c r="N188" s="43">
        <v>116093</v>
      </c>
      <c r="O188" s="44">
        <f t="shared" si="16"/>
        <v>291582</v>
      </c>
      <c r="P188" s="43">
        <v>0</v>
      </c>
      <c r="Q188" s="43">
        <v>0</v>
      </c>
      <c r="R188" s="44">
        <f t="shared" si="17"/>
        <v>0</v>
      </c>
    </row>
    <row r="189" spans="1:18" x14ac:dyDescent="0.5">
      <c r="A189" s="42" t="s">
        <v>489</v>
      </c>
      <c r="B189" s="42">
        <v>11823</v>
      </c>
      <c r="C189" s="42" t="s">
        <v>22</v>
      </c>
      <c r="D189" s="42" t="s">
        <v>702</v>
      </c>
      <c r="E189" s="43">
        <v>170054.96093100001</v>
      </c>
      <c r="F189" s="43">
        <v>164826.46898800001</v>
      </c>
      <c r="G189" s="43">
        <f t="shared" si="12"/>
        <v>334881.42991900002</v>
      </c>
      <c r="H189" s="43">
        <f t="shared" si="13"/>
        <v>5228.4919430000009</v>
      </c>
      <c r="I189" s="43">
        <v>3217.7824999999998</v>
      </c>
      <c r="J189" s="43">
        <v>16941.776000000002</v>
      </c>
      <c r="K189" s="44">
        <f t="shared" si="14"/>
        <v>20159.558500000003</v>
      </c>
      <c r="L189" s="44">
        <f t="shared" si="15"/>
        <v>-13723.993500000002</v>
      </c>
      <c r="M189" s="43">
        <v>5746</v>
      </c>
      <c r="N189" s="43">
        <v>28441</v>
      </c>
      <c r="O189" s="44">
        <f t="shared" si="16"/>
        <v>-22695</v>
      </c>
      <c r="P189" s="43">
        <v>1169</v>
      </c>
      <c r="Q189" s="43">
        <v>0</v>
      </c>
      <c r="R189" s="44">
        <f t="shared" si="17"/>
        <v>1169</v>
      </c>
    </row>
    <row r="190" spans="1:18" x14ac:dyDescent="0.5">
      <c r="A190" s="42" t="s">
        <v>507</v>
      </c>
      <c r="B190" s="42">
        <v>11878</v>
      </c>
      <c r="C190" s="42" t="s">
        <v>22</v>
      </c>
      <c r="D190" s="42" t="s">
        <v>686</v>
      </c>
      <c r="E190" s="43">
        <v>1094578.63858</v>
      </c>
      <c r="F190" s="43">
        <v>508214.60199400003</v>
      </c>
      <c r="G190" s="43">
        <f t="shared" si="12"/>
        <v>1602793.2405739999</v>
      </c>
      <c r="H190" s="43">
        <f t="shared" si="13"/>
        <v>586364.036586</v>
      </c>
      <c r="I190" s="43">
        <v>33826.192620000002</v>
      </c>
      <c r="J190" s="43">
        <v>10690.39651</v>
      </c>
      <c r="K190" s="44">
        <f t="shared" si="14"/>
        <v>44516.58913</v>
      </c>
      <c r="L190" s="44">
        <f t="shared" si="15"/>
        <v>23135.796110000003</v>
      </c>
      <c r="M190" s="43">
        <v>9472</v>
      </c>
      <c r="N190" s="43">
        <v>447752</v>
      </c>
      <c r="O190" s="44">
        <f t="shared" si="16"/>
        <v>-438280</v>
      </c>
      <c r="P190" s="43">
        <v>0</v>
      </c>
      <c r="Q190" s="43">
        <v>6491</v>
      </c>
      <c r="R190" s="44">
        <f t="shared" si="17"/>
        <v>-6491</v>
      </c>
    </row>
    <row r="191" spans="1:18" x14ac:dyDescent="0.5">
      <c r="A191" s="42" t="s">
        <v>515</v>
      </c>
      <c r="B191" s="42">
        <v>11886</v>
      </c>
      <c r="C191" s="42" t="s">
        <v>22</v>
      </c>
      <c r="D191" s="42" t="s">
        <v>700</v>
      </c>
      <c r="E191" s="43">
        <v>1199157.088061</v>
      </c>
      <c r="F191" s="43">
        <v>804371.66729999997</v>
      </c>
      <c r="G191" s="43">
        <f t="shared" si="12"/>
        <v>2003528.7553610001</v>
      </c>
      <c r="H191" s="43">
        <f t="shared" si="13"/>
        <v>394785.42076100002</v>
      </c>
      <c r="I191" s="43">
        <v>43177.713331999999</v>
      </c>
      <c r="J191" s="43">
        <v>26881.199249000001</v>
      </c>
      <c r="K191" s="44">
        <f t="shared" si="14"/>
        <v>70058.912580999997</v>
      </c>
      <c r="L191" s="44">
        <f t="shared" si="15"/>
        <v>16296.514082999998</v>
      </c>
      <c r="M191" s="43">
        <v>350461</v>
      </c>
      <c r="N191" s="43">
        <v>0</v>
      </c>
      <c r="O191" s="44">
        <f t="shared" si="16"/>
        <v>350461</v>
      </c>
      <c r="P191" s="43">
        <v>0</v>
      </c>
      <c r="Q191" s="43">
        <v>0</v>
      </c>
      <c r="R191" s="44">
        <f t="shared" si="17"/>
        <v>0</v>
      </c>
    </row>
    <row r="192" spans="1:18" x14ac:dyDescent="0.5">
      <c r="A192" s="42" t="s">
        <v>517</v>
      </c>
      <c r="B192" s="42">
        <v>11885</v>
      </c>
      <c r="C192" s="42" t="s">
        <v>22</v>
      </c>
      <c r="D192" s="42" t="s">
        <v>705</v>
      </c>
      <c r="E192" s="43">
        <v>761161.38744399999</v>
      </c>
      <c r="F192" s="43">
        <v>457946.63472500001</v>
      </c>
      <c r="G192" s="43">
        <f t="shared" si="12"/>
        <v>1219108.022169</v>
      </c>
      <c r="H192" s="43">
        <f t="shared" si="13"/>
        <v>303214.75271899998</v>
      </c>
      <c r="I192" s="43">
        <v>92429.595558000001</v>
      </c>
      <c r="J192" s="43">
        <v>135592.71570999999</v>
      </c>
      <c r="K192" s="44">
        <f t="shared" si="14"/>
        <v>228022.31126799999</v>
      </c>
      <c r="L192" s="44">
        <f t="shared" si="15"/>
        <v>-43163.120151999989</v>
      </c>
      <c r="M192" s="43">
        <v>503433</v>
      </c>
      <c r="N192" s="43">
        <v>173961</v>
      </c>
      <c r="O192" s="44">
        <f t="shared" si="16"/>
        <v>329472</v>
      </c>
      <c r="P192" s="43">
        <v>8703</v>
      </c>
      <c r="Q192" s="43">
        <v>8514</v>
      </c>
      <c r="R192" s="44">
        <f t="shared" si="17"/>
        <v>189</v>
      </c>
    </row>
    <row r="193" spans="1:18" x14ac:dyDescent="0.5">
      <c r="A193" s="42" t="s">
        <v>519</v>
      </c>
      <c r="B193" s="42">
        <v>11889</v>
      </c>
      <c r="C193" s="42" t="s">
        <v>22</v>
      </c>
      <c r="D193" s="42" t="s">
        <v>707</v>
      </c>
      <c r="E193" s="43">
        <v>384291.92907900002</v>
      </c>
      <c r="F193" s="43">
        <v>123661.844916</v>
      </c>
      <c r="G193" s="43">
        <f t="shared" si="12"/>
        <v>507953.77399500005</v>
      </c>
      <c r="H193" s="43">
        <f t="shared" si="13"/>
        <v>260630.08416300002</v>
      </c>
      <c r="I193" s="43">
        <v>5568.5239899999997</v>
      </c>
      <c r="J193" s="43">
        <v>41592.880025999999</v>
      </c>
      <c r="K193" s="44">
        <f t="shared" si="14"/>
        <v>47161.404016</v>
      </c>
      <c r="L193" s="44">
        <f t="shared" si="15"/>
        <v>-36024.356035999997</v>
      </c>
      <c r="M193" s="43">
        <v>304144</v>
      </c>
      <c r="N193" s="43">
        <v>3122</v>
      </c>
      <c r="O193" s="44">
        <f t="shared" si="16"/>
        <v>301022</v>
      </c>
      <c r="P193" s="43">
        <v>0</v>
      </c>
      <c r="Q193" s="43">
        <v>0</v>
      </c>
      <c r="R193" s="44">
        <f t="shared" si="17"/>
        <v>0</v>
      </c>
    </row>
    <row r="194" spans="1:18" x14ac:dyDescent="0.5">
      <c r="A194" s="42" t="s">
        <v>524</v>
      </c>
      <c r="B194" s="42">
        <v>11900</v>
      </c>
      <c r="C194" s="42" t="s">
        <v>22</v>
      </c>
      <c r="D194" s="42" t="s">
        <v>681</v>
      </c>
      <c r="E194" s="43">
        <v>852927.18311500002</v>
      </c>
      <c r="F194" s="43">
        <v>378983.856233</v>
      </c>
      <c r="G194" s="43">
        <f t="shared" si="12"/>
        <v>1231911.039348</v>
      </c>
      <c r="H194" s="43">
        <f t="shared" si="13"/>
        <v>473943.32688200002</v>
      </c>
      <c r="I194" s="43">
        <v>52568.475557999998</v>
      </c>
      <c r="J194" s="43">
        <v>59356.550499999998</v>
      </c>
      <c r="K194" s="44">
        <f t="shared" si="14"/>
        <v>111925.02605799999</v>
      </c>
      <c r="L194" s="44">
        <f t="shared" si="15"/>
        <v>-6788.0749419999993</v>
      </c>
      <c r="M194" s="43">
        <v>614838</v>
      </c>
      <c r="N194" s="43">
        <v>102708</v>
      </c>
      <c r="O194" s="44">
        <f t="shared" si="16"/>
        <v>512130</v>
      </c>
      <c r="P194" s="43">
        <v>0</v>
      </c>
      <c r="Q194" s="43">
        <v>4788</v>
      </c>
      <c r="R194" s="44">
        <f t="shared" si="17"/>
        <v>-4788</v>
      </c>
    </row>
    <row r="195" spans="1:18" x14ac:dyDescent="0.5">
      <c r="A195" s="42" t="s">
        <v>557</v>
      </c>
      <c r="B195" s="42">
        <v>11803</v>
      </c>
      <c r="C195" s="42" t="s">
        <v>22</v>
      </c>
      <c r="D195" s="42" t="s">
        <v>710</v>
      </c>
      <c r="E195" s="43">
        <v>536371.30006299994</v>
      </c>
      <c r="F195" s="43">
        <v>405952.93098300003</v>
      </c>
      <c r="G195" s="43">
        <f t="shared" si="12"/>
        <v>942324.23104600003</v>
      </c>
      <c r="H195" s="43">
        <f t="shared" si="13"/>
        <v>130418.36907999992</v>
      </c>
      <c r="I195" s="43">
        <v>23661.827270000002</v>
      </c>
      <c r="J195" s="43">
        <v>24756.554704999999</v>
      </c>
      <c r="K195" s="44">
        <f t="shared" si="14"/>
        <v>48418.381974999997</v>
      </c>
      <c r="L195" s="44">
        <f t="shared" si="15"/>
        <v>-1094.7274349999971</v>
      </c>
      <c r="M195" s="43">
        <v>140883</v>
      </c>
      <c r="N195" s="43">
        <v>11034</v>
      </c>
      <c r="O195" s="44">
        <f t="shared" si="16"/>
        <v>129849</v>
      </c>
      <c r="P195" s="43">
        <v>0</v>
      </c>
      <c r="Q195" s="43">
        <v>0</v>
      </c>
      <c r="R195" s="44">
        <f t="shared" si="17"/>
        <v>0</v>
      </c>
    </row>
    <row r="196" spans="1:18" x14ac:dyDescent="0.5">
      <c r="A196" s="42" t="s">
        <v>572</v>
      </c>
      <c r="B196" s="42">
        <v>11922</v>
      </c>
      <c r="C196" s="42" t="s">
        <v>22</v>
      </c>
      <c r="D196" s="42" t="s">
        <v>697</v>
      </c>
      <c r="E196" s="43">
        <v>739177.30816400005</v>
      </c>
      <c r="F196" s="43">
        <v>183703.636329</v>
      </c>
      <c r="G196" s="43">
        <f t="shared" ref="G196:G259" si="18">E196+F196</f>
        <v>922880.94449300005</v>
      </c>
      <c r="H196" s="43">
        <f t="shared" ref="H196:H223" si="19">E196-F196</f>
        <v>555473.67183500004</v>
      </c>
      <c r="I196" s="43">
        <v>1957.349976</v>
      </c>
      <c r="J196" s="43">
        <v>25096.579005</v>
      </c>
      <c r="K196" s="44">
        <f t="shared" ref="K196:K259" si="20">I196+J196</f>
        <v>27053.928981000001</v>
      </c>
      <c r="L196" s="44">
        <f t="shared" ref="L196:L223" si="21">I196-J196</f>
        <v>-23139.229028999998</v>
      </c>
      <c r="M196" s="43">
        <v>588446</v>
      </c>
      <c r="N196" s="43">
        <v>47067</v>
      </c>
      <c r="O196" s="44">
        <f t="shared" ref="O196:O259" si="22">M196-N196</f>
        <v>541379</v>
      </c>
      <c r="P196" s="43">
        <v>8617</v>
      </c>
      <c r="Q196" s="43">
        <v>28672</v>
      </c>
      <c r="R196" s="44">
        <f t="shared" ref="R196:R259" si="23">P196-Q196</f>
        <v>-20055</v>
      </c>
    </row>
    <row r="197" spans="1:18" x14ac:dyDescent="0.5">
      <c r="A197" s="42" t="s">
        <v>581</v>
      </c>
      <c r="B197" s="42">
        <v>11939</v>
      </c>
      <c r="C197" s="42" t="s">
        <v>22</v>
      </c>
      <c r="D197" s="42" t="s">
        <v>617</v>
      </c>
      <c r="E197" s="43">
        <v>4555586.3915400002</v>
      </c>
      <c r="F197" s="43">
        <v>429933.741018</v>
      </c>
      <c r="G197" s="43">
        <f t="shared" si="18"/>
        <v>4985520.1325580003</v>
      </c>
      <c r="H197" s="43">
        <f t="shared" si="19"/>
        <v>4125652.6505220002</v>
      </c>
      <c r="I197" s="43">
        <v>57118.941529999996</v>
      </c>
      <c r="J197" s="43">
        <v>0</v>
      </c>
      <c r="K197" s="44">
        <f t="shared" si="20"/>
        <v>57118.941529999996</v>
      </c>
      <c r="L197" s="44">
        <f t="shared" si="21"/>
        <v>57118.941529999996</v>
      </c>
      <c r="M197" s="43">
        <v>5313129</v>
      </c>
      <c r="N197" s="43">
        <v>1207419</v>
      </c>
      <c r="O197" s="44">
        <f t="shared" si="22"/>
        <v>4105710</v>
      </c>
      <c r="P197" s="43">
        <v>4266</v>
      </c>
      <c r="Q197" s="43">
        <v>0</v>
      </c>
      <c r="R197" s="44">
        <f t="shared" si="23"/>
        <v>4266</v>
      </c>
    </row>
    <row r="198" spans="1:18" x14ac:dyDescent="0.5">
      <c r="A198" s="42" t="s">
        <v>587</v>
      </c>
      <c r="B198" s="42">
        <v>11929</v>
      </c>
      <c r="C198" s="42" t="s">
        <v>22</v>
      </c>
      <c r="D198" s="42" t="s">
        <v>715</v>
      </c>
      <c r="E198" s="43">
        <v>763802.15868800005</v>
      </c>
      <c r="F198" s="43">
        <v>436451.463735</v>
      </c>
      <c r="G198" s="43">
        <f t="shared" si="18"/>
        <v>1200253.6224230002</v>
      </c>
      <c r="H198" s="43">
        <f t="shared" si="19"/>
        <v>327350.69495300006</v>
      </c>
      <c r="I198" s="43">
        <v>60355.781825999999</v>
      </c>
      <c r="J198" s="43">
        <v>59175.101032999999</v>
      </c>
      <c r="K198" s="44">
        <f t="shared" si="20"/>
        <v>119530.882859</v>
      </c>
      <c r="L198" s="44">
        <f t="shared" si="21"/>
        <v>1180.6807929999995</v>
      </c>
      <c r="M198" s="43">
        <v>408767</v>
      </c>
      <c r="N198" s="43">
        <v>37230</v>
      </c>
      <c r="O198" s="44">
        <f t="shared" si="22"/>
        <v>371537</v>
      </c>
      <c r="P198" s="43">
        <v>0</v>
      </c>
      <c r="Q198" s="43">
        <v>16859</v>
      </c>
      <c r="R198" s="44">
        <f t="shared" si="23"/>
        <v>-16859</v>
      </c>
    </row>
    <row r="199" spans="1:18" x14ac:dyDescent="0.5">
      <c r="A199" s="42" t="s">
        <v>599</v>
      </c>
      <c r="B199" s="42">
        <v>11951</v>
      </c>
      <c r="C199" s="42" t="s">
        <v>22</v>
      </c>
      <c r="D199" s="42" t="s">
        <v>625</v>
      </c>
      <c r="E199" s="43">
        <v>1350013.8286009999</v>
      </c>
      <c r="F199" s="43">
        <v>518310.18656599999</v>
      </c>
      <c r="G199" s="43">
        <f t="shared" si="18"/>
        <v>1868324.0151669998</v>
      </c>
      <c r="H199" s="43">
        <f t="shared" si="19"/>
        <v>831703.64203499991</v>
      </c>
      <c r="I199" s="43">
        <v>86233.461387999996</v>
      </c>
      <c r="J199" s="43">
        <v>279111.48935599998</v>
      </c>
      <c r="K199" s="44">
        <f t="shared" si="20"/>
        <v>365344.95074399997</v>
      </c>
      <c r="L199" s="44">
        <f t="shared" si="21"/>
        <v>-192878.02796799998</v>
      </c>
      <c r="M199" s="43">
        <v>1133607</v>
      </c>
      <c r="N199" s="43">
        <v>197772</v>
      </c>
      <c r="O199" s="44">
        <f t="shared" si="22"/>
        <v>935835</v>
      </c>
      <c r="P199" s="43">
        <v>9354</v>
      </c>
      <c r="Q199" s="43">
        <v>88226</v>
      </c>
      <c r="R199" s="44">
        <f t="shared" si="23"/>
        <v>-78872</v>
      </c>
    </row>
    <row r="200" spans="1:18" x14ac:dyDescent="0.5">
      <c r="A200" s="42" t="s">
        <v>603</v>
      </c>
      <c r="B200" s="42">
        <v>11924</v>
      </c>
      <c r="C200" s="42" t="s">
        <v>22</v>
      </c>
      <c r="D200" s="42" t="s">
        <v>675</v>
      </c>
      <c r="E200" s="43">
        <v>1586775.2736740001</v>
      </c>
      <c r="F200" s="43">
        <v>52698.194551000001</v>
      </c>
      <c r="G200" s="43">
        <f t="shared" si="18"/>
        <v>1639473.468225</v>
      </c>
      <c r="H200" s="43">
        <f t="shared" si="19"/>
        <v>1534077.0791230001</v>
      </c>
      <c r="I200" s="43">
        <v>0</v>
      </c>
      <c r="J200" s="43">
        <v>46842.390360999998</v>
      </c>
      <c r="K200" s="44">
        <f t="shared" si="20"/>
        <v>46842.390360999998</v>
      </c>
      <c r="L200" s="44">
        <f t="shared" si="21"/>
        <v>-46842.390360999998</v>
      </c>
      <c r="M200" s="43">
        <v>1753361</v>
      </c>
      <c r="N200" s="43">
        <v>217978</v>
      </c>
      <c r="O200" s="44">
        <f t="shared" si="22"/>
        <v>1535383</v>
      </c>
      <c r="P200" s="43">
        <v>0</v>
      </c>
      <c r="Q200" s="43">
        <v>50945</v>
      </c>
      <c r="R200" s="44">
        <f t="shared" si="23"/>
        <v>-50945</v>
      </c>
    </row>
    <row r="201" spans="1:18" x14ac:dyDescent="0.5">
      <c r="A201" s="42" t="s">
        <v>609</v>
      </c>
      <c r="B201" s="42">
        <v>11962</v>
      </c>
      <c r="C201" s="42" t="s">
        <v>22</v>
      </c>
      <c r="D201" s="42" t="s">
        <v>718</v>
      </c>
      <c r="E201" s="43">
        <v>0</v>
      </c>
      <c r="F201" s="43">
        <v>0</v>
      </c>
      <c r="G201" s="43">
        <f t="shared" si="18"/>
        <v>0</v>
      </c>
      <c r="H201" s="43">
        <f t="shared" si="19"/>
        <v>0</v>
      </c>
      <c r="I201" s="43">
        <v>0</v>
      </c>
      <c r="J201" s="43">
        <v>0</v>
      </c>
      <c r="K201" s="44">
        <f t="shared" si="20"/>
        <v>0</v>
      </c>
      <c r="L201" s="44">
        <f t="shared" si="21"/>
        <v>0</v>
      </c>
      <c r="M201" s="43">
        <v>0</v>
      </c>
      <c r="N201" s="43">
        <v>0</v>
      </c>
      <c r="O201" s="44">
        <f t="shared" si="22"/>
        <v>0</v>
      </c>
      <c r="P201" s="43">
        <v>0</v>
      </c>
      <c r="Q201" s="43">
        <v>0</v>
      </c>
      <c r="R201" s="44">
        <f t="shared" si="23"/>
        <v>0</v>
      </c>
    </row>
    <row r="202" spans="1:18" x14ac:dyDescent="0.5">
      <c r="A202" s="42" t="s">
        <v>30</v>
      </c>
      <c r="B202" s="42">
        <v>10615</v>
      </c>
      <c r="C202" s="42" t="s">
        <v>32</v>
      </c>
      <c r="D202" s="42" t="s">
        <v>619</v>
      </c>
      <c r="E202" s="43">
        <v>617029.039582</v>
      </c>
      <c r="F202" s="43">
        <v>837139.90238800005</v>
      </c>
      <c r="G202" s="43">
        <f t="shared" si="18"/>
        <v>1454168.94197</v>
      </c>
      <c r="H202" s="43">
        <f t="shared" si="19"/>
        <v>-220110.86280600005</v>
      </c>
      <c r="I202" s="43">
        <v>0</v>
      </c>
      <c r="J202" s="43">
        <v>13146</v>
      </c>
      <c r="K202" s="44">
        <f t="shared" si="20"/>
        <v>13146</v>
      </c>
      <c r="L202" s="44">
        <f t="shared" si="21"/>
        <v>-13146</v>
      </c>
      <c r="M202" s="43">
        <v>3557</v>
      </c>
      <c r="N202" s="43">
        <v>34762</v>
      </c>
      <c r="O202" s="44">
        <f t="shared" si="22"/>
        <v>-31205</v>
      </c>
      <c r="P202" s="43">
        <v>546</v>
      </c>
      <c r="Q202" s="43">
        <v>10877</v>
      </c>
      <c r="R202" s="44">
        <f t="shared" si="23"/>
        <v>-10331</v>
      </c>
    </row>
    <row r="203" spans="1:18" x14ac:dyDescent="0.5">
      <c r="A203" s="42" t="s">
        <v>47</v>
      </c>
      <c r="B203" s="42">
        <v>10762</v>
      </c>
      <c r="C203" s="42" t="s">
        <v>32</v>
      </c>
      <c r="D203" s="42" t="s">
        <v>617</v>
      </c>
      <c r="E203" s="43">
        <v>1717539.284854</v>
      </c>
      <c r="F203" s="43">
        <v>1742200.9923670001</v>
      </c>
      <c r="G203" s="43">
        <f t="shared" si="18"/>
        <v>3459740.2772209998</v>
      </c>
      <c r="H203" s="43">
        <f t="shared" si="19"/>
        <v>-24661.707513000118</v>
      </c>
      <c r="I203" s="43">
        <v>137395.90466999999</v>
      </c>
      <c r="J203" s="43">
        <v>76461.05528</v>
      </c>
      <c r="K203" s="44">
        <f t="shared" si="20"/>
        <v>213856.95994999999</v>
      </c>
      <c r="L203" s="44">
        <f t="shared" si="21"/>
        <v>60934.849389999988</v>
      </c>
      <c r="M203" s="43">
        <v>1382858</v>
      </c>
      <c r="N203" s="43">
        <v>1684592</v>
      </c>
      <c r="O203" s="44">
        <f t="shared" si="22"/>
        <v>-301734</v>
      </c>
      <c r="P203" s="43">
        <v>50524</v>
      </c>
      <c r="Q203" s="43">
        <v>144746</v>
      </c>
      <c r="R203" s="44">
        <f t="shared" si="23"/>
        <v>-94222</v>
      </c>
    </row>
    <row r="204" spans="1:18" x14ac:dyDescent="0.5">
      <c r="A204" s="42" t="s">
        <v>56</v>
      </c>
      <c r="B204" s="42">
        <v>10767</v>
      </c>
      <c r="C204" s="42" t="s">
        <v>32</v>
      </c>
      <c r="D204" s="42" t="s">
        <v>629</v>
      </c>
      <c r="E204" s="43">
        <v>255922.223707</v>
      </c>
      <c r="F204" s="43">
        <v>249760.33217400001</v>
      </c>
      <c r="G204" s="43">
        <f t="shared" si="18"/>
        <v>505682.55588100001</v>
      </c>
      <c r="H204" s="43">
        <f t="shared" si="19"/>
        <v>6161.8915329999872</v>
      </c>
      <c r="I204" s="43">
        <v>0</v>
      </c>
      <c r="J204" s="43">
        <v>2501.7606289999999</v>
      </c>
      <c r="K204" s="44">
        <f t="shared" si="20"/>
        <v>2501.7606289999999</v>
      </c>
      <c r="L204" s="44">
        <f t="shared" si="21"/>
        <v>-2501.7606289999999</v>
      </c>
      <c r="M204" s="43">
        <v>5051</v>
      </c>
      <c r="N204" s="43">
        <v>9475</v>
      </c>
      <c r="O204" s="44">
        <f t="shared" si="22"/>
        <v>-4424</v>
      </c>
      <c r="P204" s="43">
        <v>1331</v>
      </c>
      <c r="Q204" s="43">
        <v>360</v>
      </c>
      <c r="R204" s="44">
        <f t="shared" si="23"/>
        <v>971</v>
      </c>
    </row>
    <row r="205" spans="1:18" x14ac:dyDescent="0.5">
      <c r="A205" s="42" t="s">
        <v>98</v>
      </c>
      <c r="B205" s="42">
        <v>10885</v>
      </c>
      <c r="C205" s="42" t="s">
        <v>32</v>
      </c>
      <c r="D205" s="42" t="s">
        <v>642</v>
      </c>
      <c r="E205" s="43">
        <v>2191038.8209890001</v>
      </c>
      <c r="F205" s="43">
        <v>1841851.1497849999</v>
      </c>
      <c r="G205" s="43">
        <f t="shared" si="18"/>
        <v>4032889.970774</v>
      </c>
      <c r="H205" s="43">
        <f t="shared" si="19"/>
        <v>349187.67120400025</v>
      </c>
      <c r="I205" s="43">
        <v>0</v>
      </c>
      <c r="J205" s="43">
        <v>3161.8989799999999</v>
      </c>
      <c r="K205" s="44">
        <f t="shared" si="20"/>
        <v>3161.8989799999999</v>
      </c>
      <c r="L205" s="44">
        <f t="shared" si="21"/>
        <v>-3161.8989799999999</v>
      </c>
      <c r="M205" s="43">
        <v>915791</v>
      </c>
      <c r="N205" s="43">
        <v>1881187</v>
      </c>
      <c r="O205" s="44">
        <f t="shared" si="22"/>
        <v>-965396</v>
      </c>
      <c r="P205" s="43">
        <v>0</v>
      </c>
      <c r="Q205" s="43">
        <v>130514</v>
      </c>
      <c r="R205" s="44">
        <f t="shared" si="23"/>
        <v>-130514</v>
      </c>
    </row>
    <row r="206" spans="1:18" x14ac:dyDescent="0.5">
      <c r="A206" s="42" t="s">
        <v>100</v>
      </c>
      <c r="B206" s="42">
        <v>10897</v>
      </c>
      <c r="C206" s="42" t="s">
        <v>32</v>
      </c>
      <c r="D206" s="42" t="s">
        <v>643</v>
      </c>
      <c r="E206" s="43">
        <v>254085.36846299999</v>
      </c>
      <c r="F206" s="43">
        <v>444634.73630599998</v>
      </c>
      <c r="G206" s="43">
        <f t="shared" si="18"/>
        <v>698720.10476899997</v>
      </c>
      <c r="H206" s="43">
        <f t="shared" si="19"/>
        <v>-190549.36784299999</v>
      </c>
      <c r="I206" s="43">
        <v>64191.547469999998</v>
      </c>
      <c r="J206" s="43">
        <v>65121.481419999996</v>
      </c>
      <c r="K206" s="44">
        <f t="shared" si="20"/>
        <v>129313.02888999999</v>
      </c>
      <c r="L206" s="44">
        <f t="shared" si="21"/>
        <v>-929.93394999999873</v>
      </c>
      <c r="M206" s="43">
        <v>43324</v>
      </c>
      <c r="N206" s="43">
        <v>237188</v>
      </c>
      <c r="O206" s="44">
        <f t="shared" si="22"/>
        <v>-193864</v>
      </c>
      <c r="P206" s="43">
        <v>57</v>
      </c>
      <c r="Q206" s="43">
        <v>2846</v>
      </c>
      <c r="R206" s="44">
        <f t="shared" si="23"/>
        <v>-2789</v>
      </c>
    </row>
    <row r="207" spans="1:18" x14ac:dyDescent="0.5">
      <c r="A207" s="42" t="s">
        <v>118</v>
      </c>
      <c r="B207" s="42">
        <v>10934</v>
      </c>
      <c r="C207" s="42" t="s">
        <v>32</v>
      </c>
      <c r="D207" s="42" t="s">
        <v>618</v>
      </c>
      <c r="E207" s="43">
        <v>146176.91776700001</v>
      </c>
      <c r="F207" s="43">
        <v>133180.53541300001</v>
      </c>
      <c r="G207" s="43">
        <f t="shared" si="18"/>
        <v>279357.45318000001</v>
      </c>
      <c r="H207" s="43">
        <f t="shared" si="19"/>
        <v>12996.382354000001</v>
      </c>
      <c r="I207" s="43">
        <v>4255.0708000000004</v>
      </c>
      <c r="J207" s="43">
        <v>2846.9618300000002</v>
      </c>
      <c r="K207" s="44">
        <f t="shared" si="20"/>
        <v>7102.0326300000006</v>
      </c>
      <c r="L207" s="44">
        <f t="shared" si="21"/>
        <v>1408.1089700000002</v>
      </c>
      <c r="M207" s="43">
        <v>0</v>
      </c>
      <c r="N207" s="43">
        <v>434</v>
      </c>
      <c r="O207" s="44">
        <f t="shared" si="22"/>
        <v>-434</v>
      </c>
      <c r="P207" s="43">
        <v>0</v>
      </c>
      <c r="Q207" s="43">
        <v>434</v>
      </c>
      <c r="R207" s="44">
        <f t="shared" si="23"/>
        <v>-434</v>
      </c>
    </row>
    <row r="208" spans="1:18" x14ac:dyDescent="0.5">
      <c r="A208" s="42" t="s">
        <v>143</v>
      </c>
      <c r="B208" s="42">
        <v>11131</v>
      </c>
      <c r="C208" s="42" t="s">
        <v>32</v>
      </c>
      <c r="D208" s="42" t="s">
        <v>623</v>
      </c>
      <c r="E208" s="43">
        <v>519813.87939199997</v>
      </c>
      <c r="F208" s="43">
        <v>704900.74248000002</v>
      </c>
      <c r="G208" s="43">
        <f t="shared" si="18"/>
        <v>1224714.6218719999</v>
      </c>
      <c r="H208" s="43">
        <f t="shared" si="19"/>
        <v>-185086.86308800004</v>
      </c>
      <c r="I208" s="43">
        <v>137.95526100000001</v>
      </c>
      <c r="J208" s="43">
        <v>42923.760049999997</v>
      </c>
      <c r="K208" s="44">
        <f t="shared" si="20"/>
        <v>43061.715311</v>
      </c>
      <c r="L208" s="44">
        <f t="shared" si="21"/>
        <v>-42785.804788999994</v>
      </c>
      <c r="M208" s="43">
        <v>505792</v>
      </c>
      <c r="N208" s="43">
        <v>483310</v>
      </c>
      <c r="O208" s="44">
        <f t="shared" si="22"/>
        <v>22482</v>
      </c>
      <c r="P208" s="43">
        <v>161882</v>
      </c>
      <c r="Q208" s="43">
        <v>4181</v>
      </c>
      <c r="R208" s="44">
        <f t="shared" si="23"/>
        <v>157701</v>
      </c>
    </row>
    <row r="209" spans="1:18" x14ac:dyDescent="0.5">
      <c r="A209" s="42" t="s">
        <v>156</v>
      </c>
      <c r="B209" s="42">
        <v>11157</v>
      </c>
      <c r="C209" s="42" t="s">
        <v>32</v>
      </c>
      <c r="D209" s="42" t="s">
        <v>646</v>
      </c>
      <c r="E209" s="43">
        <v>134102.00431399999</v>
      </c>
      <c r="F209" s="43">
        <v>179633.717019</v>
      </c>
      <c r="G209" s="43">
        <f t="shared" si="18"/>
        <v>313735.72133299999</v>
      </c>
      <c r="H209" s="43">
        <f t="shared" si="19"/>
        <v>-45531.712705000013</v>
      </c>
      <c r="I209" s="43">
        <v>24114.991872999999</v>
      </c>
      <c r="J209" s="43">
        <v>30855.542807000002</v>
      </c>
      <c r="K209" s="44">
        <f t="shared" si="20"/>
        <v>54970.534679999997</v>
      </c>
      <c r="L209" s="44">
        <f t="shared" si="21"/>
        <v>-6740.5509340000026</v>
      </c>
      <c r="M209" s="43">
        <v>189902</v>
      </c>
      <c r="N209" s="43">
        <v>369652</v>
      </c>
      <c r="O209" s="44">
        <f t="shared" si="22"/>
        <v>-179750</v>
      </c>
      <c r="P209" s="43">
        <v>514</v>
      </c>
      <c r="Q209" s="43">
        <v>26557</v>
      </c>
      <c r="R209" s="44">
        <f t="shared" si="23"/>
        <v>-26043</v>
      </c>
    </row>
    <row r="210" spans="1:18" x14ac:dyDescent="0.5">
      <c r="A210" s="42" t="s">
        <v>173</v>
      </c>
      <c r="B210" s="42">
        <v>11188</v>
      </c>
      <c r="C210" s="42" t="s">
        <v>32</v>
      </c>
      <c r="D210" s="42" t="s">
        <v>640</v>
      </c>
      <c r="E210" s="43">
        <v>868818.36381799995</v>
      </c>
      <c r="F210" s="43">
        <v>1138193.484676</v>
      </c>
      <c r="G210" s="43">
        <f t="shared" si="18"/>
        <v>2007011.8484939998</v>
      </c>
      <c r="H210" s="43">
        <f t="shared" si="19"/>
        <v>-269375.12085800001</v>
      </c>
      <c r="I210" s="43">
        <v>2953.738484</v>
      </c>
      <c r="J210" s="43">
        <v>197422.17680300001</v>
      </c>
      <c r="K210" s="44">
        <f t="shared" si="20"/>
        <v>200375.91528700001</v>
      </c>
      <c r="L210" s="44">
        <f t="shared" si="21"/>
        <v>-194468.43831900001</v>
      </c>
      <c r="M210" s="43">
        <v>241550</v>
      </c>
      <c r="N210" s="43">
        <v>823953</v>
      </c>
      <c r="O210" s="44">
        <f t="shared" si="22"/>
        <v>-582403</v>
      </c>
      <c r="P210" s="43">
        <v>4831</v>
      </c>
      <c r="Q210" s="43">
        <v>39135</v>
      </c>
      <c r="R210" s="44">
        <f t="shared" si="23"/>
        <v>-34304</v>
      </c>
    </row>
    <row r="211" spans="1:18" x14ac:dyDescent="0.5">
      <c r="A211" s="42" t="s">
        <v>186</v>
      </c>
      <c r="B211" s="42">
        <v>11222</v>
      </c>
      <c r="C211" s="42" t="s">
        <v>32</v>
      </c>
      <c r="D211" s="42" t="s">
        <v>650</v>
      </c>
      <c r="E211" s="43">
        <v>258927.72826800001</v>
      </c>
      <c r="F211" s="43">
        <v>259898.407225</v>
      </c>
      <c r="G211" s="43">
        <f t="shared" si="18"/>
        <v>518826.13549300004</v>
      </c>
      <c r="H211" s="43">
        <f t="shared" si="19"/>
        <v>-970.67895699999644</v>
      </c>
      <c r="I211" s="43">
        <v>5751</v>
      </c>
      <c r="J211" s="43">
        <v>5069.12817</v>
      </c>
      <c r="K211" s="44">
        <f t="shared" si="20"/>
        <v>10820.12817</v>
      </c>
      <c r="L211" s="44">
        <f t="shared" si="21"/>
        <v>681.87183000000005</v>
      </c>
      <c r="M211" s="43">
        <v>11421</v>
      </c>
      <c r="N211" s="43">
        <v>7540</v>
      </c>
      <c r="O211" s="44">
        <f t="shared" si="22"/>
        <v>3881</v>
      </c>
      <c r="P211" s="43">
        <v>0</v>
      </c>
      <c r="Q211" s="43">
        <v>983</v>
      </c>
      <c r="R211" s="44">
        <f t="shared" si="23"/>
        <v>-983</v>
      </c>
    </row>
    <row r="212" spans="1:18" x14ac:dyDescent="0.5">
      <c r="A212" s="42" t="s">
        <v>195</v>
      </c>
      <c r="B212" s="42">
        <v>11239</v>
      </c>
      <c r="C212" s="42" t="s">
        <v>32</v>
      </c>
      <c r="D212" s="42" t="s">
        <v>639</v>
      </c>
      <c r="E212" s="43">
        <v>99592.748712999994</v>
      </c>
      <c r="F212" s="43">
        <v>102144.004088</v>
      </c>
      <c r="G212" s="43">
        <f t="shared" si="18"/>
        <v>201736.752801</v>
      </c>
      <c r="H212" s="43">
        <f t="shared" si="19"/>
        <v>-2551.2553750000079</v>
      </c>
      <c r="I212" s="43">
        <v>0</v>
      </c>
      <c r="J212" s="43">
        <v>20701.17799</v>
      </c>
      <c r="K212" s="44">
        <f t="shared" si="20"/>
        <v>20701.17799</v>
      </c>
      <c r="L212" s="44">
        <f t="shared" si="21"/>
        <v>-20701.17799</v>
      </c>
      <c r="M212" s="43">
        <v>89600</v>
      </c>
      <c r="N212" s="43">
        <v>61174</v>
      </c>
      <c r="O212" s="44">
        <f t="shared" si="22"/>
        <v>28426</v>
      </c>
      <c r="P212" s="43">
        <v>77</v>
      </c>
      <c r="Q212" s="43">
        <v>863</v>
      </c>
      <c r="R212" s="44">
        <f t="shared" si="23"/>
        <v>-786</v>
      </c>
    </row>
    <row r="213" spans="1:18" x14ac:dyDescent="0.5">
      <c r="A213" s="42" t="s">
        <v>198</v>
      </c>
      <c r="B213" s="42">
        <v>11258</v>
      </c>
      <c r="C213" s="42" t="s">
        <v>32</v>
      </c>
      <c r="D213" s="42" t="s">
        <v>655</v>
      </c>
      <c r="E213" s="43">
        <v>174829.38299499999</v>
      </c>
      <c r="F213" s="43">
        <v>145705.66892500001</v>
      </c>
      <c r="G213" s="43">
        <f t="shared" si="18"/>
        <v>320535.05192</v>
      </c>
      <c r="H213" s="43">
        <f t="shared" si="19"/>
        <v>29123.714069999987</v>
      </c>
      <c r="I213" s="43">
        <v>13438.045620000001</v>
      </c>
      <c r="J213" s="43">
        <v>15948.015386999999</v>
      </c>
      <c r="K213" s="44">
        <f t="shared" si="20"/>
        <v>29386.061007</v>
      </c>
      <c r="L213" s="44">
        <f t="shared" si="21"/>
        <v>-2509.9697669999987</v>
      </c>
      <c r="M213" s="43">
        <v>61998</v>
      </c>
      <c r="N213" s="43">
        <v>40348</v>
      </c>
      <c r="O213" s="44">
        <f t="shared" si="22"/>
        <v>21650</v>
      </c>
      <c r="P213" s="43">
        <v>0</v>
      </c>
      <c r="Q213" s="43">
        <v>7553</v>
      </c>
      <c r="R213" s="44">
        <f t="shared" si="23"/>
        <v>-7553</v>
      </c>
    </row>
    <row r="214" spans="1:18" x14ac:dyDescent="0.5">
      <c r="A214" s="42" t="s">
        <v>226</v>
      </c>
      <c r="B214" s="42">
        <v>11304</v>
      </c>
      <c r="C214" s="42" t="s">
        <v>32</v>
      </c>
      <c r="D214" s="42" t="s">
        <v>637</v>
      </c>
      <c r="E214" s="43">
        <v>201620.93697099999</v>
      </c>
      <c r="F214" s="43">
        <v>163464.12115600001</v>
      </c>
      <c r="G214" s="43">
        <f t="shared" si="18"/>
        <v>365085.058127</v>
      </c>
      <c r="H214" s="43">
        <f t="shared" si="19"/>
        <v>38156.81581499998</v>
      </c>
      <c r="I214" s="43">
        <v>284.67</v>
      </c>
      <c r="J214" s="43">
        <v>1851.9644800000001</v>
      </c>
      <c r="K214" s="44">
        <f t="shared" si="20"/>
        <v>2136.6344800000002</v>
      </c>
      <c r="L214" s="44">
        <f t="shared" si="21"/>
        <v>-1567.29448</v>
      </c>
      <c r="M214" s="43">
        <v>1366</v>
      </c>
      <c r="N214" s="43">
        <v>304</v>
      </c>
      <c r="O214" s="44">
        <f t="shared" si="22"/>
        <v>1062</v>
      </c>
      <c r="P214" s="43">
        <v>0</v>
      </c>
      <c r="Q214" s="43">
        <v>0</v>
      </c>
      <c r="R214" s="44">
        <f t="shared" si="23"/>
        <v>0</v>
      </c>
    </row>
    <row r="215" spans="1:18" x14ac:dyDescent="0.5">
      <c r="A215" s="42" t="s">
        <v>230</v>
      </c>
      <c r="B215" s="42">
        <v>11305</v>
      </c>
      <c r="C215" s="42" t="s">
        <v>32</v>
      </c>
      <c r="D215" s="42" t="s">
        <v>659</v>
      </c>
      <c r="E215" s="43">
        <v>363671.063494</v>
      </c>
      <c r="F215" s="43">
        <v>374762.82759399997</v>
      </c>
      <c r="G215" s="43">
        <f t="shared" si="18"/>
        <v>738433.89108800003</v>
      </c>
      <c r="H215" s="43">
        <f t="shared" si="19"/>
        <v>-11091.764099999971</v>
      </c>
      <c r="I215" s="43">
        <v>32544.256771</v>
      </c>
      <c r="J215" s="43">
        <v>40628.988504000001</v>
      </c>
      <c r="K215" s="44">
        <f t="shared" si="20"/>
        <v>73173.245274999994</v>
      </c>
      <c r="L215" s="44">
        <f t="shared" si="21"/>
        <v>-8084.7317330000005</v>
      </c>
      <c r="M215" s="43">
        <v>72377</v>
      </c>
      <c r="N215" s="43">
        <v>62943</v>
      </c>
      <c r="O215" s="44">
        <f t="shared" si="22"/>
        <v>9434</v>
      </c>
      <c r="P215" s="43">
        <v>0</v>
      </c>
      <c r="Q215" s="43">
        <v>2979</v>
      </c>
      <c r="R215" s="44">
        <f t="shared" si="23"/>
        <v>-2979</v>
      </c>
    </row>
    <row r="216" spans="1:18" x14ac:dyDescent="0.5">
      <c r="A216" s="42" t="s">
        <v>288</v>
      </c>
      <c r="B216" s="42">
        <v>11381</v>
      </c>
      <c r="C216" s="42" t="s">
        <v>32</v>
      </c>
      <c r="D216" s="42" t="s">
        <v>652</v>
      </c>
      <c r="E216" s="43">
        <v>344733.127721</v>
      </c>
      <c r="F216" s="43">
        <v>424778.64628500002</v>
      </c>
      <c r="G216" s="43">
        <f t="shared" si="18"/>
        <v>769511.77400600002</v>
      </c>
      <c r="H216" s="43">
        <f t="shared" si="19"/>
        <v>-80045.518564000027</v>
      </c>
      <c r="I216" s="43">
        <v>167850.98134100001</v>
      </c>
      <c r="J216" s="43">
        <v>135280.97113200001</v>
      </c>
      <c r="K216" s="44">
        <f t="shared" si="20"/>
        <v>303131.95247300004</v>
      </c>
      <c r="L216" s="44">
        <f t="shared" si="21"/>
        <v>32570.010209</v>
      </c>
      <c r="M216" s="43">
        <v>813</v>
      </c>
      <c r="N216" s="43">
        <v>114657</v>
      </c>
      <c r="O216" s="44">
        <f t="shared" si="22"/>
        <v>-113844</v>
      </c>
      <c r="P216" s="43">
        <v>0</v>
      </c>
      <c r="Q216" s="43">
        <v>0</v>
      </c>
      <c r="R216" s="44">
        <f t="shared" si="23"/>
        <v>0</v>
      </c>
    </row>
    <row r="217" spans="1:18" x14ac:dyDescent="0.5">
      <c r="A217" s="42" t="s">
        <v>425</v>
      </c>
      <c r="B217" s="42">
        <v>11691</v>
      </c>
      <c r="C217" s="42" t="s">
        <v>32</v>
      </c>
      <c r="D217" s="42" t="s">
        <v>617</v>
      </c>
      <c r="E217" s="43">
        <v>43498.938354999998</v>
      </c>
      <c r="F217" s="43">
        <v>51932.183934000001</v>
      </c>
      <c r="G217" s="43">
        <f t="shared" si="18"/>
        <v>95431.122288999992</v>
      </c>
      <c r="H217" s="43">
        <f t="shared" si="19"/>
        <v>-8433.2455790000022</v>
      </c>
      <c r="I217" s="43">
        <v>1729.2347199999999</v>
      </c>
      <c r="J217" s="43">
        <v>0</v>
      </c>
      <c r="K217" s="44">
        <f t="shared" si="20"/>
        <v>1729.2347199999999</v>
      </c>
      <c r="L217" s="44">
        <f t="shared" si="21"/>
        <v>1729.2347199999999</v>
      </c>
      <c r="M217" s="43">
        <v>54</v>
      </c>
      <c r="N217" s="43">
        <v>0</v>
      </c>
      <c r="O217" s="44">
        <f t="shared" si="22"/>
        <v>54</v>
      </c>
      <c r="P217" s="43">
        <v>0</v>
      </c>
      <c r="Q217" s="43">
        <v>0</v>
      </c>
      <c r="R217" s="44">
        <f t="shared" si="23"/>
        <v>0</v>
      </c>
    </row>
    <row r="218" spans="1:18" x14ac:dyDescent="0.5">
      <c r="A218" s="42" t="s">
        <v>491</v>
      </c>
      <c r="B218" s="42">
        <v>11842</v>
      </c>
      <c r="C218" s="42" t="s">
        <v>32</v>
      </c>
      <c r="D218" s="42" t="s">
        <v>648</v>
      </c>
      <c r="E218" s="43">
        <v>891393.36476599996</v>
      </c>
      <c r="F218" s="43">
        <v>561774.31867399998</v>
      </c>
      <c r="G218" s="43">
        <f t="shared" si="18"/>
        <v>1453167.6834399998</v>
      </c>
      <c r="H218" s="43">
        <f t="shared" si="19"/>
        <v>329619.04609199998</v>
      </c>
      <c r="I218" s="43">
        <v>46387.850187999997</v>
      </c>
      <c r="J218" s="43">
        <v>43289.895513000003</v>
      </c>
      <c r="K218" s="44">
        <f t="shared" si="20"/>
        <v>89677.745701000007</v>
      </c>
      <c r="L218" s="44">
        <f t="shared" si="21"/>
        <v>3097.9546749999936</v>
      </c>
      <c r="M218" s="43">
        <v>527632</v>
      </c>
      <c r="N218" s="43">
        <v>266507</v>
      </c>
      <c r="O218" s="44">
        <f t="shared" si="22"/>
        <v>261125</v>
      </c>
      <c r="P218" s="43">
        <v>14128</v>
      </c>
      <c r="Q218" s="43">
        <v>38367</v>
      </c>
      <c r="R218" s="44">
        <f t="shared" si="23"/>
        <v>-24239</v>
      </c>
    </row>
    <row r="219" spans="1:18" x14ac:dyDescent="0.5">
      <c r="A219" s="42" t="s">
        <v>583</v>
      </c>
      <c r="B219" s="42">
        <v>11921</v>
      </c>
      <c r="C219" s="42" t="s">
        <v>32</v>
      </c>
      <c r="D219" s="42" t="s">
        <v>617</v>
      </c>
      <c r="E219" s="43">
        <v>40301.623148999999</v>
      </c>
      <c r="F219" s="43">
        <v>19392.483575999999</v>
      </c>
      <c r="G219" s="43">
        <f t="shared" si="18"/>
        <v>59694.106724999998</v>
      </c>
      <c r="H219" s="43">
        <f t="shared" si="19"/>
        <v>20909.139573</v>
      </c>
      <c r="I219" s="43">
        <v>1688.38707</v>
      </c>
      <c r="J219" s="43">
        <v>9.9999999999999995E-7</v>
      </c>
      <c r="K219" s="44">
        <f t="shared" si="20"/>
        <v>1688.3870710000001</v>
      </c>
      <c r="L219" s="44">
        <f t="shared" si="21"/>
        <v>1688.3870689999999</v>
      </c>
      <c r="M219" s="43">
        <v>33807</v>
      </c>
      <c r="N219" s="43">
        <v>475</v>
      </c>
      <c r="O219" s="44">
        <f t="shared" si="22"/>
        <v>33332</v>
      </c>
      <c r="P219" s="43">
        <v>0</v>
      </c>
      <c r="Q219" s="43">
        <v>475</v>
      </c>
      <c r="R219" s="44">
        <f t="shared" si="23"/>
        <v>-475</v>
      </c>
    </row>
    <row r="220" spans="1:18" x14ac:dyDescent="0.5">
      <c r="A220" s="42" t="s">
        <v>166</v>
      </c>
      <c r="B220" s="42">
        <v>11172</v>
      </c>
      <c r="C220" s="42" t="s">
        <v>32</v>
      </c>
      <c r="D220" s="42" t="s">
        <v>647</v>
      </c>
      <c r="E220" s="43">
        <v>708111.08239600004</v>
      </c>
      <c r="F220" s="43">
        <v>1884489.6066300001</v>
      </c>
      <c r="G220" s="43">
        <f t="shared" si="18"/>
        <v>2592600.689026</v>
      </c>
      <c r="H220" s="43">
        <f t="shared" si="19"/>
        <v>-1176378.5242340001</v>
      </c>
      <c r="I220" s="43">
        <v>13500</v>
      </c>
      <c r="J220" s="43">
        <v>7280.3526099999999</v>
      </c>
      <c r="K220" s="44">
        <f t="shared" si="20"/>
        <v>20780.352610000002</v>
      </c>
      <c r="L220" s="44">
        <f t="shared" si="21"/>
        <v>6219.6473900000001</v>
      </c>
      <c r="M220" s="43">
        <v>230981</v>
      </c>
      <c r="N220" s="43">
        <v>2038350</v>
      </c>
      <c r="O220" s="44">
        <f t="shared" si="22"/>
        <v>-1807369</v>
      </c>
      <c r="P220" s="43">
        <v>0</v>
      </c>
      <c r="Q220" s="43">
        <v>144222</v>
      </c>
      <c r="R220" s="44">
        <f t="shared" si="23"/>
        <v>-144222</v>
      </c>
    </row>
    <row r="221" spans="1:18" x14ac:dyDescent="0.5">
      <c r="A221" s="42" t="s">
        <v>183</v>
      </c>
      <c r="B221" s="42">
        <v>11196</v>
      </c>
      <c r="C221" s="42" t="s">
        <v>32</v>
      </c>
      <c r="D221" s="42" t="s">
        <v>621</v>
      </c>
      <c r="E221" s="43">
        <v>84173.864327999996</v>
      </c>
      <c r="F221" s="43">
        <v>107069.130259</v>
      </c>
      <c r="G221" s="43">
        <f t="shared" si="18"/>
        <v>191242.99458699999</v>
      </c>
      <c r="H221" s="43">
        <f t="shared" si="19"/>
        <v>-22895.265931000002</v>
      </c>
      <c r="I221" s="43">
        <v>0</v>
      </c>
      <c r="J221" s="43">
        <v>0</v>
      </c>
      <c r="K221" s="44">
        <f t="shared" si="20"/>
        <v>0</v>
      </c>
      <c r="L221" s="44">
        <f t="shared" si="21"/>
        <v>0</v>
      </c>
      <c r="M221" s="43">
        <v>0</v>
      </c>
      <c r="N221" s="43">
        <v>335776</v>
      </c>
      <c r="O221" s="44">
        <f t="shared" si="22"/>
        <v>-335776</v>
      </c>
      <c r="P221" s="43">
        <v>0</v>
      </c>
      <c r="Q221" s="43">
        <v>0</v>
      </c>
      <c r="R221" s="44">
        <f t="shared" si="23"/>
        <v>0</v>
      </c>
    </row>
    <row r="222" spans="1:18" x14ac:dyDescent="0.5">
      <c r="A222" s="42" t="s">
        <v>511</v>
      </c>
      <c r="B222" s="42">
        <v>11888</v>
      </c>
      <c r="C222" s="42" t="s">
        <v>32</v>
      </c>
      <c r="D222" s="42" t="s">
        <v>681</v>
      </c>
      <c r="E222" s="43">
        <v>1512079.8239819999</v>
      </c>
      <c r="F222" s="43">
        <v>808351.94069399999</v>
      </c>
      <c r="G222" s="43">
        <f t="shared" si="18"/>
        <v>2320431.764676</v>
      </c>
      <c r="H222" s="43">
        <f t="shared" si="19"/>
        <v>703727.8832879999</v>
      </c>
      <c r="I222" s="43">
        <v>104006.64251200001</v>
      </c>
      <c r="J222" s="43">
        <v>59321.335177000001</v>
      </c>
      <c r="K222" s="44">
        <f t="shared" si="20"/>
        <v>163327.97768900002</v>
      </c>
      <c r="L222" s="44">
        <f t="shared" si="21"/>
        <v>44685.307335000005</v>
      </c>
      <c r="M222" s="43">
        <v>1419285</v>
      </c>
      <c r="N222" s="43">
        <v>239595</v>
      </c>
      <c r="O222" s="44">
        <f t="shared" si="22"/>
        <v>1179690</v>
      </c>
      <c r="P222" s="43">
        <v>0</v>
      </c>
      <c r="Q222" s="43">
        <v>29878</v>
      </c>
      <c r="R222" s="44">
        <f t="shared" si="23"/>
        <v>-29878</v>
      </c>
    </row>
    <row r="223" spans="1:18" x14ac:dyDescent="0.5">
      <c r="A223" s="42" t="s">
        <v>580</v>
      </c>
      <c r="B223" s="42">
        <v>11907</v>
      </c>
      <c r="C223" s="42" t="s">
        <v>32</v>
      </c>
      <c r="D223" s="42" t="s">
        <v>700</v>
      </c>
      <c r="E223" s="43">
        <v>221420.94174800001</v>
      </c>
      <c r="F223" s="43">
        <v>65547.975112999993</v>
      </c>
      <c r="G223" s="43">
        <f t="shared" si="18"/>
        <v>286968.91686100001</v>
      </c>
      <c r="H223" s="43">
        <f t="shared" si="19"/>
        <v>155872.96663500002</v>
      </c>
      <c r="I223" s="43">
        <v>20949.171611000002</v>
      </c>
      <c r="J223" s="43">
        <v>21836.374650000002</v>
      </c>
      <c r="K223" s="44">
        <f t="shared" si="20"/>
        <v>42785.546261000003</v>
      </c>
      <c r="L223" s="44">
        <f t="shared" si="21"/>
        <v>-887.20303899999999</v>
      </c>
      <c r="M223" s="43">
        <v>311776</v>
      </c>
      <c r="N223" s="43">
        <v>0</v>
      </c>
      <c r="O223" s="44">
        <f t="shared" si="22"/>
        <v>311776</v>
      </c>
      <c r="P223" s="43">
        <v>0</v>
      </c>
      <c r="Q223" s="43">
        <v>0</v>
      </c>
      <c r="R223" s="44">
        <f t="shared" si="23"/>
        <v>0</v>
      </c>
    </row>
  </sheetData>
  <autoFilter ref="A3:R223">
    <sortState ref="A4:R84">
      <sortCondition ref="B3:B304"/>
    </sortState>
  </autoFilter>
  <mergeCells count="6">
    <mergeCell ref="E1:L1"/>
    <mergeCell ref="M1:R1"/>
    <mergeCell ref="E2:H2"/>
    <mergeCell ref="I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rightToLeft="1" workbookViewId="0">
      <selection activeCell="M1" sqref="M1:V1048576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26" customWidth="1"/>
    <col min="5" max="5" width="7.5546875" bestFit="1" customWidth="1"/>
    <col min="6" max="6" width="8" bestFit="1" customWidth="1"/>
    <col min="7" max="7" width="6.33203125" bestFit="1" customWidth="1"/>
    <col min="8" max="8" width="21" customWidth="1"/>
    <col min="9" max="9" width="20.5546875" customWidth="1"/>
    <col min="10" max="10" width="7.5546875" bestFit="1" customWidth="1"/>
    <col min="11" max="11" width="8" bestFit="1" customWidth="1"/>
    <col min="12" max="12" width="6.33203125" customWidth="1"/>
    <col min="13" max="13" width="18.33203125" style="6" hidden="1" customWidth="1"/>
    <col min="14" max="14" width="16.109375" style="6" hidden="1" customWidth="1"/>
    <col min="15" max="16" width="18.33203125" style="6" hidden="1" customWidth="1"/>
    <col min="17" max="18" width="17.33203125" style="6" hidden="1" customWidth="1"/>
    <col min="19" max="20" width="23" style="6" hidden="1" customWidth="1"/>
    <col min="21" max="21" width="25.33203125" style="6" hidden="1" customWidth="1"/>
    <col min="22" max="22" width="27.88671875" style="6" hidden="1" customWidth="1"/>
  </cols>
  <sheetData>
    <row r="1" spans="1:22" ht="17.399999999999999" x14ac:dyDescent="0.3">
      <c r="A1" s="55" t="s">
        <v>528</v>
      </c>
      <c r="B1" s="55" t="s">
        <v>1</v>
      </c>
      <c r="C1" s="56" t="s">
        <v>3</v>
      </c>
      <c r="D1" s="39"/>
      <c r="E1" s="51" t="s">
        <v>732</v>
      </c>
      <c r="F1" s="51"/>
      <c r="G1" s="51"/>
      <c r="H1" s="57" t="s">
        <v>542</v>
      </c>
      <c r="I1" s="57" t="s">
        <v>543</v>
      </c>
      <c r="J1" s="51" t="s">
        <v>730</v>
      </c>
      <c r="K1" s="51"/>
      <c r="L1" s="51"/>
      <c r="M1" s="16"/>
      <c r="N1" s="15"/>
      <c r="O1" s="52" t="s">
        <v>544</v>
      </c>
      <c r="P1" s="52"/>
      <c r="Q1" s="53" t="s">
        <v>545</v>
      </c>
      <c r="R1" s="54"/>
      <c r="S1" s="1"/>
      <c r="T1" s="1"/>
      <c r="U1" s="1"/>
      <c r="V1" s="1"/>
    </row>
    <row r="2" spans="1:22" ht="87" x14ac:dyDescent="0.3">
      <c r="A2" s="55"/>
      <c r="B2" s="55"/>
      <c r="C2" s="56"/>
      <c r="D2" s="39" t="s">
        <v>612</v>
      </c>
      <c r="E2" s="38" t="s">
        <v>546</v>
      </c>
      <c r="F2" s="38" t="s">
        <v>547</v>
      </c>
      <c r="G2" s="38" t="s">
        <v>548</v>
      </c>
      <c r="H2" s="57"/>
      <c r="I2" s="57"/>
      <c r="J2" s="38" t="s">
        <v>546</v>
      </c>
      <c r="K2" s="38" t="s">
        <v>547</v>
      </c>
      <c r="L2" s="38" t="s">
        <v>548</v>
      </c>
      <c r="M2" s="11" t="s">
        <v>549</v>
      </c>
      <c r="N2" s="12" t="s">
        <v>550</v>
      </c>
      <c r="O2" s="12" t="s">
        <v>540</v>
      </c>
      <c r="P2" s="12" t="s">
        <v>541</v>
      </c>
      <c r="Q2" s="12" t="s">
        <v>540</v>
      </c>
      <c r="R2" s="12" t="s">
        <v>541</v>
      </c>
      <c r="S2" s="13" t="s">
        <v>551</v>
      </c>
      <c r="T2" s="13" t="s">
        <v>552</v>
      </c>
      <c r="U2" s="17" t="s">
        <v>553</v>
      </c>
      <c r="V2" s="17" t="s">
        <v>554</v>
      </c>
    </row>
    <row r="3" spans="1:22" x14ac:dyDescent="0.5">
      <c r="A3" s="42" t="s">
        <v>17</v>
      </c>
      <c r="B3" s="42">
        <v>10581</v>
      </c>
      <c r="C3" s="42" t="s">
        <v>19</v>
      </c>
      <c r="D3" s="42" t="s">
        <v>613</v>
      </c>
      <c r="E3" s="45">
        <f t="shared" ref="E3:E34" si="0">(M3/2)/T3</f>
        <v>0.21531193306712954</v>
      </c>
      <c r="F3" s="45">
        <f t="shared" ref="F3:F34" si="1">(O3)/T3</f>
        <v>1.1079055517921121</v>
      </c>
      <c r="G3" s="45">
        <f t="shared" ref="G3:G34" si="2">(P3)/T3</f>
        <v>1.0805859159578433</v>
      </c>
      <c r="H3" s="46">
        <f t="shared" ref="H3:H66" si="3">U3/10^6</f>
        <v>8127404.627053</v>
      </c>
      <c r="I3" s="46">
        <f t="shared" ref="I3:I66" si="4">V3/10^6</f>
        <v>7327122.2048690002</v>
      </c>
      <c r="J3" s="45">
        <f t="shared" ref="J3:J34" si="5">(N3/2)/S3</f>
        <v>1.2351795345529111E-2</v>
      </c>
      <c r="K3" s="45">
        <f t="shared" ref="K3:K34" si="6">(Q3)/S3</f>
        <v>5.7526723472574981E-2</v>
      </c>
      <c r="L3" s="45">
        <f t="shared" ref="L3:L34" si="7">(R3)/S3</f>
        <v>0.1552638614189876</v>
      </c>
      <c r="M3" s="43">
        <v>16678227.906139001</v>
      </c>
      <c r="N3" s="6">
        <v>998366.1894400001</v>
      </c>
      <c r="O3" s="6">
        <v>42909608</v>
      </c>
      <c r="P3" s="6">
        <v>41851508</v>
      </c>
      <c r="Q3" s="6">
        <v>2324874</v>
      </c>
      <c r="R3" s="6">
        <v>6274804</v>
      </c>
      <c r="S3" s="6">
        <v>40413808.742442101</v>
      </c>
      <c r="T3" s="6">
        <v>38730384.490438566</v>
      </c>
      <c r="U3" s="6">
        <v>8127404627053</v>
      </c>
      <c r="V3" s="6">
        <v>7327122204869</v>
      </c>
    </row>
    <row r="4" spans="1:22" x14ac:dyDescent="0.5">
      <c r="A4" s="42" t="s">
        <v>35</v>
      </c>
      <c r="B4" s="42">
        <v>10639</v>
      </c>
      <c r="C4" s="42" t="s">
        <v>19</v>
      </c>
      <c r="D4" s="42" t="s">
        <v>621</v>
      </c>
      <c r="E4" s="45">
        <f t="shared" si="0"/>
        <v>8.9887004923294399E-3</v>
      </c>
      <c r="F4" s="45">
        <f t="shared" si="1"/>
        <v>1.4573786857189701</v>
      </c>
      <c r="G4" s="45">
        <f t="shared" si="2"/>
        <v>1.2522416078680285</v>
      </c>
      <c r="H4" s="46">
        <f t="shared" si="3"/>
        <v>7526515.4112379998</v>
      </c>
      <c r="I4" s="46">
        <f t="shared" si="4"/>
        <v>8443198.1693270002</v>
      </c>
      <c r="J4" s="45">
        <f t="shared" si="5"/>
        <v>0</v>
      </c>
      <c r="K4" s="45">
        <f t="shared" si="6"/>
        <v>0.15454556246261758</v>
      </c>
      <c r="L4" s="45">
        <f t="shared" si="7"/>
        <v>7.6245361533842648E-2</v>
      </c>
      <c r="M4" s="43">
        <v>1157331.9616390001</v>
      </c>
      <c r="N4" s="6">
        <v>0</v>
      </c>
      <c r="O4" s="6">
        <v>93821734</v>
      </c>
      <c r="P4" s="6">
        <v>80615615</v>
      </c>
      <c r="Q4" s="6">
        <v>11302413</v>
      </c>
      <c r="R4" s="6">
        <v>5576068</v>
      </c>
      <c r="S4" s="6">
        <v>73133209.520227388</v>
      </c>
      <c r="T4" s="6">
        <v>64377045.526581742</v>
      </c>
      <c r="U4" s="6">
        <v>7526515411238</v>
      </c>
      <c r="V4" s="6">
        <v>8443198169327</v>
      </c>
    </row>
    <row r="5" spans="1:22" x14ac:dyDescent="0.5">
      <c r="A5" s="42" t="s">
        <v>39</v>
      </c>
      <c r="B5" s="42">
        <v>10720</v>
      </c>
      <c r="C5" s="42" t="s">
        <v>19</v>
      </c>
      <c r="D5" s="42" t="s">
        <v>623</v>
      </c>
      <c r="E5" s="45">
        <f t="shared" si="0"/>
        <v>0.19644538576750864</v>
      </c>
      <c r="F5" s="45">
        <f t="shared" si="1"/>
        <v>0.43617071950864295</v>
      </c>
      <c r="G5" s="45">
        <f t="shared" si="2"/>
        <v>0.70561668398298905</v>
      </c>
      <c r="H5" s="46">
        <f t="shared" si="3"/>
        <v>321512.37773299997</v>
      </c>
      <c r="I5" s="46">
        <f t="shared" si="4"/>
        <v>300784.65432199999</v>
      </c>
      <c r="J5" s="45">
        <f t="shared" si="5"/>
        <v>8.9427743145936521E-5</v>
      </c>
      <c r="K5" s="45">
        <f t="shared" si="6"/>
        <v>0.29345572228764</v>
      </c>
      <c r="L5" s="45">
        <f t="shared" si="7"/>
        <v>1.0384761300133848E-2</v>
      </c>
      <c r="M5" s="43">
        <v>658436.17795099993</v>
      </c>
      <c r="N5" s="6">
        <v>275.91052000000002</v>
      </c>
      <c r="O5" s="6">
        <v>730968</v>
      </c>
      <c r="P5" s="6">
        <v>1182526</v>
      </c>
      <c r="Q5" s="6">
        <v>452698</v>
      </c>
      <c r="R5" s="6">
        <v>16020</v>
      </c>
      <c r="S5" s="6">
        <v>1542644.9907706131</v>
      </c>
      <c r="T5" s="6">
        <v>1675875.9066253998</v>
      </c>
      <c r="U5" s="6">
        <v>321512377733</v>
      </c>
      <c r="V5" s="6">
        <v>300784654322</v>
      </c>
    </row>
    <row r="6" spans="1:22" x14ac:dyDescent="0.5">
      <c r="A6" s="42" t="s">
        <v>45</v>
      </c>
      <c r="B6" s="42">
        <v>10748</v>
      </c>
      <c r="C6" s="42" t="s">
        <v>19</v>
      </c>
      <c r="D6" s="42" t="s">
        <v>621</v>
      </c>
      <c r="E6" s="45">
        <f t="shared" si="0"/>
        <v>2.980518080587366E-2</v>
      </c>
      <c r="F6" s="45">
        <f t="shared" si="1"/>
        <v>1.216233159904599</v>
      </c>
      <c r="G6" s="45">
        <f t="shared" si="2"/>
        <v>1.5652164258445624</v>
      </c>
      <c r="H6" s="46">
        <f t="shared" si="3"/>
        <v>3334306.2718449999</v>
      </c>
      <c r="I6" s="46">
        <f t="shared" si="4"/>
        <v>3025805.4538019998</v>
      </c>
      <c r="J6" s="45">
        <f t="shared" si="5"/>
        <v>0</v>
      </c>
      <c r="K6" s="45">
        <f t="shared" si="6"/>
        <v>8.838677230290648E-2</v>
      </c>
      <c r="L6" s="45">
        <f t="shared" si="7"/>
        <v>0.14849975380540972</v>
      </c>
      <c r="M6" s="43">
        <v>760570.569823</v>
      </c>
      <c r="N6" s="6">
        <v>0</v>
      </c>
      <c r="O6" s="6">
        <v>15517959</v>
      </c>
      <c r="P6" s="6">
        <v>19970648</v>
      </c>
      <c r="Q6" s="6">
        <v>1193571</v>
      </c>
      <c r="R6" s="6">
        <v>2005334</v>
      </c>
      <c r="S6" s="6">
        <v>13503955.047816029</v>
      </c>
      <c r="T6" s="6">
        <v>12759032.981157349</v>
      </c>
      <c r="U6" s="6">
        <v>3334306271845</v>
      </c>
      <c r="V6" s="6">
        <v>3025805453802</v>
      </c>
    </row>
    <row r="7" spans="1:22" x14ac:dyDescent="0.5">
      <c r="A7" s="42" t="s">
        <v>53</v>
      </c>
      <c r="B7" s="42">
        <v>10766</v>
      </c>
      <c r="C7" s="42" t="s">
        <v>19</v>
      </c>
      <c r="D7" s="42" t="s">
        <v>628</v>
      </c>
      <c r="E7" s="45">
        <f t="shared" si="0"/>
        <v>2.2318255678959818E-2</v>
      </c>
      <c r="F7" s="45">
        <f t="shared" si="1"/>
        <v>0.7316623731707429</v>
      </c>
      <c r="G7" s="45">
        <f t="shared" si="2"/>
        <v>1.4133800140366715</v>
      </c>
      <c r="H7" s="46">
        <f t="shared" si="3"/>
        <v>3785822.4126610002</v>
      </c>
      <c r="I7" s="46">
        <f t="shared" si="4"/>
        <v>3492523.0012960001</v>
      </c>
      <c r="J7" s="45">
        <f t="shared" si="5"/>
        <v>9.5595660633750082E-4</v>
      </c>
      <c r="K7" s="45">
        <f t="shared" si="6"/>
        <v>3.8447799910682305E-2</v>
      </c>
      <c r="L7" s="45">
        <f t="shared" si="7"/>
        <v>8.9210560797913674E-2</v>
      </c>
      <c r="M7" s="43">
        <v>1886367.2229160001</v>
      </c>
      <c r="N7" s="6">
        <v>49642.522001999998</v>
      </c>
      <c r="O7" s="6">
        <v>30920515</v>
      </c>
      <c r="P7" s="6">
        <v>59730334</v>
      </c>
      <c r="Q7" s="6">
        <v>998291</v>
      </c>
      <c r="R7" s="6">
        <v>2316338</v>
      </c>
      <c r="S7" s="6">
        <v>25964840.701395649</v>
      </c>
      <c r="T7" s="6">
        <v>42260632.955610931</v>
      </c>
      <c r="U7" s="6">
        <v>3785822412661</v>
      </c>
      <c r="V7" s="6">
        <v>3492523001296</v>
      </c>
    </row>
    <row r="8" spans="1:22" x14ac:dyDescent="0.5">
      <c r="A8" s="42" t="s">
        <v>59</v>
      </c>
      <c r="B8" s="42">
        <v>10765</v>
      </c>
      <c r="C8" s="42" t="s">
        <v>19</v>
      </c>
      <c r="D8" s="42" t="s">
        <v>621</v>
      </c>
      <c r="E8" s="45">
        <f t="shared" si="0"/>
        <v>3.3518076090967687E-3</v>
      </c>
      <c r="F8" s="45">
        <f t="shared" si="1"/>
        <v>1.4320753485735707</v>
      </c>
      <c r="G8" s="45">
        <f t="shared" si="2"/>
        <v>1.3053349584315965</v>
      </c>
      <c r="H8" s="46">
        <f t="shared" si="3"/>
        <v>14193169.460162999</v>
      </c>
      <c r="I8" s="46">
        <f t="shared" si="4"/>
        <v>15268855.782047</v>
      </c>
      <c r="J8" s="45">
        <f t="shared" si="5"/>
        <v>1.7102129535359254E-6</v>
      </c>
      <c r="K8" s="45">
        <f t="shared" si="6"/>
        <v>8.9494688488690605E-2</v>
      </c>
      <c r="L8" s="45">
        <f t="shared" si="7"/>
        <v>0.1287891901738567</v>
      </c>
      <c r="M8" s="43">
        <v>1138046.148849</v>
      </c>
      <c r="N8" s="6">
        <v>618.19443999999999</v>
      </c>
      <c r="O8" s="6">
        <v>243117748</v>
      </c>
      <c r="P8" s="6">
        <v>221601535</v>
      </c>
      <c r="Q8" s="6">
        <v>16174921</v>
      </c>
      <c r="R8" s="6">
        <v>23276856</v>
      </c>
      <c r="S8" s="6">
        <v>180736100.355766</v>
      </c>
      <c r="T8" s="6">
        <v>169766030.9858411</v>
      </c>
      <c r="U8" s="6">
        <v>14193169460163</v>
      </c>
      <c r="V8" s="6">
        <v>15268855782047</v>
      </c>
    </row>
    <row r="9" spans="1:22" x14ac:dyDescent="0.5">
      <c r="A9" s="42" t="s">
        <v>62</v>
      </c>
      <c r="B9" s="42">
        <v>10778</v>
      </c>
      <c r="C9" s="42" t="s">
        <v>19</v>
      </c>
      <c r="D9" s="42" t="s">
        <v>632</v>
      </c>
      <c r="E9" s="45">
        <f t="shared" si="0"/>
        <v>3.4238224824182352E-2</v>
      </c>
      <c r="F9" s="45">
        <f t="shared" si="1"/>
        <v>0.79350414702056038</v>
      </c>
      <c r="G9" s="45">
        <f t="shared" si="2"/>
        <v>1.0073034196191508</v>
      </c>
      <c r="H9" s="46">
        <f t="shared" si="3"/>
        <v>498651.59400699998</v>
      </c>
      <c r="I9" s="46">
        <f t="shared" si="4"/>
        <v>479822.342573</v>
      </c>
      <c r="J9" s="45">
        <f t="shared" si="5"/>
        <v>0</v>
      </c>
      <c r="K9" s="45">
        <f t="shared" si="6"/>
        <v>1.0597737442768115E-2</v>
      </c>
      <c r="L9" s="45">
        <f t="shared" si="7"/>
        <v>0.11693858077480659</v>
      </c>
      <c r="M9" s="43">
        <v>213897.391455</v>
      </c>
      <c r="N9" s="6">
        <v>0</v>
      </c>
      <c r="O9" s="6">
        <v>2478640</v>
      </c>
      <c r="P9" s="6">
        <v>3146477</v>
      </c>
      <c r="Q9" s="6">
        <v>26708</v>
      </c>
      <c r="R9" s="6">
        <v>294704</v>
      </c>
      <c r="S9" s="6">
        <v>2520160.5667467741</v>
      </c>
      <c r="T9" s="6">
        <v>3123663.5741687892</v>
      </c>
      <c r="U9" s="6">
        <v>498651594007</v>
      </c>
      <c r="V9" s="6">
        <v>479822342573</v>
      </c>
    </row>
    <row r="10" spans="1:22" x14ac:dyDescent="0.5">
      <c r="A10" s="42" t="s">
        <v>66</v>
      </c>
      <c r="B10" s="42">
        <v>10784</v>
      </c>
      <c r="C10" s="42" t="s">
        <v>19</v>
      </c>
      <c r="D10" s="42" t="s">
        <v>634</v>
      </c>
      <c r="E10" s="45">
        <f t="shared" si="0"/>
        <v>7.5968683511914423E-2</v>
      </c>
      <c r="F10" s="45">
        <f t="shared" si="1"/>
        <v>1.0325370928249618</v>
      </c>
      <c r="G10" s="45">
        <f t="shared" si="2"/>
        <v>1.2764336948982606</v>
      </c>
      <c r="H10" s="46">
        <f t="shared" si="3"/>
        <v>3786320.7746410002</v>
      </c>
      <c r="I10" s="46">
        <f t="shared" si="4"/>
        <v>3761414.2869150001</v>
      </c>
      <c r="J10" s="45">
        <f t="shared" si="5"/>
        <v>7.65067100198508E-3</v>
      </c>
      <c r="K10" s="45">
        <f t="shared" si="6"/>
        <v>6.3675038517033364E-2</v>
      </c>
      <c r="L10" s="45">
        <f t="shared" si="7"/>
        <v>9.1578564832934584E-2</v>
      </c>
      <c r="M10" s="43">
        <v>2864695.9326299997</v>
      </c>
      <c r="N10" s="6">
        <v>250525.89151099999</v>
      </c>
      <c r="O10" s="6">
        <v>19467922</v>
      </c>
      <c r="P10" s="6">
        <v>24066459</v>
      </c>
      <c r="Q10" s="6">
        <v>1042539</v>
      </c>
      <c r="R10" s="6">
        <v>1499398</v>
      </c>
      <c r="S10" s="6">
        <v>16372805.172644161</v>
      </c>
      <c r="T10" s="6">
        <v>18854452.915330037</v>
      </c>
      <c r="U10" s="6">
        <v>3786320774641</v>
      </c>
      <c r="V10" s="6">
        <v>3761414286915</v>
      </c>
    </row>
    <row r="11" spans="1:22" x14ac:dyDescent="0.5">
      <c r="A11" s="42" t="s">
        <v>80</v>
      </c>
      <c r="B11" s="42">
        <v>10837</v>
      </c>
      <c r="C11" s="42" t="s">
        <v>19</v>
      </c>
      <c r="D11" s="42" t="s">
        <v>627</v>
      </c>
      <c r="E11" s="45">
        <f t="shared" si="0"/>
        <v>3.3132277235601373E-2</v>
      </c>
      <c r="F11" s="45">
        <f t="shared" si="1"/>
        <v>3.755163911330035E-3</v>
      </c>
      <c r="G11" s="45">
        <f t="shared" si="2"/>
        <v>0.32271872618493547</v>
      </c>
      <c r="H11" s="46">
        <f t="shared" si="3"/>
        <v>3301079.8760540001</v>
      </c>
      <c r="I11" s="46">
        <f t="shared" si="4"/>
        <v>3131994.4431500002</v>
      </c>
      <c r="J11" s="45">
        <f t="shared" si="5"/>
        <v>3.1842370843734057E-3</v>
      </c>
      <c r="K11" s="45">
        <f t="shared" si="6"/>
        <v>3.3049512702315137E-4</v>
      </c>
      <c r="L11" s="45">
        <f t="shared" si="7"/>
        <v>1.2043965024936888E-2</v>
      </c>
      <c r="M11" s="43">
        <v>966167.38232399989</v>
      </c>
      <c r="N11" s="6">
        <v>82492.707720000006</v>
      </c>
      <c r="O11" s="6">
        <v>54752</v>
      </c>
      <c r="P11" s="6">
        <v>4705386</v>
      </c>
      <c r="Q11" s="6">
        <v>4281</v>
      </c>
      <c r="R11" s="6">
        <v>156009</v>
      </c>
      <c r="S11" s="6">
        <v>12953292.34824123</v>
      </c>
      <c r="T11" s="6">
        <v>14580455.418950669</v>
      </c>
      <c r="U11" s="6">
        <v>3301079876054</v>
      </c>
      <c r="V11" s="6">
        <v>3131994443150</v>
      </c>
    </row>
    <row r="12" spans="1:22" x14ac:dyDescent="0.5">
      <c r="A12" s="42" t="s">
        <v>82</v>
      </c>
      <c r="B12" s="42">
        <v>10845</v>
      </c>
      <c r="C12" s="42" t="s">
        <v>19</v>
      </c>
      <c r="D12" s="42" t="s">
        <v>613</v>
      </c>
      <c r="E12" s="45">
        <f t="shared" si="0"/>
        <v>0.2548335522215725</v>
      </c>
      <c r="F12" s="45">
        <f t="shared" si="1"/>
        <v>1.3380020287850825</v>
      </c>
      <c r="G12" s="45">
        <f t="shared" si="2"/>
        <v>1.2632002635026296</v>
      </c>
      <c r="H12" s="46">
        <f t="shared" si="3"/>
        <v>6020494.0393120004</v>
      </c>
      <c r="I12" s="46">
        <f t="shared" si="4"/>
        <v>5171536.6999840001</v>
      </c>
      <c r="J12" s="45">
        <f t="shared" si="5"/>
        <v>2.0773020013298959E-2</v>
      </c>
      <c r="K12" s="45">
        <f t="shared" si="6"/>
        <v>5.597052089208561E-2</v>
      </c>
      <c r="L12" s="45">
        <f t="shared" si="7"/>
        <v>0.17905351211684906</v>
      </c>
      <c r="M12" s="43">
        <v>15680867.076827999</v>
      </c>
      <c r="N12" s="6">
        <v>1308959.7574229999</v>
      </c>
      <c r="O12" s="6">
        <v>41166149</v>
      </c>
      <c r="P12" s="6">
        <v>38864732</v>
      </c>
      <c r="Q12" s="6">
        <v>1763421</v>
      </c>
      <c r="R12" s="6">
        <v>5641304</v>
      </c>
      <c r="S12" s="6">
        <v>31506246.000461161</v>
      </c>
      <c r="T12" s="6">
        <v>30766880.85247466</v>
      </c>
      <c r="U12" s="6">
        <v>6020494039312</v>
      </c>
      <c r="V12" s="6">
        <v>5171536699984</v>
      </c>
    </row>
    <row r="13" spans="1:22" x14ac:dyDescent="0.5">
      <c r="A13" s="42" t="s">
        <v>96</v>
      </c>
      <c r="B13" s="42">
        <v>10883</v>
      </c>
      <c r="C13" s="42" t="s">
        <v>19</v>
      </c>
      <c r="D13" s="42" t="s">
        <v>636</v>
      </c>
      <c r="E13" s="45">
        <f t="shared" si="0"/>
        <v>5.2634744604836421E-2</v>
      </c>
      <c r="F13" s="45">
        <f t="shared" si="1"/>
        <v>2.0955904032564554</v>
      </c>
      <c r="G13" s="45">
        <f t="shared" si="2"/>
        <v>2.1774369294411269</v>
      </c>
      <c r="H13" s="46">
        <f t="shared" si="3"/>
        <v>20223100.206569999</v>
      </c>
      <c r="I13" s="46">
        <f t="shared" si="4"/>
        <v>20466532.671700999</v>
      </c>
      <c r="J13" s="45">
        <f t="shared" si="5"/>
        <v>4.7846235601760852E-3</v>
      </c>
      <c r="K13" s="45">
        <f t="shared" si="6"/>
        <v>0.13969255279393206</v>
      </c>
      <c r="L13" s="45">
        <f t="shared" si="7"/>
        <v>0.17983707838785071</v>
      </c>
      <c r="M13" s="43">
        <v>15240513.994483</v>
      </c>
      <c r="N13" s="6">
        <v>1272761.1394239999</v>
      </c>
      <c r="O13" s="6">
        <v>303391563</v>
      </c>
      <c r="P13" s="6">
        <v>315240990</v>
      </c>
      <c r="Q13" s="6">
        <v>18579858</v>
      </c>
      <c r="R13" s="6">
        <v>23919295</v>
      </c>
      <c r="S13" s="6">
        <v>133005358.0408695</v>
      </c>
      <c r="T13" s="6">
        <v>144776175.0237751</v>
      </c>
      <c r="U13" s="6">
        <v>20223100206570</v>
      </c>
      <c r="V13" s="6">
        <v>20466532671701</v>
      </c>
    </row>
    <row r="14" spans="1:22" x14ac:dyDescent="0.5">
      <c r="A14" s="42" t="s">
        <v>102</v>
      </c>
      <c r="B14" s="42">
        <v>10895</v>
      </c>
      <c r="C14" s="42" t="s">
        <v>19</v>
      </c>
      <c r="D14" s="42" t="s">
        <v>644</v>
      </c>
      <c r="E14" s="45">
        <f t="shared" si="0"/>
        <v>0.10666982553719909</v>
      </c>
      <c r="F14" s="45">
        <f t="shared" si="1"/>
        <v>8.7442072088392483E-2</v>
      </c>
      <c r="G14" s="45">
        <f t="shared" si="2"/>
        <v>0.88227477124391929</v>
      </c>
      <c r="H14" s="46">
        <f t="shared" si="3"/>
        <v>164918.376204</v>
      </c>
      <c r="I14" s="46">
        <f t="shared" si="4"/>
        <v>158494.035531</v>
      </c>
      <c r="J14" s="45">
        <f t="shared" si="5"/>
        <v>4.2728738309326901E-4</v>
      </c>
      <c r="K14" s="45">
        <f t="shared" si="6"/>
        <v>3.9837133010190784E-3</v>
      </c>
      <c r="L14" s="45">
        <f t="shared" si="7"/>
        <v>2.2700817580959591E-2</v>
      </c>
      <c r="M14" s="43">
        <v>365369.65197200002</v>
      </c>
      <c r="N14" s="6">
        <v>1090.3905999999999</v>
      </c>
      <c r="O14" s="6">
        <v>149755</v>
      </c>
      <c r="P14" s="6">
        <v>1511001</v>
      </c>
      <c r="Q14" s="6">
        <v>5083</v>
      </c>
      <c r="R14" s="6">
        <v>28965</v>
      </c>
      <c r="S14" s="6">
        <v>1275945.233985516</v>
      </c>
      <c r="T14" s="6">
        <v>1712619.5253998248</v>
      </c>
      <c r="U14" s="6">
        <v>164918376204</v>
      </c>
      <c r="V14" s="6">
        <v>158494035531</v>
      </c>
    </row>
    <row r="15" spans="1:22" x14ac:dyDescent="0.5">
      <c r="A15" s="42" t="s">
        <v>106</v>
      </c>
      <c r="B15" s="42">
        <v>10911</v>
      </c>
      <c r="C15" s="42" t="s">
        <v>19</v>
      </c>
      <c r="D15" s="42" t="s">
        <v>641</v>
      </c>
      <c r="E15" s="45">
        <f t="shared" si="0"/>
        <v>5.3987601783991104E-2</v>
      </c>
      <c r="F15" s="45">
        <f t="shared" si="1"/>
        <v>1.0007038325781021</v>
      </c>
      <c r="G15" s="45">
        <f t="shared" si="2"/>
        <v>1.2121724029148695</v>
      </c>
      <c r="H15" s="46">
        <f t="shared" si="3"/>
        <v>4078169.8812759998</v>
      </c>
      <c r="I15" s="46">
        <f t="shared" si="4"/>
        <v>4072341.1009129998</v>
      </c>
      <c r="J15" s="45">
        <f t="shared" si="5"/>
        <v>4.0922212984373808E-3</v>
      </c>
      <c r="K15" s="45">
        <f t="shared" si="6"/>
        <v>6.8170930196337715E-2</v>
      </c>
      <c r="L15" s="45">
        <f t="shared" si="7"/>
        <v>8.768069615177293E-2</v>
      </c>
      <c r="M15" s="43">
        <v>6940546.6714899996</v>
      </c>
      <c r="N15" s="6">
        <v>506745.98920299998</v>
      </c>
      <c r="O15" s="6">
        <v>64324321</v>
      </c>
      <c r="P15" s="6">
        <v>77917326</v>
      </c>
      <c r="Q15" s="6">
        <v>4220855</v>
      </c>
      <c r="R15" s="6">
        <v>5428817</v>
      </c>
      <c r="S15" s="6">
        <v>61915760.689249814</v>
      </c>
      <c r="T15" s="6">
        <v>64279079.289905354</v>
      </c>
      <c r="U15" s="6">
        <v>4078169881276</v>
      </c>
      <c r="V15" s="6">
        <v>4072341100913</v>
      </c>
    </row>
    <row r="16" spans="1:22" x14ac:dyDescent="0.5">
      <c r="A16" s="42" t="s">
        <v>108</v>
      </c>
      <c r="B16" s="42">
        <v>10919</v>
      </c>
      <c r="C16" s="42" t="s">
        <v>19</v>
      </c>
      <c r="D16" s="42" t="s">
        <v>640</v>
      </c>
      <c r="E16" s="45">
        <f t="shared" si="0"/>
        <v>2.0871861084596922E-2</v>
      </c>
      <c r="F16" s="45">
        <f t="shared" si="1"/>
        <v>1.3912129583428146</v>
      </c>
      <c r="G16" s="45">
        <f t="shared" si="2"/>
        <v>1.187674761524419</v>
      </c>
      <c r="H16" s="46">
        <f t="shared" si="3"/>
        <v>75379332.977583006</v>
      </c>
      <c r="I16" s="46">
        <f t="shared" si="4"/>
        <v>71210866.362983003</v>
      </c>
      <c r="J16" s="45">
        <f t="shared" si="5"/>
        <v>0</v>
      </c>
      <c r="K16" s="45">
        <f t="shared" si="6"/>
        <v>0.1984579725808128</v>
      </c>
      <c r="L16" s="45">
        <f t="shared" si="7"/>
        <v>0.10459506082615046</v>
      </c>
      <c r="M16" s="43">
        <v>20230982.541726999</v>
      </c>
      <c r="N16" s="6">
        <v>0</v>
      </c>
      <c r="O16" s="6">
        <v>674247614</v>
      </c>
      <c r="P16" s="6">
        <v>575603375</v>
      </c>
      <c r="Q16" s="6">
        <v>99742090</v>
      </c>
      <c r="R16" s="6">
        <v>52567956</v>
      </c>
      <c r="S16" s="6">
        <v>502585452.74307215</v>
      </c>
      <c r="T16" s="6">
        <v>484647307.1981377</v>
      </c>
      <c r="U16" s="6">
        <v>75379332977583</v>
      </c>
      <c r="V16" s="6">
        <v>71210866362983</v>
      </c>
    </row>
    <row r="17" spans="1:22" x14ac:dyDescent="0.5">
      <c r="A17" s="42" t="s">
        <v>110</v>
      </c>
      <c r="B17" s="42">
        <v>10923</v>
      </c>
      <c r="C17" s="42" t="s">
        <v>19</v>
      </c>
      <c r="D17" s="42" t="s">
        <v>621</v>
      </c>
      <c r="E17" s="45">
        <f t="shared" si="0"/>
        <v>4.527621846720857E-2</v>
      </c>
      <c r="F17" s="45">
        <f t="shared" si="1"/>
        <v>0.8867556721613733</v>
      </c>
      <c r="G17" s="45">
        <f t="shared" si="2"/>
        <v>1.1548278506118275</v>
      </c>
      <c r="H17" s="46">
        <f t="shared" si="3"/>
        <v>485502.99200000003</v>
      </c>
      <c r="I17" s="46">
        <f t="shared" si="4"/>
        <v>349571.66388900002</v>
      </c>
      <c r="J17" s="45">
        <f t="shared" si="5"/>
        <v>0</v>
      </c>
      <c r="K17" s="45">
        <f t="shared" si="6"/>
        <v>3.4041266424741284E-2</v>
      </c>
      <c r="L17" s="45">
        <f t="shared" si="7"/>
        <v>0.1023508631795948</v>
      </c>
      <c r="M17" s="43">
        <v>224097.13498</v>
      </c>
      <c r="N17" s="6">
        <v>0</v>
      </c>
      <c r="O17" s="6">
        <v>2194523</v>
      </c>
      <c r="P17" s="6">
        <v>2857942</v>
      </c>
      <c r="Q17" s="6">
        <v>70612</v>
      </c>
      <c r="R17" s="6">
        <v>212307</v>
      </c>
      <c r="S17" s="6">
        <v>2074305.9062185481</v>
      </c>
      <c r="T17" s="6">
        <v>2474777.5163942082</v>
      </c>
      <c r="U17" s="6">
        <v>485502992000</v>
      </c>
      <c r="V17" s="6">
        <v>349571663889</v>
      </c>
    </row>
    <row r="18" spans="1:22" x14ac:dyDescent="0.5">
      <c r="A18" s="42" t="s">
        <v>114</v>
      </c>
      <c r="B18" s="42">
        <v>10915</v>
      </c>
      <c r="C18" s="42" t="s">
        <v>19</v>
      </c>
      <c r="D18" s="42" t="s">
        <v>642</v>
      </c>
      <c r="E18" s="45">
        <f t="shared" si="0"/>
        <v>0.16805078844153251</v>
      </c>
      <c r="F18" s="45">
        <f t="shared" si="1"/>
        <v>0.43115961914644174</v>
      </c>
      <c r="G18" s="45">
        <f t="shared" si="2"/>
        <v>0.50981371064782466</v>
      </c>
      <c r="H18" s="46">
        <f t="shared" si="3"/>
        <v>9841277.6279259995</v>
      </c>
      <c r="I18" s="46">
        <f t="shared" si="4"/>
        <v>9707526.2541979998</v>
      </c>
      <c r="J18" s="45">
        <f t="shared" si="5"/>
        <v>1.9674402518370139E-3</v>
      </c>
      <c r="K18" s="45">
        <f t="shared" si="6"/>
        <v>9.620917893535327E-3</v>
      </c>
      <c r="L18" s="45">
        <f t="shared" si="7"/>
        <v>3.2016357345276317E-2</v>
      </c>
      <c r="M18" s="43">
        <v>14486023.499701999</v>
      </c>
      <c r="N18" s="6">
        <v>153554.49053100002</v>
      </c>
      <c r="O18" s="6">
        <v>18583038</v>
      </c>
      <c r="P18" s="6">
        <v>21973040</v>
      </c>
      <c r="Q18" s="6">
        <v>375446</v>
      </c>
      <c r="R18" s="6">
        <v>1249404</v>
      </c>
      <c r="S18" s="6">
        <v>39023927.254620574</v>
      </c>
      <c r="T18" s="6">
        <v>43100135.482976064</v>
      </c>
      <c r="U18" s="6">
        <v>9841277627926</v>
      </c>
      <c r="V18" s="6">
        <v>9707526254198</v>
      </c>
    </row>
    <row r="19" spans="1:22" x14ac:dyDescent="0.5">
      <c r="A19" s="42" t="s">
        <v>116</v>
      </c>
      <c r="B19" s="42">
        <v>10929</v>
      </c>
      <c r="C19" s="42" t="s">
        <v>19</v>
      </c>
      <c r="D19" s="42" t="s">
        <v>632</v>
      </c>
      <c r="E19" s="45">
        <f t="shared" si="0"/>
        <v>4.7327670872200467E-2</v>
      </c>
      <c r="F19" s="45">
        <f t="shared" si="1"/>
        <v>0.91860285539619191</v>
      </c>
      <c r="G19" s="45">
        <f t="shared" si="2"/>
        <v>1.2854360332062913</v>
      </c>
      <c r="H19" s="46">
        <f t="shared" si="3"/>
        <v>612226.33473600005</v>
      </c>
      <c r="I19" s="46">
        <f t="shared" si="4"/>
        <v>617939.83360100002</v>
      </c>
      <c r="J19" s="45">
        <f t="shared" si="5"/>
        <v>2.6367220012352014E-3</v>
      </c>
      <c r="K19" s="45">
        <f t="shared" si="6"/>
        <v>5.8002364608084299E-2</v>
      </c>
      <c r="L19" s="45">
        <f t="shared" si="7"/>
        <v>0.24968309295163407</v>
      </c>
      <c r="M19" s="43">
        <v>418874.44898499997</v>
      </c>
      <c r="N19" s="6">
        <v>18040.898399999998</v>
      </c>
      <c r="O19" s="6">
        <v>4065056</v>
      </c>
      <c r="P19" s="6">
        <v>5688388</v>
      </c>
      <c r="Q19" s="6">
        <v>198431</v>
      </c>
      <c r="R19" s="6">
        <v>854187</v>
      </c>
      <c r="S19" s="6">
        <v>3421084.6633715159</v>
      </c>
      <c r="T19" s="6">
        <v>4425259.4863171289</v>
      </c>
      <c r="U19" s="6">
        <v>612226334736</v>
      </c>
      <c r="V19" s="6">
        <v>617939833601</v>
      </c>
    </row>
    <row r="20" spans="1:22" x14ac:dyDescent="0.5">
      <c r="A20" s="42" t="s">
        <v>120</v>
      </c>
      <c r="B20" s="42">
        <v>11008</v>
      </c>
      <c r="C20" s="42" t="s">
        <v>19</v>
      </c>
      <c r="D20" s="42" t="s">
        <v>615</v>
      </c>
      <c r="E20" s="45">
        <f t="shared" si="0"/>
        <v>6.6786045406220448E-2</v>
      </c>
      <c r="F20" s="45">
        <f t="shared" si="1"/>
        <v>1.1803599070453288</v>
      </c>
      <c r="G20" s="45">
        <f t="shared" si="2"/>
        <v>1.1714361748356097</v>
      </c>
      <c r="H20" s="46">
        <f t="shared" si="3"/>
        <v>14683823.908353001</v>
      </c>
      <c r="I20" s="46">
        <f t="shared" si="4"/>
        <v>13649779.84719</v>
      </c>
      <c r="J20" s="45">
        <f t="shared" si="5"/>
        <v>6.7619655655958306E-3</v>
      </c>
      <c r="K20" s="45">
        <f t="shared" si="6"/>
        <v>0.11468153265332677</v>
      </c>
      <c r="L20" s="45">
        <f t="shared" si="7"/>
        <v>0.1150224348519292</v>
      </c>
      <c r="M20" s="43">
        <v>10612773.752766</v>
      </c>
      <c r="N20" s="6">
        <v>1104242.2858520001</v>
      </c>
      <c r="O20" s="6">
        <v>93783758</v>
      </c>
      <c r="P20" s="6">
        <v>93074736</v>
      </c>
      <c r="Q20" s="6">
        <v>9363860</v>
      </c>
      <c r="R20" s="6">
        <v>9391695</v>
      </c>
      <c r="S20" s="6">
        <v>81650984.106623426</v>
      </c>
      <c r="T20" s="6">
        <v>79453527.21676141</v>
      </c>
      <c r="U20" s="6">
        <v>14683823908353</v>
      </c>
      <c r="V20" s="6">
        <v>13649779847190</v>
      </c>
    </row>
    <row r="21" spans="1:22" x14ac:dyDescent="0.5">
      <c r="A21" s="42" t="s">
        <v>122</v>
      </c>
      <c r="B21" s="42">
        <v>11014</v>
      </c>
      <c r="C21" s="42" t="s">
        <v>19</v>
      </c>
      <c r="D21" s="42" t="s">
        <v>644</v>
      </c>
      <c r="E21" s="45">
        <f t="shared" si="0"/>
        <v>6.0834227570020417E-2</v>
      </c>
      <c r="F21" s="45">
        <f t="shared" si="1"/>
        <v>2.5045283255081034E-2</v>
      </c>
      <c r="G21" s="45">
        <f t="shared" si="2"/>
        <v>0.71351785982080307</v>
      </c>
      <c r="H21" s="46">
        <f t="shared" si="3"/>
        <v>268202.86010599998</v>
      </c>
      <c r="I21" s="46">
        <f t="shared" si="4"/>
        <v>261632.07771899999</v>
      </c>
      <c r="J21" s="45">
        <f t="shared" si="5"/>
        <v>0</v>
      </c>
      <c r="K21" s="45">
        <f t="shared" si="6"/>
        <v>8.2866767798462325E-4</v>
      </c>
      <c r="L21" s="45">
        <f t="shared" si="7"/>
        <v>2.0731802012841787E-2</v>
      </c>
      <c r="M21" s="43">
        <v>389927.32167599996</v>
      </c>
      <c r="N21" s="6">
        <v>0</v>
      </c>
      <c r="O21" s="6">
        <v>80266</v>
      </c>
      <c r="P21" s="6">
        <v>2286707</v>
      </c>
      <c r="Q21" s="6">
        <v>2084</v>
      </c>
      <c r="R21" s="6">
        <v>52138</v>
      </c>
      <c r="S21" s="6">
        <v>2514880.277541935</v>
      </c>
      <c r="T21" s="6">
        <v>3204834.9855941888</v>
      </c>
      <c r="U21" s="6">
        <v>268202860106</v>
      </c>
      <c r="V21" s="6">
        <v>261632077719</v>
      </c>
    </row>
    <row r="22" spans="1:22" x14ac:dyDescent="0.5">
      <c r="A22" s="42" t="s">
        <v>124</v>
      </c>
      <c r="B22" s="42">
        <v>11049</v>
      </c>
      <c r="C22" s="42" t="s">
        <v>19</v>
      </c>
      <c r="D22" s="42" t="s">
        <v>634</v>
      </c>
      <c r="E22" s="45">
        <f t="shared" si="0"/>
        <v>4.1722294239353495E-2</v>
      </c>
      <c r="F22" s="45">
        <f t="shared" si="1"/>
        <v>1.3336100438620253</v>
      </c>
      <c r="G22" s="45">
        <f t="shared" si="2"/>
        <v>1.3842858696085698</v>
      </c>
      <c r="H22" s="46">
        <f t="shared" si="3"/>
        <v>8822572.0458840001</v>
      </c>
      <c r="I22" s="46">
        <f t="shared" si="4"/>
        <v>8185295.2291379999</v>
      </c>
      <c r="J22" s="45">
        <f t="shared" si="5"/>
        <v>3.3503700758197663E-3</v>
      </c>
      <c r="K22" s="45">
        <f t="shared" si="6"/>
        <v>0.13014996723876662</v>
      </c>
      <c r="L22" s="45">
        <f t="shared" si="7"/>
        <v>9.7375429533327201E-2</v>
      </c>
      <c r="M22" s="43">
        <v>4548982.3327620002</v>
      </c>
      <c r="N22" s="6">
        <v>339862.44979700004</v>
      </c>
      <c r="O22" s="6">
        <v>72701761</v>
      </c>
      <c r="P22" s="6">
        <v>75464354</v>
      </c>
      <c r="Q22" s="6">
        <v>6601224</v>
      </c>
      <c r="R22" s="6">
        <v>4938895</v>
      </c>
      <c r="S22" s="6">
        <v>50720135.702298902</v>
      </c>
      <c r="T22" s="6">
        <v>54515007.0926743</v>
      </c>
      <c r="U22" s="6">
        <v>8822572045884</v>
      </c>
      <c r="V22" s="6">
        <v>8185295229138</v>
      </c>
    </row>
    <row r="23" spans="1:22" x14ac:dyDescent="0.5">
      <c r="A23" s="42" t="s">
        <v>128</v>
      </c>
      <c r="B23" s="42">
        <v>11075</v>
      </c>
      <c r="C23" s="42" t="s">
        <v>19</v>
      </c>
      <c r="D23" s="42" t="s">
        <v>644</v>
      </c>
      <c r="E23" s="45">
        <f t="shared" si="0"/>
        <v>3.7813872448310824E-2</v>
      </c>
      <c r="F23" s="45">
        <f t="shared" si="1"/>
        <v>2.1182447521959658</v>
      </c>
      <c r="G23" s="45">
        <f t="shared" si="2"/>
        <v>1.3086158142710376</v>
      </c>
      <c r="H23" s="46">
        <f t="shared" si="3"/>
        <v>10827575.658209</v>
      </c>
      <c r="I23" s="46">
        <f t="shared" si="4"/>
        <v>10401642.493017999</v>
      </c>
      <c r="J23" s="45">
        <f t="shared" si="5"/>
        <v>1.6019883293395358E-3</v>
      </c>
      <c r="K23" s="45">
        <f t="shared" si="6"/>
        <v>0.31111198660715061</v>
      </c>
      <c r="L23" s="45">
        <f t="shared" si="7"/>
        <v>6.5720278048302411E-2</v>
      </c>
      <c r="M23" s="43">
        <v>6406193.2737339996</v>
      </c>
      <c r="N23" s="6">
        <v>428225.07430599997</v>
      </c>
      <c r="O23" s="6">
        <v>179429987</v>
      </c>
      <c r="P23" s="6">
        <v>110848814</v>
      </c>
      <c r="Q23" s="6">
        <v>41581437</v>
      </c>
      <c r="R23" s="6">
        <v>8783794</v>
      </c>
      <c r="S23" s="6">
        <v>133654242.81291351</v>
      </c>
      <c r="T23" s="6">
        <v>84706919.166912377</v>
      </c>
      <c r="U23" s="6">
        <v>10827575658209</v>
      </c>
      <c r="V23" s="6">
        <v>10401642493018</v>
      </c>
    </row>
    <row r="24" spans="1:22" x14ac:dyDescent="0.5">
      <c r="A24" s="42" t="s">
        <v>135</v>
      </c>
      <c r="B24" s="42">
        <v>11090</v>
      </c>
      <c r="C24" s="42" t="s">
        <v>19</v>
      </c>
      <c r="D24" s="42" t="s">
        <v>633</v>
      </c>
      <c r="E24" s="45">
        <f t="shared" si="0"/>
        <v>2.9989166149782896E-2</v>
      </c>
      <c r="F24" s="45">
        <f t="shared" si="1"/>
        <v>0.85085382310423618</v>
      </c>
      <c r="G24" s="45">
        <f t="shared" si="2"/>
        <v>0.99628894310228744</v>
      </c>
      <c r="H24" s="46">
        <f t="shared" si="3"/>
        <v>7407304.8671319997</v>
      </c>
      <c r="I24" s="46">
        <f t="shared" si="4"/>
        <v>6321703.91402</v>
      </c>
      <c r="J24" s="45">
        <f t="shared" si="5"/>
        <v>2.7019978613125398E-3</v>
      </c>
      <c r="K24" s="45">
        <f t="shared" si="6"/>
        <v>0.30234178059749284</v>
      </c>
      <c r="L24" s="45">
        <f t="shared" si="7"/>
        <v>6.7542382917915048E-2</v>
      </c>
      <c r="M24" s="43">
        <v>2906946.3405209999</v>
      </c>
      <c r="N24" s="6">
        <v>252207.35983500001</v>
      </c>
      <c r="O24" s="6">
        <v>41237999</v>
      </c>
      <c r="P24" s="6">
        <v>48286746</v>
      </c>
      <c r="Q24" s="6">
        <v>14110452</v>
      </c>
      <c r="R24" s="6">
        <v>3152239</v>
      </c>
      <c r="S24" s="6">
        <v>46670532.839075997</v>
      </c>
      <c r="T24" s="6">
        <v>48466608.341193318</v>
      </c>
      <c r="U24" s="6">
        <v>7407304867132</v>
      </c>
      <c r="V24" s="6">
        <v>6321703914020</v>
      </c>
    </row>
    <row r="25" spans="1:22" x14ac:dyDescent="0.5">
      <c r="A25" s="42" t="s">
        <v>139</v>
      </c>
      <c r="B25" s="42">
        <v>11098</v>
      </c>
      <c r="C25" s="42" t="s">
        <v>19</v>
      </c>
      <c r="D25" s="42" t="s">
        <v>649</v>
      </c>
      <c r="E25" s="45">
        <f t="shared" si="0"/>
        <v>3.1339251302325642E-2</v>
      </c>
      <c r="F25" s="45">
        <f t="shared" si="1"/>
        <v>1.7346908425245877</v>
      </c>
      <c r="G25" s="45">
        <f t="shared" si="2"/>
        <v>1.4851146323477571</v>
      </c>
      <c r="H25" s="46">
        <f t="shared" si="3"/>
        <v>92400742.167976007</v>
      </c>
      <c r="I25" s="46">
        <f t="shared" si="4"/>
        <v>92124766.566035002</v>
      </c>
      <c r="J25" s="45">
        <f t="shared" si="5"/>
        <v>2.9324880678405002E-3</v>
      </c>
      <c r="K25" s="45">
        <f t="shared" si="6"/>
        <v>0.15486130998525138</v>
      </c>
      <c r="L25" s="45">
        <f t="shared" si="7"/>
        <v>0.12164970532303347</v>
      </c>
      <c r="M25" s="43">
        <v>28765362.104425997</v>
      </c>
      <c r="N25" s="6">
        <v>2924204.152917</v>
      </c>
      <c r="O25" s="6">
        <v>796110439</v>
      </c>
      <c r="P25" s="6">
        <v>681571167</v>
      </c>
      <c r="Q25" s="6">
        <v>77211923</v>
      </c>
      <c r="R25" s="6">
        <v>60653030</v>
      </c>
      <c r="S25" s="6">
        <v>498587562.04085761</v>
      </c>
      <c r="T25" s="6">
        <v>458935056.02495611</v>
      </c>
      <c r="U25" s="6">
        <v>92400742167976</v>
      </c>
      <c r="V25" s="6">
        <v>92124766566035</v>
      </c>
    </row>
    <row r="26" spans="1:22" x14ac:dyDescent="0.5">
      <c r="A26" s="42" t="s">
        <v>148</v>
      </c>
      <c r="B26" s="42">
        <v>11142</v>
      </c>
      <c r="C26" s="42" t="s">
        <v>19</v>
      </c>
      <c r="D26" s="42" t="s">
        <v>651</v>
      </c>
      <c r="E26" s="45">
        <f t="shared" si="0"/>
        <v>4.8289255005138872E-2</v>
      </c>
      <c r="F26" s="45">
        <f t="shared" si="1"/>
        <v>0.30052850534274744</v>
      </c>
      <c r="G26" s="45">
        <f t="shared" si="2"/>
        <v>0.44286847233839655</v>
      </c>
      <c r="H26" s="46">
        <f t="shared" si="3"/>
        <v>25149535.642269</v>
      </c>
      <c r="I26" s="46">
        <f t="shared" si="4"/>
        <v>23546573.772751</v>
      </c>
      <c r="J26" s="45">
        <f t="shared" si="5"/>
        <v>1.6904083499618141E-3</v>
      </c>
      <c r="K26" s="45">
        <f t="shared" si="6"/>
        <v>2.4109133309529181E-2</v>
      </c>
      <c r="L26" s="45">
        <f t="shared" si="7"/>
        <v>4.7907008715086095E-2</v>
      </c>
      <c r="M26" s="43">
        <v>13822410.613143999</v>
      </c>
      <c r="N26" s="6">
        <v>435948.63724399998</v>
      </c>
      <c r="O26" s="6">
        <v>43011933</v>
      </c>
      <c r="P26" s="6">
        <v>63383768</v>
      </c>
      <c r="Q26" s="6">
        <v>3108818</v>
      </c>
      <c r="R26" s="6">
        <v>6177500</v>
      </c>
      <c r="S26" s="6">
        <v>128947729.4802312</v>
      </c>
      <c r="T26" s="6">
        <v>143120975.99841869</v>
      </c>
      <c r="U26" s="6">
        <v>25149535642269</v>
      </c>
      <c r="V26" s="6">
        <v>23546573772751</v>
      </c>
    </row>
    <row r="27" spans="1:22" x14ac:dyDescent="0.5">
      <c r="A27" s="42" t="s">
        <v>150</v>
      </c>
      <c r="B27" s="42">
        <v>11145</v>
      </c>
      <c r="C27" s="42" t="s">
        <v>19</v>
      </c>
      <c r="D27" s="42" t="s">
        <v>639</v>
      </c>
      <c r="E27" s="45">
        <f t="shared" si="0"/>
        <v>3.9507588511586818E-2</v>
      </c>
      <c r="F27" s="45">
        <f t="shared" si="1"/>
        <v>1.5315751921655709</v>
      </c>
      <c r="G27" s="45">
        <f t="shared" si="2"/>
        <v>1.0930298133692269</v>
      </c>
      <c r="H27" s="46">
        <f t="shared" si="3"/>
        <v>33878181.159989998</v>
      </c>
      <c r="I27" s="46">
        <f t="shared" si="4"/>
        <v>38839224.136969</v>
      </c>
      <c r="J27" s="45">
        <f t="shared" si="5"/>
        <v>9.5878543438481754E-3</v>
      </c>
      <c r="K27" s="45">
        <f t="shared" si="6"/>
        <v>0.2191327838357415</v>
      </c>
      <c r="L27" s="45">
        <f t="shared" si="7"/>
        <v>9.2838307935835487E-2</v>
      </c>
      <c r="M27" s="43">
        <v>14661699.412544001</v>
      </c>
      <c r="N27" s="6">
        <v>4446372.0678000003</v>
      </c>
      <c r="O27" s="6">
        <v>284192176</v>
      </c>
      <c r="P27" s="6">
        <v>202817676</v>
      </c>
      <c r="Q27" s="6">
        <v>50811467</v>
      </c>
      <c r="R27" s="6">
        <v>21526905</v>
      </c>
      <c r="S27" s="6">
        <v>231875240.71289799</v>
      </c>
      <c r="T27" s="6">
        <v>185555483.9577719</v>
      </c>
      <c r="U27" s="6">
        <v>33878181159990</v>
      </c>
      <c r="V27" s="6">
        <v>38839224136969</v>
      </c>
    </row>
    <row r="28" spans="1:22" x14ac:dyDescent="0.5">
      <c r="A28" s="42" t="s">
        <v>152</v>
      </c>
      <c r="B28" s="42">
        <v>11148</v>
      </c>
      <c r="C28" s="42" t="s">
        <v>19</v>
      </c>
      <c r="D28" s="42" t="s">
        <v>614</v>
      </c>
      <c r="E28" s="45">
        <f t="shared" si="0"/>
        <v>0.32129120670683398</v>
      </c>
      <c r="F28" s="45">
        <f t="shared" si="1"/>
        <v>0.36461506785589803</v>
      </c>
      <c r="G28" s="45">
        <f t="shared" si="2"/>
        <v>0.72923759830963586</v>
      </c>
      <c r="H28" s="46">
        <f t="shared" si="3"/>
        <v>159354.80593500001</v>
      </c>
      <c r="I28" s="46">
        <f t="shared" si="4"/>
        <v>134765.865227</v>
      </c>
      <c r="J28" s="45">
        <f t="shared" si="5"/>
        <v>2.9419511982272439E-2</v>
      </c>
      <c r="K28" s="45">
        <f t="shared" si="6"/>
        <v>1.7494217291473234E-2</v>
      </c>
      <c r="L28" s="45">
        <f t="shared" si="7"/>
        <v>1.6095858427781176E-2</v>
      </c>
      <c r="M28" s="43">
        <v>602749.47014999995</v>
      </c>
      <c r="N28" s="6">
        <v>51923.263374999995</v>
      </c>
      <c r="O28" s="6">
        <v>342013</v>
      </c>
      <c r="P28" s="6">
        <v>684033</v>
      </c>
      <c r="Q28" s="6">
        <v>15438</v>
      </c>
      <c r="R28" s="6">
        <v>14204</v>
      </c>
      <c r="S28" s="6">
        <v>882463.03008506447</v>
      </c>
      <c r="T28" s="6">
        <v>938011.15244959993</v>
      </c>
      <c r="U28" s="6">
        <v>159354805935</v>
      </c>
      <c r="V28" s="6">
        <v>134765865227</v>
      </c>
    </row>
    <row r="29" spans="1:22" x14ac:dyDescent="0.5">
      <c r="A29" s="42" t="s">
        <v>158</v>
      </c>
      <c r="B29" s="42">
        <v>11158</v>
      </c>
      <c r="C29" s="42" t="s">
        <v>19</v>
      </c>
      <c r="D29" s="42" t="s">
        <v>649</v>
      </c>
      <c r="E29" s="45">
        <f t="shared" si="0"/>
        <v>7.3235671011489006E-2</v>
      </c>
      <c r="F29" s="45">
        <f t="shared" si="1"/>
        <v>1.1203471964005531</v>
      </c>
      <c r="G29" s="45">
        <f t="shared" si="2"/>
        <v>0.86524753705984714</v>
      </c>
      <c r="H29" s="46">
        <f t="shared" si="3"/>
        <v>3422234.9072540002</v>
      </c>
      <c r="I29" s="46">
        <f t="shared" si="4"/>
        <v>3242400.0756689999</v>
      </c>
      <c r="J29" s="45">
        <f t="shared" si="5"/>
        <v>1.119547454966118E-3</v>
      </c>
      <c r="K29" s="45">
        <f t="shared" si="6"/>
        <v>4.9478975114356595E-2</v>
      </c>
      <c r="L29" s="45">
        <f t="shared" si="7"/>
        <v>7.5547648086444666E-2</v>
      </c>
      <c r="M29" s="43">
        <v>2098808.5193429999</v>
      </c>
      <c r="N29" s="6">
        <v>36118.688502999998</v>
      </c>
      <c r="O29" s="6">
        <v>16053613</v>
      </c>
      <c r="P29" s="6">
        <v>12398254</v>
      </c>
      <c r="Q29" s="6">
        <v>798142</v>
      </c>
      <c r="R29" s="6">
        <v>1218654</v>
      </c>
      <c r="S29" s="6">
        <v>16130932.343592839</v>
      </c>
      <c r="T29" s="6">
        <v>14329141.048040269</v>
      </c>
      <c r="U29" s="6">
        <v>3422234907254</v>
      </c>
      <c r="V29" s="6">
        <v>3242400075669</v>
      </c>
    </row>
    <row r="30" spans="1:22" x14ac:dyDescent="0.5">
      <c r="A30" s="42" t="s">
        <v>162</v>
      </c>
      <c r="B30" s="42">
        <v>11161</v>
      </c>
      <c r="C30" s="42" t="s">
        <v>19</v>
      </c>
      <c r="D30" s="42" t="s">
        <v>632</v>
      </c>
      <c r="E30" s="45">
        <f t="shared" si="0"/>
        <v>0.14189856922364197</v>
      </c>
      <c r="F30" s="45">
        <f t="shared" si="1"/>
        <v>0.72513360401513083</v>
      </c>
      <c r="G30" s="45">
        <f t="shared" si="2"/>
        <v>0.52030453029029367</v>
      </c>
      <c r="H30" s="46">
        <f t="shared" si="3"/>
        <v>4820329.1288249996</v>
      </c>
      <c r="I30" s="46">
        <f t="shared" si="4"/>
        <v>5082480.5618850002</v>
      </c>
      <c r="J30" s="45">
        <f t="shared" si="5"/>
        <v>5.5181953181420287E-2</v>
      </c>
      <c r="K30" s="45">
        <f t="shared" si="6"/>
        <v>4.7849306438033305E-2</v>
      </c>
      <c r="L30" s="45">
        <f t="shared" si="7"/>
        <v>1.4453198909123135E-2</v>
      </c>
      <c r="M30" s="43">
        <v>5153434.6202030005</v>
      </c>
      <c r="N30" s="6">
        <v>2095083.278316</v>
      </c>
      <c r="O30" s="6">
        <v>13167605</v>
      </c>
      <c r="P30" s="6">
        <v>9448141</v>
      </c>
      <c r="Q30" s="6">
        <v>908343</v>
      </c>
      <c r="R30" s="6">
        <v>274371</v>
      </c>
      <c r="S30" s="6">
        <v>18983409.951329999</v>
      </c>
      <c r="T30" s="6">
        <v>18158867.45158378</v>
      </c>
      <c r="U30" s="6">
        <v>4820329128825</v>
      </c>
      <c r="V30" s="6">
        <v>5082480561885</v>
      </c>
    </row>
    <row r="31" spans="1:22" x14ac:dyDescent="0.5">
      <c r="A31" s="42" t="s">
        <v>164</v>
      </c>
      <c r="B31" s="42">
        <v>11168</v>
      </c>
      <c r="C31" s="42" t="s">
        <v>19</v>
      </c>
      <c r="D31" s="42" t="s">
        <v>652</v>
      </c>
      <c r="E31" s="45">
        <f t="shared" si="0"/>
        <v>0.45659831546513691</v>
      </c>
      <c r="F31" s="45">
        <f t="shared" si="1"/>
        <v>6.9097574354822049</v>
      </c>
      <c r="G31" s="45">
        <f t="shared" si="2"/>
        <v>1.7669922549981532</v>
      </c>
      <c r="H31" s="46">
        <f t="shared" si="3"/>
        <v>6155333.455844</v>
      </c>
      <c r="I31" s="46">
        <f t="shared" si="4"/>
        <v>6596037.2550060004</v>
      </c>
      <c r="J31" s="45">
        <f t="shared" si="5"/>
        <v>9.0527780911619452E-3</v>
      </c>
      <c r="K31" s="45">
        <f t="shared" si="6"/>
        <v>0.39791231825480522</v>
      </c>
      <c r="L31" s="45">
        <f t="shared" si="7"/>
        <v>4.9791313122099667E-2</v>
      </c>
      <c r="M31" s="43">
        <v>8478075.0939540006</v>
      </c>
      <c r="N31" s="6">
        <v>787889.46200000006</v>
      </c>
      <c r="O31" s="6">
        <v>64149867</v>
      </c>
      <c r="P31" s="6">
        <v>16404674</v>
      </c>
      <c r="Q31" s="6">
        <v>17315730</v>
      </c>
      <c r="R31" s="6">
        <v>2166741</v>
      </c>
      <c r="S31" s="6">
        <v>43516446.226004452</v>
      </c>
      <c r="T31" s="6">
        <v>9283953.5394665021</v>
      </c>
      <c r="U31" s="6">
        <v>6155333455844</v>
      </c>
      <c r="V31" s="6">
        <v>6596037255006</v>
      </c>
    </row>
    <row r="32" spans="1:22" x14ac:dyDescent="0.5">
      <c r="A32" s="42" t="s">
        <v>181</v>
      </c>
      <c r="B32" s="42">
        <v>11198</v>
      </c>
      <c r="C32" s="42" t="s">
        <v>19</v>
      </c>
      <c r="D32" s="42" t="s">
        <v>634</v>
      </c>
      <c r="E32" s="45">
        <f t="shared" si="0"/>
        <v>0.74871240163989061</v>
      </c>
      <c r="F32" s="45">
        <f t="shared" si="1"/>
        <v>8.4641613993296236E-4</v>
      </c>
      <c r="G32" s="45">
        <f t="shared" si="2"/>
        <v>6.7713291194636987E-5</v>
      </c>
      <c r="H32" s="46">
        <f t="shared" si="3"/>
        <v>7393.566417</v>
      </c>
      <c r="I32" s="46">
        <f t="shared" si="4"/>
        <v>9368.3100140000006</v>
      </c>
      <c r="J32" s="45">
        <f t="shared" si="5"/>
        <v>5.2068141563924211E-2</v>
      </c>
      <c r="K32" s="45">
        <f t="shared" si="6"/>
        <v>7.9307685359823797E-4</v>
      </c>
      <c r="L32" s="45">
        <f t="shared" si="7"/>
        <v>0</v>
      </c>
      <c r="M32" s="43">
        <v>88456.772775999998</v>
      </c>
      <c r="N32" s="6">
        <v>6434.0269799999996</v>
      </c>
      <c r="O32" s="6">
        <v>50</v>
      </c>
      <c r="P32" s="6">
        <v>4</v>
      </c>
      <c r="Q32" s="6">
        <v>49</v>
      </c>
      <c r="R32" s="6">
        <v>0</v>
      </c>
      <c r="S32" s="6">
        <v>61784.68048548387</v>
      </c>
      <c r="T32" s="6">
        <v>59072.597556989036</v>
      </c>
      <c r="U32" s="6">
        <v>7393566417</v>
      </c>
      <c r="V32" s="6">
        <v>9368310014</v>
      </c>
    </row>
    <row r="33" spans="1:22" x14ac:dyDescent="0.5">
      <c r="A33" s="42" t="s">
        <v>187</v>
      </c>
      <c r="B33" s="42">
        <v>11217</v>
      </c>
      <c r="C33" s="42" t="s">
        <v>19</v>
      </c>
      <c r="D33" s="42" t="s">
        <v>637</v>
      </c>
      <c r="E33" s="45">
        <f t="shared" si="0"/>
        <v>3.5366364163317468E-2</v>
      </c>
      <c r="F33" s="45">
        <f t="shared" si="1"/>
        <v>1.944071019773906</v>
      </c>
      <c r="G33" s="45">
        <f t="shared" si="2"/>
        <v>2.0011855525632689</v>
      </c>
      <c r="H33" s="46">
        <f t="shared" si="3"/>
        <v>3507475.3624610002</v>
      </c>
      <c r="I33" s="46">
        <f t="shared" si="4"/>
        <v>3314225.0224489998</v>
      </c>
      <c r="J33" s="45">
        <f t="shared" si="5"/>
        <v>3.0195122785428298E-4</v>
      </c>
      <c r="K33" s="45">
        <f t="shared" si="6"/>
        <v>9.9592663097042025E-2</v>
      </c>
      <c r="L33" s="45">
        <f t="shared" si="7"/>
        <v>0.16525496866084721</v>
      </c>
      <c r="M33" s="43">
        <v>1210274.560757</v>
      </c>
      <c r="N33" s="6">
        <v>9867.2136300000002</v>
      </c>
      <c r="O33" s="6">
        <v>33264088</v>
      </c>
      <c r="P33" s="6">
        <v>34241348</v>
      </c>
      <c r="Q33" s="6">
        <v>1627253</v>
      </c>
      <c r="R33" s="6">
        <v>2700115</v>
      </c>
      <c r="S33" s="6">
        <v>16339085.123312971</v>
      </c>
      <c r="T33" s="6">
        <v>17110531.28288934</v>
      </c>
      <c r="U33" s="6">
        <v>3507475362461</v>
      </c>
      <c r="V33" s="6">
        <v>3314225022449</v>
      </c>
    </row>
    <row r="34" spans="1:22" x14ac:dyDescent="0.5">
      <c r="A34" s="42" t="s">
        <v>197</v>
      </c>
      <c r="B34" s="42">
        <v>11256</v>
      </c>
      <c r="C34" s="42" t="s">
        <v>19</v>
      </c>
      <c r="D34" s="42" t="s">
        <v>648</v>
      </c>
      <c r="E34" s="45">
        <f t="shared" si="0"/>
        <v>0.68518930474448292</v>
      </c>
      <c r="F34" s="45">
        <f t="shared" si="1"/>
        <v>0.2468170437407092</v>
      </c>
      <c r="G34" s="45">
        <f t="shared" si="2"/>
        <v>3.7144672785072629E-2</v>
      </c>
      <c r="H34" s="46">
        <f t="shared" si="3"/>
        <v>17058.745518</v>
      </c>
      <c r="I34" s="46">
        <f t="shared" si="4"/>
        <v>14804.126409</v>
      </c>
      <c r="J34" s="45">
        <f t="shared" si="5"/>
        <v>0</v>
      </c>
      <c r="K34" s="45">
        <f t="shared" si="6"/>
        <v>2.1106218042693395E-5</v>
      </c>
      <c r="L34" s="45">
        <f t="shared" si="7"/>
        <v>2.1106218042693395E-5</v>
      </c>
      <c r="M34" s="43">
        <v>115585.78556799999</v>
      </c>
      <c r="N34" s="6">
        <v>0</v>
      </c>
      <c r="O34" s="6">
        <v>20818</v>
      </c>
      <c r="P34" s="6">
        <v>3133</v>
      </c>
      <c r="Q34" s="6">
        <v>2</v>
      </c>
      <c r="R34" s="6">
        <v>2</v>
      </c>
      <c r="S34" s="6">
        <v>94758.805009709686</v>
      </c>
      <c r="T34" s="6">
        <v>84345.876947906843</v>
      </c>
      <c r="U34" s="6">
        <v>17058745518</v>
      </c>
      <c r="V34" s="6">
        <v>14804126409</v>
      </c>
    </row>
    <row r="35" spans="1:22" x14ac:dyDescent="0.5">
      <c r="A35" s="42" t="s">
        <v>206</v>
      </c>
      <c r="B35" s="42">
        <v>11277</v>
      </c>
      <c r="C35" s="42" t="s">
        <v>19</v>
      </c>
      <c r="D35" s="42" t="s">
        <v>617</v>
      </c>
      <c r="E35" s="45">
        <f t="shared" ref="E35:E66" si="8">(M35/2)/T35</f>
        <v>3.3570893960946722E-2</v>
      </c>
      <c r="F35" s="45">
        <f t="shared" ref="F35:F66" si="9">(O35)/T35</f>
        <v>4.2102269886544805</v>
      </c>
      <c r="G35" s="45">
        <f t="shared" ref="G35:G66" si="10">(P35)/T35</f>
        <v>3.1969525556427745</v>
      </c>
      <c r="H35" s="46">
        <f t="shared" si="3"/>
        <v>24964212.474365</v>
      </c>
      <c r="I35" s="46">
        <f t="shared" si="4"/>
        <v>24061089.551661</v>
      </c>
      <c r="J35" s="45">
        <f t="shared" ref="J35:J66" si="11">(N35/2)/S35</f>
        <v>6.1279974728601101E-3</v>
      </c>
      <c r="K35" s="45">
        <f t="shared" ref="K35:K66" si="12">(Q35)/S35</f>
        <v>0.50749154521673445</v>
      </c>
      <c r="L35" s="45">
        <f t="shared" ref="L35:L66" si="13">(R35)/S35</f>
        <v>0.49200929612283295</v>
      </c>
      <c r="M35" s="43">
        <v>10476252.853367999</v>
      </c>
      <c r="N35" s="6">
        <v>2092601.0764159998</v>
      </c>
      <c r="O35" s="6">
        <v>656929222</v>
      </c>
      <c r="P35" s="6">
        <v>498826206</v>
      </c>
      <c r="Q35" s="6">
        <v>86649624</v>
      </c>
      <c r="R35" s="6">
        <v>84006169</v>
      </c>
      <c r="S35" s="6">
        <v>170741019.85875359</v>
      </c>
      <c r="T35" s="6">
        <v>156031782.5547795</v>
      </c>
      <c r="U35" s="6">
        <v>24964212474365</v>
      </c>
      <c r="V35" s="6">
        <v>24061089551661</v>
      </c>
    </row>
    <row r="36" spans="1:22" x14ac:dyDescent="0.5">
      <c r="A36" s="42" t="s">
        <v>216</v>
      </c>
      <c r="B36" s="42">
        <v>11290</v>
      </c>
      <c r="C36" s="42" t="s">
        <v>19</v>
      </c>
      <c r="D36" s="42" t="s">
        <v>649</v>
      </c>
      <c r="E36" s="45">
        <f t="shared" si="8"/>
        <v>0.20247863972362559</v>
      </c>
      <c r="F36" s="45">
        <f t="shared" si="9"/>
        <v>0</v>
      </c>
      <c r="G36" s="45">
        <f t="shared" si="10"/>
        <v>0</v>
      </c>
      <c r="H36" s="46">
        <f t="shared" si="3"/>
        <v>9785.1024070000003</v>
      </c>
      <c r="I36" s="46">
        <f t="shared" si="4"/>
        <v>9353.0670279999995</v>
      </c>
      <c r="J36" s="45">
        <f t="shared" si="11"/>
        <v>1.6283343377309148E-2</v>
      </c>
      <c r="K36" s="45">
        <f t="shared" si="12"/>
        <v>0</v>
      </c>
      <c r="L36" s="45">
        <f t="shared" si="13"/>
        <v>0</v>
      </c>
      <c r="M36" s="43">
        <v>21731.514843000001</v>
      </c>
      <c r="N36" s="6">
        <v>1720.33197</v>
      </c>
      <c r="O36" s="6">
        <v>0</v>
      </c>
      <c r="P36" s="6">
        <v>0</v>
      </c>
      <c r="Q36" s="6">
        <v>0</v>
      </c>
      <c r="R36" s="6">
        <v>0</v>
      </c>
      <c r="S36" s="6">
        <v>52824.899964870972</v>
      </c>
      <c r="T36" s="6">
        <v>53663.72194287397</v>
      </c>
      <c r="U36" s="6">
        <v>9785102407</v>
      </c>
      <c r="V36" s="6">
        <v>9353067028</v>
      </c>
    </row>
    <row r="37" spans="1:22" x14ac:dyDescent="0.5">
      <c r="A37" s="42" t="s">
        <v>224</v>
      </c>
      <c r="B37" s="42">
        <v>11302</v>
      </c>
      <c r="C37" s="42" t="s">
        <v>19</v>
      </c>
      <c r="D37" s="42" t="s">
        <v>648</v>
      </c>
      <c r="E37" s="45">
        <f t="shared" si="8"/>
        <v>0.10506973570970553</v>
      </c>
      <c r="F37" s="45">
        <f t="shared" si="9"/>
        <v>2.2795724339705363</v>
      </c>
      <c r="G37" s="45">
        <f t="shared" si="10"/>
        <v>1.4728124397502926</v>
      </c>
      <c r="H37" s="46">
        <f t="shared" si="3"/>
        <v>3835007.4730190001</v>
      </c>
      <c r="I37" s="46">
        <f t="shared" si="4"/>
        <v>4063939.68872</v>
      </c>
      <c r="J37" s="45">
        <f t="shared" si="11"/>
        <v>7.2790480352659913E-3</v>
      </c>
      <c r="K37" s="45">
        <f t="shared" si="12"/>
        <v>0.12010034404168105</v>
      </c>
      <c r="L37" s="45">
        <f t="shared" si="13"/>
        <v>8.2741591384381113E-2</v>
      </c>
      <c r="M37" s="43">
        <v>4122843.6781820003</v>
      </c>
      <c r="N37" s="6">
        <v>424000</v>
      </c>
      <c r="O37" s="6">
        <v>44724205</v>
      </c>
      <c r="P37" s="6">
        <v>28895930</v>
      </c>
      <c r="Q37" s="6">
        <v>3497885</v>
      </c>
      <c r="R37" s="6">
        <v>2409823</v>
      </c>
      <c r="S37" s="6">
        <v>29124687.592785351</v>
      </c>
      <c r="T37" s="6">
        <v>19619558.621394552</v>
      </c>
      <c r="U37" s="6">
        <v>3835007473019</v>
      </c>
      <c r="V37" s="6">
        <v>4063939688720</v>
      </c>
    </row>
    <row r="38" spans="1:22" x14ac:dyDescent="0.5">
      <c r="A38" s="42" t="s">
        <v>242</v>
      </c>
      <c r="B38" s="42">
        <v>11310</v>
      </c>
      <c r="C38" s="42" t="s">
        <v>19</v>
      </c>
      <c r="D38" s="42" t="s">
        <v>619</v>
      </c>
      <c r="E38" s="45">
        <f t="shared" si="8"/>
        <v>4.9666162473353904E-2</v>
      </c>
      <c r="F38" s="45">
        <f t="shared" si="9"/>
        <v>1.5307063003780028</v>
      </c>
      <c r="G38" s="45">
        <f t="shared" si="10"/>
        <v>0.94551653502963451</v>
      </c>
      <c r="H38" s="46">
        <f t="shared" si="3"/>
        <v>50079189.537152998</v>
      </c>
      <c r="I38" s="46">
        <f t="shared" si="4"/>
        <v>45307666.777517997</v>
      </c>
      <c r="J38" s="45">
        <f t="shared" si="11"/>
        <v>4.1346640812967139E-3</v>
      </c>
      <c r="K38" s="45">
        <f t="shared" si="12"/>
        <v>0.15749375279466918</v>
      </c>
      <c r="L38" s="45">
        <f t="shared" si="13"/>
        <v>5.8496145615417876E-2</v>
      </c>
      <c r="M38" s="43">
        <v>32296759.990908001</v>
      </c>
      <c r="N38" s="6">
        <v>3483019.459173</v>
      </c>
      <c r="O38" s="6">
        <v>497691502</v>
      </c>
      <c r="P38" s="6">
        <v>307423798</v>
      </c>
      <c r="Q38" s="6">
        <v>66335958</v>
      </c>
      <c r="R38" s="6">
        <v>24638424</v>
      </c>
      <c r="S38" s="6">
        <v>421197392.42282712</v>
      </c>
      <c r="T38" s="6">
        <v>325138468.35091537</v>
      </c>
      <c r="U38" s="6">
        <v>50079189537153</v>
      </c>
      <c r="V38" s="6">
        <v>45307666777518</v>
      </c>
    </row>
    <row r="39" spans="1:22" x14ac:dyDescent="0.5">
      <c r="A39" s="42" t="s">
        <v>252</v>
      </c>
      <c r="B39" s="42">
        <v>11338</v>
      </c>
      <c r="C39" s="42" t="s">
        <v>19</v>
      </c>
      <c r="D39" s="42" t="s">
        <v>664</v>
      </c>
      <c r="E39" s="45">
        <f t="shared" si="8"/>
        <v>7.0090895654311841E-2</v>
      </c>
      <c r="F39" s="45">
        <f t="shared" si="9"/>
        <v>0.70428352115477244</v>
      </c>
      <c r="G39" s="45">
        <f t="shared" si="10"/>
        <v>0.63643188190044253</v>
      </c>
      <c r="H39" s="46">
        <f t="shared" si="3"/>
        <v>7705879.7178880004</v>
      </c>
      <c r="I39" s="46">
        <f t="shared" si="4"/>
        <v>8066933.199174</v>
      </c>
      <c r="J39" s="45">
        <f t="shared" si="11"/>
        <v>1.6259554662161599E-2</v>
      </c>
      <c r="K39" s="45">
        <f t="shared" si="12"/>
        <v>4.4431822919218503E-2</v>
      </c>
      <c r="L39" s="45">
        <f t="shared" si="13"/>
        <v>0.13499717995359764</v>
      </c>
      <c r="M39" s="43">
        <v>6206333.2681029998</v>
      </c>
      <c r="N39" s="6">
        <v>1476564.616407</v>
      </c>
      <c r="O39" s="6">
        <v>31181070</v>
      </c>
      <c r="P39" s="6">
        <v>28177043</v>
      </c>
      <c r="Q39" s="6">
        <v>2017474</v>
      </c>
      <c r="R39" s="6">
        <v>6129690</v>
      </c>
      <c r="S39" s="6">
        <v>45406059.608852185</v>
      </c>
      <c r="T39" s="6">
        <v>44273462.410243854</v>
      </c>
      <c r="U39" s="6">
        <v>7705879717888</v>
      </c>
      <c r="V39" s="6">
        <v>8066933199174</v>
      </c>
    </row>
    <row r="40" spans="1:22" x14ac:dyDescent="0.5">
      <c r="A40" s="42" t="s">
        <v>254</v>
      </c>
      <c r="B40" s="42">
        <v>11343</v>
      </c>
      <c r="C40" s="42" t="s">
        <v>19</v>
      </c>
      <c r="D40" s="42" t="s">
        <v>650</v>
      </c>
      <c r="E40" s="45">
        <f t="shared" si="8"/>
        <v>9.1191224729277667E-2</v>
      </c>
      <c r="F40" s="45">
        <f t="shared" si="9"/>
        <v>2.2817911889929765</v>
      </c>
      <c r="G40" s="45">
        <f t="shared" si="10"/>
        <v>1.2677613979951148</v>
      </c>
      <c r="H40" s="46">
        <f t="shared" si="3"/>
        <v>17070421.168387</v>
      </c>
      <c r="I40" s="46">
        <f t="shared" si="4"/>
        <v>18309798.395165</v>
      </c>
      <c r="J40" s="45">
        <f t="shared" si="11"/>
        <v>9.3457408636691015E-3</v>
      </c>
      <c r="K40" s="45">
        <f t="shared" si="12"/>
        <v>0.15458086383008873</v>
      </c>
      <c r="L40" s="45">
        <f t="shared" si="13"/>
        <v>0.10799492503513264</v>
      </c>
      <c r="M40" s="43">
        <v>13069931.762383001</v>
      </c>
      <c r="N40" s="6">
        <v>1817150.9590640001</v>
      </c>
      <c r="O40" s="6">
        <v>163518229</v>
      </c>
      <c r="P40" s="6">
        <v>90850600</v>
      </c>
      <c r="Q40" s="6">
        <v>15028063</v>
      </c>
      <c r="R40" s="6">
        <v>10499065</v>
      </c>
      <c r="S40" s="6">
        <v>97218133.135279</v>
      </c>
      <c r="T40" s="6">
        <v>71662222.989021853</v>
      </c>
      <c r="U40" s="6">
        <v>17070421168387</v>
      </c>
      <c r="V40" s="6">
        <v>18309798395165</v>
      </c>
    </row>
    <row r="41" spans="1:22" x14ac:dyDescent="0.5">
      <c r="A41" s="42" t="s">
        <v>272</v>
      </c>
      <c r="B41" s="42">
        <v>11379</v>
      </c>
      <c r="C41" s="42" t="s">
        <v>19</v>
      </c>
      <c r="D41" s="42" t="s">
        <v>668</v>
      </c>
      <c r="E41" s="45">
        <f t="shared" si="8"/>
        <v>8.0322227808325079E-4</v>
      </c>
      <c r="F41" s="45">
        <f t="shared" si="9"/>
        <v>0</v>
      </c>
      <c r="G41" s="45">
        <f t="shared" si="10"/>
        <v>7.7298349921457649E-2</v>
      </c>
      <c r="H41" s="46">
        <f t="shared" si="3"/>
        <v>4794202.4597819997</v>
      </c>
      <c r="I41" s="46">
        <f t="shared" si="4"/>
        <v>4420176.8199490001</v>
      </c>
      <c r="J41" s="45">
        <f t="shared" si="11"/>
        <v>0</v>
      </c>
      <c r="K41" s="45">
        <f t="shared" si="12"/>
        <v>0</v>
      </c>
      <c r="L41" s="45">
        <f t="shared" si="13"/>
        <v>6.8578668674180148E-3</v>
      </c>
      <c r="M41" s="43">
        <v>32779.317657</v>
      </c>
      <c r="N41" s="6">
        <v>0</v>
      </c>
      <c r="O41" s="6">
        <v>0</v>
      </c>
      <c r="P41" s="6">
        <v>1577264</v>
      </c>
      <c r="Q41" s="6">
        <v>0</v>
      </c>
      <c r="R41" s="6">
        <v>134140</v>
      </c>
      <c r="S41" s="6">
        <v>19560018.092113193</v>
      </c>
      <c r="T41" s="6">
        <v>20404885.765383709</v>
      </c>
      <c r="U41" s="6">
        <v>4794202459782</v>
      </c>
      <c r="V41" s="6">
        <v>4420176819949</v>
      </c>
    </row>
    <row r="42" spans="1:22" x14ac:dyDescent="0.5">
      <c r="A42" s="42" t="s">
        <v>274</v>
      </c>
      <c r="B42" s="42">
        <v>11385</v>
      </c>
      <c r="C42" s="42" t="s">
        <v>19</v>
      </c>
      <c r="D42" s="42" t="s">
        <v>630</v>
      </c>
      <c r="E42" s="45">
        <f t="shared" si="8"/>
        <v>6.9685004555399485E-2</v>
      </c>
      <c r="F42" s="45">
        <f t="shared" si="9"/>
        <v>1.0692520279789444</v>
      </c>
      <c r="G42" s="45">
        <f t="shared" si="10"/>
        <v>1.2619839422562411</v>
      </c>
      <c r="H42" s="46">
        <f t="shared" si="3"/>
        <v>18090515.901725002</v>
      </c>
      <c r="I42" s="46">
        <f t="shared" si="4"/>
        <v>17520578.100359</v>
      </c>
      <c r="J42" s="45">
        <f t="shared" si="11"/>
        <v>9.446976195655745E-4</v>
      </c>
      <c r="K42" s="45">
        <f t="shared" si="12"/>
        <v>8.3162099520381075E-2</v>
      </c>
      <c r="L42" s="45">
        <f t="shared" si="13"/>
        <v>9.8863830084431226E-2</v>
      </c>
      <c r="M42" s="43">
        <v>12626796.687524</v>
      </c>
      <c r="N42" s="6">
        <v>149450.09396500001</v>
      </c>
      <c r="O42" s="6">
        <v>96873266</v>
      </c>
      <c r="P42" s="6">
        <v>114334603</v>
      </c>
      <c r="Q42" s="6">
        <v>6578075</v>
      </c>
      <c r="R42" s="6">
        <v>7820073</v>
      </c>
      <c r="S42" s="6">
        <v>79099433.972177058</v>
      </c>
      <c r="T42" s="6">
        <v>90599094.942196012</v>
      </c>
      <c r="U42" s="6">
        <v>18090515901725</v>
      </c>
      <c r="V42" s="6">
        <v>17520578100359</v>
      </c>
    </row>
    <row r="43" spans="1:22" x14ac:dyDescent="0.5">
      <c r="A43" s="42" t="s">
        <v>282</v>
      </c>
      <c r="B43" s="42">
        <v>11383</v>
      </c>
      <c r="C43" s="42" t="s">
        <v>19</v>
      </c>
      <c r="D43" s="42" t="s">
        <v>650</v>
      </c>
      <c r="E43" s="45">
        <f t="shared" si="8"/>
        <v>9.3306522146581278E-2</v>
      </c>
      <c r="F43" s="45">
        <f t="shared" si="9"/>
        <v>2.5391172305111048E-2</v>
      </c>
      <c r="G43" s="45">
        <f t="shared" si="10"/>
        <v>0.29295774995111484</v>
      </c>
      <c r="H43" s="46">
        <f t="shared" si="3"/>
        <v>7882151.3093630001</v>
      </c>
      <c r="I43" s="46">
        <f t="shared" si="4"/>
        <v>7687816.98661</v>
      </c>
      <c r="J43" s="45">
        <f t="shared" si="11"/>
        <v>9.9598006014477609E-3</v>
      </c>
      <c r="K43" s="45">
        <f t="shared" si="12"/>
        <v>1.4846736771890898E-2</v>
      </c>
      <c r="L43" s="45">
        <f t="shared" si="13"/>
        <v>2.4094375049084297E-2</v>
      </c>
      <c r="M43" s="43">
        <v>5257746.9720780002</v>
      </c>
      <c r="N43" s="6">
        <v>496693.40258499997</v>
      </c>
      <c r="O43" s="6">
        <v>715386</v>
      </c>
      <c r="P43" s="6">
        <v>8253966</v>
      </c>
      <c r="Q43" s="6">
        <v>370202</v>
      </c>
      <c r="R43" s="6">
        <v>600791</v>
      </c>
      <c r="S43" s="6">
        <v>24934906.955506738</v>
      </c>
      <c r="T43" s="6">
        <v>28174595.146833699</v>
      </c>
      <c r="U43" s="6">
        <v>7882151309363</v>
      </c>
      <c r="V43" s="6">
        <v>7687816986610</v>
      </c>
    </row>
    <row r="44" spans="1:22" x14ac:dyDescent="0.5">
      <c r="A44" s="42" t="s">
        <v>284</v>
      </c>
      <c r="B44" s="42">
        <v>11380</v>
      </c>
      <c r="C44" s="42" t="s">
        <v>19</v>
      </c>
      <c r="D44" s="42" t="s">
        <v>634</v>
      </c>
      <c r="E44" s="45">
        <f t="shared" si="8"/>
        <v>0.17036533364038617</v>
      </c>
      <c r="F44" s="45">
        <f t="shared" si="9"/>
        <v>0.15902474475758785</v>
      </c>
      <c r="G44" s="45">
        <f t="shared" si="10"/>
        <v>0.22252121859224486</v>
      </c>
      <c r="H44" s="46">
        <f t="shared" si="3"/>
        <v>49583.177510000001</v>
      </c>
      <c r="I44" s="46">
        <f t="shared" si="4"/>
        <v>50420.211467000001</v>
      </c>
      <c r="J44" s="45">
        <f t="shared" si="11"/>
        <v>8.8710665857524001E-3</v>
      </c>
      <c r="K44" s="45">
        <f t="shared" si="12"/>
        <v>2.1908302094368276E-4</v>
      </c>
      <c r="L44" s="45">
        <f t="shared" si="13"/>
        <v>5.746439893604794E-4</v>
      </c>
      <c r="M44" s="43">
        <v>97330.961389000004</v>
      </c>
      <c r="N44" s="6">
        <v>4940</v>
      </c>
      <c r="O44" s="6">
        <v>45426</v>
      </c>
      <c r="P44" s="6">
        <v>63564</v>
      </c>
      <c r="Q44" s="6">
        <v>61</v>
      </c>
      <c r="R44" s="6">
        <v>160</v>
      </c>
      <c r="S44" s="6">
        <v>278433.26122329029</v>
      </c>
      <c r="T44" s="6">
        <v>285653.6576697288</v>
      </c>
      <c r="U44" s="6">
        <v>49583177510</v>
      </c>
      <c r="V44" s="6">
        <v>50420211467</v>
      </c>
    </row>
    <row r="45" spans="1:22" x14ac:dyDescent="0.5">
      <c r="A45" s="42" t="s">
        <v>286</v>
      </c>
      <c r="B45" s="42">
        <v>11391</v>
      </c>
      <c r="C45" s="42" t="s">
        <v>19</v>
      </c>
      <c r="D45" s="42" t="s">
        <v>671</v>
      </c>
      <c r="E45" s="45">
        <f t="shared" si="8"/>
        <v>9.0046339149356808E-2</v>
      </c>
      <c r="F45" s="45">
        <f t="shared" si="9"/>
        <v>0.34006388823562</v>
      </c>
      <c r="G45" s="45">
        <f t="shared" si="10"/>
        <v>1.1015545848637802</v>
      </c>
      <c r="H45" s="46">
        <f t="shared" si="3"/>
        <v>22758.292879000001</v>
      </c>
      <c r="I45" s="46">
        <f t="shared" si="4"/>
        <v>23014.399925999998</v>
      </c>
      <c r="J45" s="45">
        <f t="shared" si="11"/>
        <v>0</v>
      </c>
      <c r="K45" s="45">
        <f t="shared" si="12"/>
        <v>2.414654042728896E-3</v>
      </c>
      <c r="L45" s="45">
        <f t="shared" si="13"/>
        <v>5.3667288746138249E-2</v>
      </c>
      <c r="M45" s="43">
        <v>72432.906701</v>
      </c>
      <c r="N45" s="6">
        <v>0</v>
      </c>
      <c r="O45" s="6">
        <v>136773</v>
      </c>
      <c r="P45" s="6">
        <v>443043</v>
      </c>
      <c r="Q45" s="6">
        <v>678</v>
      </c>
      <c r="R45" s="6">
        <v>15069</v>
      </c>
      <c r="S45" s="6">
        <v>280785.56513783871</v>
      </c>
      <c r="T45" s="6">
        <v>402197.95377165749</v>
      </c>
      <c r="U45" s="6">
        <v>22758292879</v>
      </c>
      <c r="V45" s="6">
        <v>23014399926</v>
      </c>
    </row>
    <row r="46" spans="1:22" x14ac:dyDescent="0.5">
      <c r="A46" s="42" t="s">
        <v>290</v>
      </c>
      <c r="B46" s="42">
        <v>11394</v>
      </c>
      <c r="C46" s="42" t="s">
        <v>19</v>
      </c>
      <c r="D46" s="42" t="s">
        <v>643</v>
      </c>
      <c r="E46" s="45">
        <f t="shared" si="8"/>
        <v>4.4973075688658742E-2</v>
      </c>
      <c r="F46" s="45">
        <f t="shared" si="9"/>
        <v>2.7362812895219797</v>
      </c>
      <c r="G46" s="45">
        <f t="shared" si="10"/>
        <v>1.865738257022622</v>
      </c>
      <c r="H46" s="46">
        <f t="shared" si="3"/>
        <v>2007117.8368790001</v>
      </c>
      <c r="I46" s="46">
        <f t="shared" si="4"/>
        <v>1926752.6636369999</v>
      </c>
      <c r="J46" s="45">
        <f t="shared" si="11"/>
        <v>5.3039467676649982E-5</v>
      </c>
      <c r="K46" s="45">
        <f t="shared" si="12"/>
        <v>0.36147763085383366</v>
      </c>
      <c r="L46" s="45">
        <f t="shared" si="13"/>
        <v>0.28966654313129842</v>
      </c>
      <c r="M46" s="43">
        <v>1205012.6188950001</v>
      </c>
      <c r="N46" s="6">
        <v>2385.6231339999999</v>
      </c>
      <c r="O46" s="6">
        <v>36658083</v>
      </c>
      <c r="P46" s="6">
        <v>24995379</v>
      </c>
      <c r="Q46" s="6">
        <v>8129318</v>
      </c>
      <c r="R46" s="6">
        <v>6514349</v>
      </c>
      <c r="S46" s="6">
        <v>22489131.570321579</v>
      </c>
      <c r="T46" s="6">
        <v>13397044.79227867</v>
      </c>
      <c r="U46" s="6">
        <v>2007117836879</v>
      </c>
      <c r="V46" s="6">
        <v>1926752663637</v>
      </c>
    </row>
    <row r="47" spans="1:22" x14ac:dyDescent="0.5">
      <c r="A47" s="42" t="s">
        <v>292</v>
      </c>
      <c r="B47" s="42">
        <v>11405</v>
      </c>
      <c r="C47" s="42" t="s">
        <v>19</v>
      </c>
      <c r="D47" s="42" t="s">
        <v>640</v>
      </c>
      <c r="E47" s="45">
        <f t="shared" si="8"/>
        <v>1.9293600661458323E-2</v>
      </c>
      <c r="F47" s="45">
        <f t="shared" si="9"/>
        <v>2.3945166785704761</v>
      </c>
      <c r="G47" s="45">
        <f t="shared" si="10"/>
        <v>1.4721026002758697</v>
      </c>
      <c r="H47" s="46">
        <f t="shared" si="3"/>
        <v>12434474.698553</v>
      </c>
      <c r="I47" s="46">
        <f t="shared" si="4"/>
        <v>12131017.580227001</v>
      </c>
      <c r="J47" s="45">
        <f t="shared" si="11"/>
        <v>3.460169397947676E-4</v>
      </c>
      <c r="K47" s="45">
        <f t="shared" si="12"/>
        <v>0.13587898249267044</v>
      </c>
      <c r="L47" s="45">
        <f t="shared" si="13"/>
        <v>0.18528171345668801</v>
      </c>
      <c r="M47" s="43">
        <v>4281600.1700410005</v>
      </c>
      <c r="N47" s="6">
        <v>125999.59985100001</v>
      </c>
      <c r="O47" s="6">
        <v>265693356</v>
      </c>
      <c r="P47" s="6">
        <v>163343143</v>
      </c>
      <c r="Q47" s="6">
        <v>24739681</v>
      </c>
      <c r="R47" s="6">
        <v>33734507</v>
      </c>
      <c r="S47" s="6">
        <v>182071432.58034408</v>
      </c>
      <c r="T47" s="6">
        <v>110959075.11432271</v>
      </c>
      <c r="U47" s="6">
        <v>12434474698553</v>
      </c>
      <c r="V47" s="6">
        <v>12131017580227</v>
      </c>
    </row>
    <row r="48" spans="1:22" x14ac:dyDescent="0.5">
      <c r="A48" s="42" t="s">
        <v>297</v>
      </c>
      <c r="B48" s="42">
        <v>11411</v>
      </c>
      <c r="C48" s="42" t="s">
        <v>19</v>
      </c>
      <c r="D48" s="42" t="s">
        <v>672</v>
      </c>
      <c r="E48" s="45">
        <f t="shared" si="8"/>
        <v>0.65055553327390592</v>
      </c>
      <c r="F48" s="45">
        <f t="shared" si="9"/>
        <v>1.5660490095098492</v>
      </c>
      <c r="G48" s="45">
        <f t="shared" si="10"/>
        <v>1.3351489073743801</v>
      </c>
      <c r="H48" s="46">
        <f t="shared" si="3"/>
        <v>89083.672678999996</v>
      </c>
      <c r="I48" s="46">
        <f t="shared" si="4"/>
        <v>75410.869244000001</v>
      </c>
      <c r="J48" s="45">
        <f t="shared" si="11"/>
        <v>1.5718998552480289E-2</v>
      </c>
      <c r="K48" s="45">
        <f t="shared" si="12"/>
        <v>0.23833649715598412</v>
      </c>
      <c r="L48" s="45">
        <f t="shared" si="13"/>
        <v>0.29832430848957137</v>
      </c>
      <c r="M48" s="43">
        <v>638079.46106999996</v>
      </c>
      <c r="N48" s="6">
        <v>18826.801360000001</v>
      </c>
      <c r="O48" s="6">
        <v>768008</v>
      </c>
      <c r="P48" s="6">
        <v>654772</v>
      </c>
      <c r="Q48" s="6">
        <v>142729</v>
      </c>
      <c r="R48" s="6">
        <v>178653</v>
      </c>
      <c r="S48" s="6">
        <v>598854.98739451612</v>
      </c>
      <c r="T48" s="6">
        <v>490411.21659428492</v>
      </c>
      <c r="U48" s="6">
        <v>89083672679</v>
      </c>
      <c r="V48" s="6">
        <v>75410869244</v>
      </c>
    </row>
    <row r="49" spans="1:22" x14ac:dyDescent="0.5">
      <c r="A49" s="42" t="s">
        <v>300</v>
      </c>
      <c r="B49" s="42">
        <v>11420</v>
      </c>
      <c r="C49" s="42" t="s">
        <v>19</v>
      </c>
      <c r="D49" s="42" t="s">
        <v>655</v>
      </c>
      <c r="E49" s="45">
        <f t="shared" si="8"/>
        <v>0.41439922795455369</v>
      </c>
      <c r="F49" s="45">
        <f t="shared" si="9"/>
        <v>0.21794034701858442</v>
      </c>
      <c r="G49" s="45">
        <f t="shared" si="10"/>
        <v>0.87506376430806099</v>
      </c>
      <c r="H49" s="46">
        <f t="shared" si="3"/>
        <v>38368.507088999999</v>
      </c>
      <c r="I49" s="46">
        <f t="shared" si="4"/>
        <v>37483.117720000002</v>
      </c>
      <c r="J49" s="45">
        <f t="shared" si="11"/>
        <v>4.575671529409267E-2</v>
      </c>
      <c r="K49" s="45">
        <f t="shared" si="12"/>
        <v>5.7191008215075048E-3</v>
      </c>
      <c r="L49" s="45">
        <f t="shared" si="13"/>
        <v>5.6446780880944946E-3</v>
      </c>
      <c r="M49" s="43">
        <v>150833.16882999998</v>
      </c>
      <c r="N49" s="6">
        <v>15985.365534</v>
      </c>
      <c r="O49" s="6">
        <v>39663</v>
      </c>
      <c r="P49" s="6">
        <v>159253</v>
      </c>
      <c r="Q49" s="6">
        <v>999</v>
      </c>
      <c r="R49" s="6">
        <v>986</v>
      </c>
      <c r="S49" s="6">
        <v>174677.80883370969</v>
      </c>
      <c r="T49" s="6">
        <v>181990.1663119671</v>
      </c>
      <c r="U49" s="6">
        <v>38368507089</v>
      </c>
      <c r="V49" s="6">
        <v>37483117720</v>
      </c>
    </row>
    <row r="50" spans="1:22" x14ac:dyDescent="0.5">
      <c r="A50" s="42" t="s">
        <v>304</v>
      </c>
      <c r="B50" s="42">
        <v>11421</v>
      </c>
      <c r="C50" s="42" t="s">
        <v>19</v>
      </c>
      <c r="D50" s="42" t="s">
        <v>647</v>
      </c>
      <c r="E50" s="45">
        <f t="shared" si="8"/>
        <v>0.35907173221783001</v>
      </c>
      <c r="F50" s="45">
        <f t="shared" si="9"/>
        <v>1.3890672292452335</v>
      </c>
      <c r="G50" s="45">
        <f t="shared" si="10"/>
        <v>1.0078166904230326</v>
      </c>
      <c r="H50" s="46">
        <f t="shared" si="3"/>
        <v>489650.28647300001</v>
      </c>
      <c r="I50" s="46">
        <f t="shared" si="4"/>
        <v>469219.94803500001</v>
      </c>
      <c r="J50" s="45">
        <f t="shared" si="11"/>
        <v>6.5253347862335911E-3</v>
      </c>
      <c r="K50" s="45">
        <f t="shared" si="12"/>
        <v>3.2946841508085037E-2</v>
      </c>
      <c r="L50" s="45">
        <f t="shared" si="13"/>
        <v>0.12138490087888865</v>
      </c>
      <c r="M50" s="43">
        <v>1580096.103136</v>
      </c>
      <c r="N50" s="6">
        <v>34332.691169999998</v>
      </c>
      <c r="O50" s="6">
        <v>3056297</v>
      </c>
      <c r="P50" s="6">
        <v>2217450</v>
      </c>
      <c r="Q50" s="6">
        <v>86674</v>
      </c>
      <c r="R50" s="6">
        <v>319330</v>
      </c>
      <c r="S50" s="6">
        <v>2630722.5831869352</v>
      </c>
      <c r="T50" s="6">
        <v>2200251.3166052271</v>
      </c>
      <c r="U50" s="6">
        <v>489650286473</v>
      </c>
      <c r="V50" s="6">
        <v>469219948035</v>
      </c>
    </row>
    <row r="51" spans="1:22" x14ac:dyDescent="0.5">
      <c r="A51" s="42" t="s">
        <v>308</v>
      </c>
      <c r="B51" s="42">
        <v>11427</v>
      </c>
      <c r="C51" s="42" t="s">
        <v>19</v>
      </c>
      <c r="D51" s="42" t="s">
        <v>648</v>
      </c>
      <c r="E51" s="45">
        <f t="shared" si="8"/>
        <v>0.12532747471413067</v>
      </c>
      <c r="F51" s="45">
        <f t="shared" si="9"/>
        <v>1.9080488538712095</v>
      </c>
      <c r="G51" s="45">
        <f t="shared" si="10"/>
        <v>6.7467817030264582E-2</v>
      </c>
      <c r="H51" s="46">
        <f t="shared" si="3"/>
        <v>5532.5492910000003</v>
      </c>
      <c r="I51" s="46">
        <f t="shared" si="4"/>
        <v>9554.0712640000002</v>
      </c>
      <c r="J51" s="45">
        <f t="shared" si="11"/>
        <v>3.6392215919783193E-2</v>
      </c>
      <c r="K51" s="45">
        <f t="shared" si="12"/>
        <v>7.3184476484147856E-5</v>
      </c>
      <c r="L51" s="45">
        <f t="shared" si="13"/>
        <v>7.3184476484147856E-5</v>
      </c>
      <c r="M51" s="43">
        <v>6798.7757369999999</v>
      </c>
      <c r="N51" s="6">
        <v>3978.1350000000002</v>
      </c>
      <c r="O51" s="6">
        <v>51754</v>
      </c>
      <c r="P51" s="6">
        <v>1830</v>
      </c>
      <c r="Q51" s="6">
        <v>4</v>
      </c>
      <c r="R51" s="6">
        <v>4</v>
      </c>
      <c r="S51" s="6">
        <v>54656.399719774192</v>
      </c>
      <c r="T51" s="6">
        <v>27124.04344102466</v>
      </c>
      <c r="U51" s="6">
        <v>5532549291</v>
      </c>
      <c r="V51" s="6">
        <v>9554071264</v>
      </c>
    </row>
    <row r="52" spans="1:22" x14ac:dyDescent="0.5">
      <c r="A52" s="42" t="s">
        <v>312</v>
      </c>
      <c r="B52" s="42">
        <v>11442</v>
      </c>
      <c r="C52" s="42" t="s">
        <v>19</v>
      </c>
      <c r="D52" s="42" t="s">
        <v>674</v>
      </c>
      <c r="E52" s="45">
        <f t="shared" si="8"/>
        <v>1.57574742480427</v>
      </c>
      <c r="F52" s="45">
        <f t="shared" si="9"/>
        <v>1.0257952687723035</v>
      </c>
      <c r="G52" s="45">
        <f t="shared" si="10"/>
        <v>2.1964035138071907</v>
      </c>
      <c r="H52" s="46">
        <f t="shared" si="3"/>
        <v>58638.230383000002</v>
      </c>
      <c r="I52" s="46">
        <f t="shared" si="4"/>
        <v>60938.658960000001</v>
      </c>
      <c r="J52" s="45">
        <f t="shared" si="11"/>
        <v>0.12088078907111965</v>
      </c>
      <c r="K52" s="45">
        <f t="shared" si="12"/>
        <v>5.6122341722657121E-2</v>
      </c>
      <c r="L52" s="45">
        <f t="shared" si="13"/>
        <v>0.10446750917850509</v>
      </c>
      <c r="M52" s="43">
        <v>1403072.9924059999</v>
      </c>
      <c r="N52" s="6">
        <v>68700.156298999995</v>
      </c>
      <c r="O52" s="6">
        <v>456693</v>
      </c>
      <c r="P52" s="6">
        <v>977858</v>
      </c>
      <c r="Q52" s="6">
        <v>15948</v>
      </c>
      <c r="R52" s="6">
        <v>29686</v>
      </c>
      <c r="S52" s="6">
        <v>284164.90671061294</v>
      </c>
      <c r="T52" s="6">
        <v>445208.72137242468</v>
      </c>
      <c r="U52" s="6">
        <v>58638230383</v>
      </c>
      <c r="V52" s="6">
        <v>60938658960</v>
      </c>
    </row>
    <row r="53" spans="1:22" x14ac:dyDescent="0.5">
      <c r="A53" s="42" t="s">
        <v>321</v>
      </c>
      <c r="B53" s="42">
        <v>11449</v>
      </c>
      <c r="C53" s="42" t="s">
        <v>19</v>
      </c>
      <c r="D53" s="42" t="s">
        <v>671</v>
      </c>
      <c r="E53" s="45">
        <f t="shared" si="8"/>
        <v>0.11194060897964417</v>
      </c>
      <c r="F53" s="45">
        <f t="shared" si="9"/>
        <v>1.8300521475999425</v>
      </c>
      <c r="G53" s="45">
        <f t="shared" si="10"/>
        <v>1.3255869921771246</v>
      </c>
      <c r="H53" s="46">
        <f t="shared" si="3"/>
        <v>787752.874236</v>
      </c>
      <c r="I53" s="46">
        <f t="shared" si="4"/>
        <v>732152.68572199997</v>
      </c>
      <c r="J53" s="45">
        <f t="shared" si="11"/>
        <v>0</v>
      </c>
      <c r="K53" s="45">
        <f t="shared" si="12"/>
        <v>0.18680119158736636</v>
      </c>
      <c r="L53" s="45">
        <f t="shared" si="13"/>
        <v>0.186512618318013</v>
      </c>
      <c r="M53" s="43">
        <v>889692.18722099997</v>
      </c>
      <c r="N53" s="6">
        <v>0</v>
      </c>
      <c r="O53" s="6">
        <v>7272531</v>
      </c>
      <c r="P53" s="6">
        <v>5267813</v>
      </c>
      <c r="Q53" s="6">
        <v>980700</v>
      </c>
      <c r="R53" s="6">
        <v>979185</v>
      </c>
      <c r="S53" s="6">
        <v>5249966.5107399998</v>
      </c>
      <c r="T53" s="6">
        <v>3973947.4143060362</v>
      </c>
      <c r="U53" s="6">
        <v>787752874236</v>
      </c>
      <c r="V53" s="6">
        <v>732152685722</v>
      </c>
    </row>
    <row r="54" spans="1:22" x14ac:dyDescent="0.5">
      <c r="A54" s="42" t="s">
        <v>339</v>
      </c>
      <c r="B54" s="42">
        <v>11476</v>
      </c>
      <c r="C54" s="42" t="s">
        <v>19</v>
      </c>
      <c r="D54" s="42" t="s">
        <v>649</v>
      </c>
      <c r="E54" s="45">
        <f t="shared" si="8"/>
        <v>0.29327384896044273</v>
      </c>
      <c r="F54" s="45">
        <f t="shared" si="9"/>
        <v>0.18678514886267003</v>
      </c>
      <c r="G54" s="45">
        <f t="shared" si="10"/>
        <v>0.14827409193473451</v>
      </c>
      <c r="H54" s="46">
        <f t="shared" si="3"/>
        <v>78700.254960000006</v>
      </c>
      <c r="I54" s="46">
        <f t="shared" si="4"/>
        <v>67629.326346999995</v>
      </c>
      <c r="J54" s="45">
        <f t="shared" si="11"/>
        <v>1.6479602683679952E-2</v>
      </c>
      <c r="K54" s="45">
        <f t="shared" si="12"/>
        <v>7.7206285543744528E-3</v>
      </c>
      <c r="L54" s="45">
        <f t="shared" si="13"/>
        <v>2.5163783155540808E-2</v>
      </c>
      <c r="M54" s="43">
        <v>175350.25483200001</v>
      </c>
      <c r="N54" s="6">
        <v>9647.8937699999988</v>
      </c>
      <c r="O54" s="6">
        <v>55840</v>
      </c>
      <c r="P54" s="6">
        <v>44327</v>
      </c>
      <c r="Q54" s="6">
        <v>2260</v>
      </c>
      <c r="R54" s="6">
        <v>7366</v>
      </c>
      <c r="S54" s="6">
        <v>292722.28084583866</v>
      </c>
      <c r="T54" s="6">
        <v>298953.10382012877</v>
      </c>
      <c r="U54" s="6">
        <v>78700254960</v>
      </c>
      <c r="V54" s="6">
        <v>67629326347</v>
      </c>
    </row>
    <row r="55" spans="1:22" x14ac:dyDescent="0.5">
      <c r="A55" s="42" t="s">
        <v>345</v>
      </c>
      <c r="B55" s="42">
        <v>11495</v>
      </c>
      <c r="C55" s="42" t="s">
        <v>19</v>
      </c>
      <c r="D55" s="42" t="s">
        <v>636</v>
      </c>
      <c r="E55" s="45">
        <f t="shared" si="8"/>
        <v>0.1090491412388202</v>
      </c>
      <c r="F55" s="45">
        <f t="shared" si="9"/>
        <v>0.51279459252149895</v>
      </c>
      <c r="G55" s="45">
        <f t="shared" si="10"/>
        <v>1.4251068505333964</v>
      </c>
      <c r="H55" s="46">
        <f t="shared" si="3"/>
        <v>2642167.090661</v>
      </c>
      <c r="I55" s="46">
        <f t="shared" si="4"/>
        <v>2431688.140966</v>
      </c>
      <c r="J55" s="45">
        <f t="shared" si="11"/>
        <v>4.193338697275107E-3</v>
      </c>
      <c r="K55" s="45">
        <f t="shared" si="12"/>
        <v>1.4770938878255089E-2</v>
      </c>
      <c r="L55" s="45">
        <f t="shared" si="13"/>
        <v>7.4524955816424654E-2</v>
      </c>
      <c r="M55" s="43">
        <v>5960744.6316300007</v>
      </c>
      <c r="N55" s="6">
        <v>141179.06460400001</v>
      </c>
      <c r="O55" s="6">
        <v>14014955</v>
      </c>
      <c r="P55" s="6">
        <v>38948945</v>
      </c>
      <c r="Q55" s="6">
        <v>248650</v>
      </c>
      <c r="R55" s="6">
        <v>1254533</v>
      </c>
      <c r="S55" s="6">
        <v>16833730.208311129</v>
      </c>
      <c r="T55" s="6">
        <v>27330543.660934608</v>
      </c>
      <c r="U55" s="6">
        <v>2642167090661</v>
      </c>
      <c r="V55" s="6">
        <v>2431688140966</v>
      </c>
    </row>
    <row r="56" spans="1:22" x14ac:dyDescent="0.5">
      <c r="A56" s="42" t="s">
        <v>350</v>
      </c>
      <c r="B56" s="42">
        <v>11517</v>
      </c>
      <c r="C56" s="42" t="s">
        <v>19</v>
      </c>
      <c r="D56" s="42" t="s">
        <v>616</v>
      </c>
      <c r="E56" s="45">
        <f t="shared" si="8"/>
        <v>3.7181965753503882E-2</v>
      </c>
      <c r="F56" s="45">
        <f t="shared" si="9"/>
        <v>1.4852490237236806</v>
      </c>
      <c r="G56" s="45">
        <f t="shared" si="10"/>
        <v>0.85039229831269503</v>
      </c>
      <c r="H56" s="46">
        <f t="shared" si="3"/>
        <v>17640421.162687998</v>
      </c>
      <c r="I56" s="46">
        <f t="shared" si="4"/>
        <v>16556324.559327999</v>
      </c>
      <c r="J56" s="45">
        <f t="shared" si="11"/>
        <v>9.11127886507136E-4</v>
      </c>
      <c r="K56" s="45">
        <f t="shared" si="12"/>
        <v>0.17078231436042018</v>
      </c>
      <c r="L56" s="45">
        <f t="shared" si="13"/>
        <v>6.7651962910143762E-2</v>
      </c>
      <c r="M56" s="43">
        <v>8475201.9867170006</v>
      </c>
      <c r="N56" s="6">
        <v>308988.69671599998</v>
      </c>
      <c r="O56" s="6">
        <v>169272727</v>
      </c>
      <c r="P56" s="6">
        <v>96918578</v>
      </c>
      <c r="Q56" s="6">
        <v>28958506</v>
      </c>
      <c r="R56" s="6">
        <v>11471327</v>
      </c>
      <c r="S56" s="6">
        <v>169563845.6970771</v>
      </c>
      <c r="T56" s="6">
        <v>113969256.5328977</v>
      </c>
      <c r="U56" s="6">
        <v>17640421162688</v>
      </c>
      <c r="V56" s="6">
        <v>16556324559328</v>
      </c>
    </row>
    <row r="57" spans="1:22" x14ac:dyDescent="0.5">
      <c r="A57" s="42" t="s">
        <v>355</v>
      </c>
      <c r="B57" s="42">
        <v>11521</v>
      </c>
      <c r="C57" s="42" t="s">
        <v>19</v>
      </c>
      <c r="D57" s="42" t="s">
        <v>640</v>
      </c>
      <c r="E57" s="45">
        <f t="shared" si="8"/>
        <v>1.6896207105539886E-2</v>
      </c>
      <c r="F57" s="45">
        <f t="shared" si="9"/>
        <v>1.0701639058199268</v>
      </c>
      <c r="G57" s="45">
        <f t="shared" si="10"/>
        <v>0.91239428772075959</v>
      </c>
      <c r="H57" s="46">
        <f t="shared" si="3"/>
        <v>321526.21263800003</v>
      </c>
      <c r="I57" s="46">
        <f t="shared" si="4"/>
        <v>309188.76548399997</v>
      </c>
      <c r="J57" s="45">
        <f t="shared" si="11"/>
        <v>0</v>
      </c>
      <c r="K57" s="45">
        <f t="shared" si="12"/>
        <v>7.4848785067076706E-2</v>
      </c>
      <c r="L57" s="45">
        <f t="shared" si="13"/>
        <v>0.10210847897993747</v>
      </c>
      <c r="M57" s="43">
        <v>118037.48628400001</v>
      </c>
      <c r="N57" s="6">
        <v>0</v>
      </c>
      <c r="O57" s="6">
        <v>3738101</v>
      </c>
      <c r="P57" s="6">
        <v>3187009</v>
      </c>
      <c r="Q57" s="6">
        <v>274585</v>
      </c>
      <c r="R57" s="6">
        <v>374588</v>
      </c>
      <c r="S57" s="6">
        <v>3668529.8198751938</v>
      </c>
      <c r="T57" s="6">
        <v>3493017.2655524029</v>
      </c>
      <c r="U57" s="6">
        <v>321526212638</v>
      </c>
      <c r="V57" s="6">
        <v>309188765484</v>
      </c>
    </row>
    <row r="58" spans="1:22" x14ac:dyDescent="0.5">
      <c r="A58" s="42" t="s">
        <v>364</v>
      </c>
      <c r="B58" s="42">
        <v>11551</v>
      </c>
      <c r="C58" s="42" t="s">
        <v>19</v>
      </c>
      <c r="D58" s="42" t="s">
        <v>625</v>
      </c>
      <c r="E58" s="45">
        <f t="shared" si="8"/>
        <v>0.26325862909406395</v>
      </c>
      <c r="F58" s="45">
        <f t="shared" si="9"/>
        <v>4.8405685817002002</v>
      </c>
      <c r="G58" s="45">
        <f t="shared" si="10"/>
        <v>5.1865778880096469</v>
      </c>
      <c r="H58" s="46">
        <f t="shared" si="3"/>
        <v>1603506.8528789999</v>
      </c>
      <c r="I58" s="46">
        <f t="shared" si="4"/>
        <v>1557118.7730030001</v>
      </c>
      <c r="J58" s="45">
        <f t="shared" si="11"/>
        <v>9.1183078592728169E-3</v>
      </c>
      <c r="K58" s="45">
        <f t="shared" si="12"/>
        <v>0.39179083221772676</v>
      </c>
      <c r="L58" s="45">
        <f t="shared" si="13"/>
        <v>0.19188226788422594</v>
      </c>
      <c r="M58" s="43">
        <v>4453295.5803180002</v>
      </c>
      <c r="N58" s="6">
        <v>120644.41271800001</v>
      </c>
      <c r="O58" s="6">
        <v>40941645</v>
      </c>
      <c r="P58" s="6">
        <v>43868200</v>
      </c>
      <c r="Q58" s="6">
        <v>2591894</v>
      </c>
      <c r="R58" s="6">
        <v>1269398</v>
      </c>
      <c r="S58" s="6">
        <v>6615504.4653000655</v>
      </c>
      <c r="T58" s="6">
        <v>8458023.9509011693</v>
      </c>
      <c r="U58" s="6">
        <v>1603506852879</v>
      </c>
      <c r="V58" s="6">
        <v>1557118773003</v>
      </c>
    </row>
    <row r="59" spans="1:22" x14ac:dyDescent="0.5">
      <c r="A59" s="42" t="s">
        <v>366</v>
      </c>
      <c r="B59" s="42">
        <v>11562</v>
      </c>
      <c r="C59" s="42" t="s">
        <v>19</v>
      </c>
      <c r="D59" s="42" t="s">
        <v>617</v>
      </c>
      <c r="E59" s="45">
        <f t="shared" si="8"/>
        <v>7.9746343093390099E-2</v>
      </c>
      <c r="F59" s="45">
        <f t="shared" si="9"/>
        <v>2.4063971067517742</v>
      </c>
      <c r="G59" s="45">
        <f t="shared" si="10"/>
        <v>1.9187999669501623</v>
      </c>
      <c r="H59" s="46">
        <f t="shared" si="3"/>
        <v>737147.18242800003</v>
      </c>
      <c r="I59" s="46">
        <f t="shared" si="4"/>
        <v>774841.32632500003</v>
      </c>
      <c r="J59" s="45">
        <f t="shared" si="11"/>
        <v>1.828724086679304E-2</v>
      </c>
      <c r="K59" s="45">
        <f t="shared" si="12"/>
        <v>0.14290928804544847</v>
      </c>
      <c r="L59" s="45">
        <f t="shared" si="13"/>
        <v>9.3204305531611437E-2</v>
      </c>
      <c r="M59" s="43">
        <v>832085.02836500003</v>
      </c>
      <c r="N59" s="6">
        <v>229714.02168499999</v>
      </c>
      <c r="O59" s="6">
        <v>12554350</v>
      </c>
      <c r="P59" s="6">
        <v>10010520</v>
      </c>
      <c r="Q59" s="6">
        <v>897573</v>
      </c>
      <c r="R59" s="6">
        <v>585390</v>
      </c>
      <c r="S59" s="6">
        <v>6280718.4352814844</v>
      </c>
      <c r="T59" s="6">
        <v>5217073.260591737</v>
      </c>
      <c r="U59" s="6">
        <v>737147182428</v>
      </c>
      <c r="V59" s="6">
        <v>774841326325</v>
      </c>
    </row>
    <row r="60" spans="1:22" x14ac:dyDescent="0.5">
      <c r="A60" s="42" t="s">
        <v>382</v>
      </c>
      <c r="B60" s="42">
        <v>11621</v>
      </c>
      <c r="C60" s="42" t="s">
        <v>19</v>
      </c>
      <c r="D60" s="42" t="s">
        <v>672</v>
      </c>
      <c r="E60" s="45">
        <f t="shared" si="8"/>
        <v>0.60355117804572267</v>
      </c>
      <c r="F60" s="45">
        <f t="shared" si="9"/>
        <v>0.77841958536214273</v>
      </c>
      <c r="G60" s="45">
        <f t="shared" si="10"/>
        <v>1.7074617627070126</v>
      </c>
      <c r="H60" s="46">
        <f t="shared" si="3"/>
        <v>41723.673953999998</v>
      </c>
      <c r="I60" s="46">
        <f t="shared" si="4"/>
        <v>37445.936593999999</v>
      </c>
      <c r="J60" s="45">
        <f t="shared" si="11"/>
        <v>0</v>
      </c>
      <c r="K60" s="45">
        <f t="shared" si="12"/>
        <v>1.77223299158355</v>
      </c>
      <c r="L60" s="45">
        <f t="shared" si="13"/>
        <v>6.9477373764633713E-2</v>
      </c>
      <c r="M60" s="43">
        <v>865785.71726200008</v>
      </c>
      <c r="N60" s="6">
        <v>0</v>
      </c>
      <c r="O60" s="6">
        <v>558316</v>
      </c>
      <c r="P60" s="6">
        <v>1224665</v>
      </c>
      <c r="Q60" s="6">
        <v>503223</v>
      </c>
      <c r="R60" s="6">
        <v>19728</v>
      </c>
      <c r="S60" s="6">
        <v>283948.55664567742</v>
      </c>
      <c r="T60" s="6">
        <v>717243.00171642739</v>
      </c>
      <c r="U60" s="6">
        <v>41723673954</v>
      </c>
      <c r="V60" s="6">
        <v>37445936594</v>
      </c>
    </row>
    <row r="61" spans="1:22" x14ac:dyDescent="0.5">
      <c r="A61" s="42" t="s">
        <v>392</v>
      </c>
      <c r="B61" s="42">
        <v>11661</v>
      </c>
      <c r="C61" s="42" t="s">
        <v>19</v>
      </c>
      <c r="D61" s="42" t="s">
        <v>682</v>
      </c>
      <c r="E61" s="45">
        <f t="shared" si="8"/>
        <v>1.6978755526321896</v>
      </c>
      <c r="F61" s="45">
        <f t="shared" si="9"/>
        <v>0.6774246065735019</v>
      </c>
      <c r="G61" s="45">
        <f t="shared" si="10"/>
        <v>2.484771125372609</v>
      </c>
      <c r="H61" s="46">
        <f t="shared" si="3"/>
        <v>10889.217837</v>
      </c>
      <c r="I61" s="46">
        <f t="shared" si="4"/>
        <v>16862.074840000001</v>
      </c>
      <c r="J61" s="45">
        <f t="shared" si="11"/>
        <v>9.8102705813442447E-3</v>
      </c>
      <c r="K61" s="45">
        <f t="shared" si="12"/>
        <v>7.1069788741549601E-3</v>
      </c>
      <c r="L61" s="45">
        <f t="shared" si="13"/>
        <v>4.3535016669501332E-2</v>
      </c>
      <c r="M61" s="43">
        <v>490852.17860700004</v>
      </c>
      <c r="N61" s="6">
        <v>2570.2516000000001</v>
      </c>
      <c r="O61" s="6">
        <v>97921</v>
      </c>
      <c r="P61" s="6">
        <v>359171</v>
      </c>
      <c r="Q61" s="6">
        <v>931</v>
      </c>
      <c r="R61" s="6">
        <v>5703</v>
      </c>
      <c r="S61" s="6">
        <v>130997.99738896769</v>
      </c>
      <c r="T61" s="6">
        <v>144548.92699469041</v>
      </c>
      <c r="U61" s="6">
        <v>10889217837</v>
      </c>
      <c r="V61" s="6">
        <v>16862074840</v>
      </c>
    </row>
    <row r="62" spans="1:22" x14ac:dyDescent="0.5">
      <c r="A62" s="42" t="s">
        <v>400</v>
      </c>
      <c r="B62" s="42">
        <v>11665</v>
      </c>
      <c r="C62" s="42" t="s">
        <v>19</v>
      </c>
      <c r="D62" s="42" t="s">
        <v>656</v>
      </c>
      <c r="E62" s="45">
        <f t="shared" si="8"/>
        <v>0.22669728782449755</v>
      </c>
      <c r="F62" s="45">
        <f t="shared" si="9"/>
        <v>1.3355577108915495</v>
      </c>
      <c r="G62" s="45">
        <f t="shared" si="10"/>
        <v>1.4305202342737688</v>
      </c>
      <c r="H62" s="46">
        <f t="shared" si="3"/>
        <v>405660.80288700003</v>
      </c>
      <c r="I62" s="46">
        <f t="shared" si="4"/>
        <v>203840.03554700001</v>
      </c>
      <c r="J62" s="45">
        <f t="shared" si="11"/>
        <v>3.4035391844968954E-2</v>
      </c>
      <c r="K62" s="45">
        <f t="shared" si="12"/>
        <v>0.22812356062079461</v>
      </c>
      <c r="L62" s="45">
        <f t="shared" si="13"/>
        <v>0.53669063405865725</v>
      </c>
      <c r="M62" s="43">
        <v>973149.11920700001</v>
      </c>
      <c r="N62" s="6">
        <v>116241.611387</v>
      </c>
      <c r="O62" s="6">
        <v>2866591</v>
      </c>
      <c r="P62" s="6">
        <v>3070415</v>
      </c>
      <c r="Q62" s="6">
        <v>389557</v>
      </c>
      <c r="R62" s="6">
        <v>916484</v>
      </c>
      <c r="S62" s="6">
        <v>1707657.8979387099</v>
      </c>
      <c r="T62" s="6">
        <v>2146362.5095514678</v>
      </c>
      <c r="U62" s="6">
        <v>405660802887</v>
      </c>
      <c r="V62" s="6">
        <v>203840035547</v>
      </c>
    </row>
    <row r="63" spans="1:22" x14ac:dyDescent="0.5">
      <c r="A63" s="42" t="s">
        <v>433</v>
      </c>
      <c r="B63" s="42">
        <v>11701</v>
      </c>
      <c r="C63" s="42" t="s">
        <v>19</v>
      </c>
      <c r="D63" s="42" t="s">
        <v>693</v>
      </c>
      <c r="E63" s="45">
        <f t="shared" si="8"/>
        <v>0.39008725373643816</v>
      </c>
      <c r="F63" s="45">
        <f t="shared" si="9"/>
        <v>5.1727549591790618</v>
      </c>
      <c r="G63" s="45">
        <f t="shared" si="10"/>
        <v>3.49077369756706</v>
      </c>
      <c r="H63" s="46">
        <f t="shared" si="3"/>
        <v>149081.55080200001</v>
      </c>
      <c r="I63" s="46">
        <f t="shared" si="4"/>
        <v>176148.29591799999</v>
      </c>
      <c r="J63" s="45">
        <f t="shared" si="11"/>
        <v>2.1559024989519407E-2</v>
      </c>
      <c r="K63" s="45">
        <f t="shared" si="12"/>
        <v>0.48541379299087306</v>
      </c>
      <c r="L63" s="45">
        <f t="shared" si="13"/>
        <v>0.32099050659247291</v>
      </c>
      <c r="M63" s="43">
        <v>438994.057654</v>
      </c>
      <c r="N63" s="6">
        <v>45911.335099999997</v>
      </c>
      <c r="O63" s="6">
        <v>2910642</v>
      </c>
      <c r="P63" s="6">
        <v>1964213</v>
      </c>
      <c r="Q63" s="6">
        <v>516860</v>
      </c>
      <c r="R63" s="6">
        <v>341785</v>
      </c>
      <c r="S63" s="6">
        <v>1064782.2691962901</v>
      </c>
      <c r="T63" s="6">
        <v>562687.00585459999</v>
      </c>
      <c r="U63" s="6">
        <v>149081550802</v>
      </c>
      <c r="V63" s="6">
        <v>176148295918</v>
      </c>
    </row>
    <row r="64" spans="1:22" x14ac:dyDescent="0.5">
      <c r="A64" s="42" t="s">
        <v>439</v>
      </c>
      <c r="B64" s="42">
        <v>11738</v>
      </c>
      <c r="C64" s="42" t="s">
        <v>19</v>
      </c>
      <c r="D64" s="42" t="s">
        <v>688</v>
      </c>
      <c r="E64" s="45">
        <f t="shared" si="8"/>
        <v>0.12469647262119418</v>
      </c>
      <c r="F64" s="45">
        <f t="shared" si="9"/>
        <v>2.7876633460930269</v>
      </c>
      <c r="G64" s="45">
        <f t="shared" si="10"/>
        <v>2.1918705034595036</v>
      </c>
      <c r="H64" s="46">
        <f t="shared" si="3"/>
        <v>893895.74719200004</v>
      </c>
      <c r="I64" s="46">
        <f t="shared" si="4"/>
        <v>1113434.7458840001</v>
      </c>
      <c r="J64" s="45">
        <f t="shared" si="11"/>
        <v>2.4783549238155526E-3</v>
      </c>
      <c r="K64" s="45">
        <f t="shared" si="12"/>
        <v>0.26624771028518746</v>
      </c>
      <c r="L64" s="45">
        <f t="shared" si="13"/>
        <v>0.16726184145035031</v>
      </c>
      <c r="M64" s="43">
        <v>778487.04463199992</v>
      </c>
      <c r="N64" s="6">
        <v>17324.171041999998</v>
      </c>
      <c r="O64" s="6">
        <v>8701769</v>
      </c>
      <c r="P64" s="6">
        <v>6841985</v>
      </c>
      <c r="Q64" s="6">
        <v>930561</v>
      </c>
      <c r="R64" s="6">
        <v>584596</v>
      </c>
      <c r="S64" s="6">
        <v>3495094.8460861612</v>
      </c>
      <c r="T64" s="6">
        <v>3121527.9320566901</v>
      </c>
      <c r="U64" s="6">
        <v>893895747192</v>
      </c>
      <c r="V64" s="6">
        <v>1113434745884</v>
      </c>
    </row>
    <row r="65" spans="1:22" x14ac:dyDescent="0.5">
      <c r="A65" s="42" t="s">
        <v>442</v>
      </c>
      <c r="B65" s="42">
        <v>11741</v>
      </c>
      <c r="C65" s="42" t="s">
        <v>19</v>
      </c>
      <c r="D65" s="42" t="s">
        <v>694</v>
      </c>
      <c r="E65" s="45">
        <f t="shared" si="8"/>
        <v>0.33267855269534591</v>
      </c>
      <c r="F65" s="45">
        <f t="shared" si="9"/>
        <v>1.3242976844035992</v>
      </c>
      <c r="G65" s="45">
        <f t="shared" si="10"/>
        <v>1.6136421928348175</v>
      </c>
      <c r="H65" s="46">
        <f t="shared" si="3"/>
        <v>314204.72914700001</v>
      </c>
      <c r="I65" s="46">
        <f t="shared" si="4"/>
        <v>264744.69460699998</v>
      </c>
      <c r="J65" s="45">
        <f t="shared" si="11"/>
        <v>1.3841604310385803E-2</v>
      </c>
      <c r="K65" s="45">
        <f t="shared" si="12"/>
        <v>0.13580603014590467</v>
      </c>
      <c r="L65" s="45">
        <f t="shared" si="13"/>
        <v>0.1528344532355112</v>
      </c>
      <c r="M65" s="43">
        <v>1264834.8649619999</v>
      </c>
      <c r="N65" s="6">
        <v>50523.689304</v>
      </c>
      <c r="O65" s="6">
        <v>2517472</v>
      </c>
      <c r="P65" s="6">
        <v>3067512</v>
      </c>
      <c r="Q65" s="6">
        <v>247855</v>
      </c>
      <c r="R65" s="6">
        <v>278933</v>
      </c>
      <c r="S65" s="6">
        <v>1825066.2340524518</v>
      </c>
      <c r="T65" s="6">
        <v>1900986.4848731121</v>
      </c>
      <c r="U65" s="6">
        <v>314204729147</v>
      </c>
      <c r="V65" s="6">
        <v>264744694607</v>
      </c>
    </row>
    <row r="66" spans="1:22" x14ac:dyDescent="0.5">
      <c r="A66" s="42" t="s">
        <v>506</v>
      </c>
      <c r="B66" s="42">
        <v>11756</v>
      </c>
      <c r="C66" s="42" t="s">
        <v>19</v>
      </c>
      <c r="D66" s="42" t="s">
        <v>699</v>
      </c>
      <c r="E66" s="45">
        <f t="shared" si="8"/>
        <v>0.25761159677941864</v>
      </c>
      <c r="F66" s="45">
        <f t="shared" si="9"/>
        <v>4.1230771105817814</v>
      </c>
      <c r="G66" s="45">
        <f t="shared" si="10"/>
        <v>0.9072639963679574</v>
      </c>
      <c r="H66" s="46">
        <f t="shared" si="3"/>
        <v>118343.259084</v>
      </c>
      <c r="I66" s="46">
        <f t="shared" si="4"/>
        <v>120478.08154299999</v>
      </c>
      <c r="J66" s="45">
        <f t="shared" si="11"/>
        <v>8.8318218042083424E-3</v>
      </c>
      <c r="K66" s="45">
        <f t="shared" si="12"/>
        <v>0.68410771734347042</v>
      </c>
      <c r="L66" s="45">
        <f t="shared" si="13"/>
        <v>1.3626816645354712E-2</v>
      </c>
      <c r="M66" s="43">
        <v>259881.44111200003</v>
      </c>
      <c r="N66" s="6">
        <v>23907.876005999999</v>
      </c>
      <c r="O66" s="6">
        <v>2079703</v>
      </c>
      <c r="P66" s="6">
        <v>457629</v>
      </c>
      <c r="Q66" s="6">
        <v>925945</v>
      </c>
      <c r="R66" s="6">
        <v>18444</v>
      </c>
      <c r="S66" s="6">
        <v>1353507.607830581</v>
      </c>
      <c r="T66" s="6">
        <v>504405.5554193955</v>
      </c>
      <c r="U66" s="6">
        <v>118343259084</v>
      </c>
      <c r="V66" s="6">
        <v>120478081543</v>
      </c>
    </row>
    <row r="67" spans="1:22" x14ac:dyDescent="0.5">
      <c r="A67" s="42" t="s">
        <v>563</v>
      </c>
      <c r="B67" s="42">
        <v>11793</v>
      </c>
      <c r="C67" s="42" t="s">
        <v>19</v>
      </c>
      <c r="D67" s="42" t="s">
        <v>622</v>
      </c>
      <c r="E67" s="45">
        <f t="shared" ref="E67:E98" si="14">(M67/2)/T67</f>
        <v>0.29446551693952339</v>
      </c>
      <c r="F67" s="45">
        <f t="shared" ref="F67:F98" si="15">(O67)/T67</f>
        <v>2.8576721937809149</v>
      </c>
      <c r="G67" s="45">
        <f t="shared" ref="G67:G98" si="16">(P67)/T67</f>
        <v>0.27069947798692723</v>
      </c>
      <c r="H67" s="46">
        <f t="shared" ref="H67:H130" si="17">U67/10^6</f>
        <v>603316.59841500001</v>
      </c>
      <c r="I67" s="46">
        <f t="shared" ref="I67:I130" si="18">V67/10^6</f>
        <v>736582.73645199998</v>
      </c>
      <c r="J67" s="45">
        <f t="shared" ref="J67:J98" si="19">(N67/2)/S67</f>
        <v>2.6481850788193918E-2</v>
      </c>
      <c r="K67" s="45">
        <f t="shared" ref="K67:K98" si="20">(Q67)/S67</f>
        <v>0.24101675792443988</v>
      </c>
      <c r="L67" s="45">
        <f t="shared" ref="L67:L98" si="21">(R67)/S67</f>
        <v>4.4993156578267558E-2</v>
      </c>
      <c r="M67" s="43">
        <v>834003.66263099993</v>
      </c>
      <c r="N67" s="6">
        <v>169730.927627</v>
      </c>
      <c r="O67" s="6">
        <v>4046839</v>
      </c>
      <c r="P67" s="6">
        <v>383346</v>
      </c>
      <c r="Q67" s="6">
        <v>772378</v>
      </c>
      <c r="R67" s="6">
        <v>144188</v>
      </c>
      <c r="S67" s="6">
        <v>3204665.1305555478</v>
      </c>
      <c r="T67" s="6">
        <v>1416131.2864390258</v>
      </c>
      <c r="U67" s="6">
        <v>603316598415</v>
      </c>
      <c r="V67" s="6">
        <v>736582736452</v>
      </c>
    </row>
    <row r="68" spans="1:22" x14ac:dyDescent="0.5">
      <c r="A68" s="42" t="s">
        <v>564</v>
      </c>
      <c r="B68" s="42">
        <v>11918</v>
      </c>
      <c r="C68" s="42" t="s">
        <v>19</v>
      </c>
      <c r="D68" s="42" t="s">
        <v>646</v>
      </c>
      <c r="E68" s="45">
        <f t="shared" si="14"/>
        <v>0.21789166961169915</v>
      </c>
      <c r="F68" s="45">
        <f t="shared" si="15"/>
        <v>2.0827809113275215</v>
      </c>
      <c r="G68" s="45">
        <f t="shared" si="16"/>
        <v>0.75703977856961735</v>
      </c>
      <c r="H68" s="46">
        <f t="shared" si="17"/>
        <v>119047.080733</v>
      </c>
      <c r="I68" s="46">
        <f t="shared" si="18"/>
        <v>126610.53860499999</v>
      </c>
      <c r="J68" s="45">
        <f t="shared" si="19"/>
        <v>2.0234138370779739E-2</v>
      </c>
      <c r="K68" s="45">
        <f t="shared" si="20"/>
        <v>7.1578053699250924E-2</v>
      </c>
      <c r="L68" s="45">
        <f t="shared" si="21"/>
        <v>0.15479658395862711</v>
      </c>
      <c r="M68" s="43">
        <v>240231.219732</v>
      </c>
      <c r="N68" s="6">
        <v>31438.113782</v>
      </c>
      <c r="O68" s="6">
        <v>1148160</v>
      </c>
      <c r="P68" s="6">
        <v>417328</v>
      </c>
      <c r="Q68" s="6">
        <v>55606</v>
      </c>
      <c r="R68" s="6">
        <v>120255</v>
      </c>
      <c r="S68" s="6">
        <v>776858.22855200002</v>
      </c>
      <c r="T68" s="6">
        <v>551262.97430303728</v>
      </c>
      <c r="U68" s="6">
        <v>119047080733</v>
      </c>
      <c r="V68" s="6">
        <v>126610538605</v>
      </c>
    </row>
    <row r="69" spans="1:22" x14ac:dyDescent="0.5">
      <c r="A69" s="42" t="s">
        <v>578</v>
      </c>
      <c r="B69" s="42">
        <v>11917</v>
      </c>
      <c r="C69" s="42" t="s">
        <v>19</v>
      </c>
      <c r="D69" s="42" t="s">
        <v>675</v>
      </c>
      <c r="E69" s="45">
        <f t="shared" si="14"/>
        <v>0</v>
      </c>
      <c r="F69" s="45">
        <f t="shared" si="15"/>
        <v>2.5972145198135959</v>
      </c>
      <c r="G69" s="45">
        <f t="shared" si="16"/>
        <v>0.72429181704376355</v>
      </c>
      <c r="H69" s="46">
        <f t="shared" si="17"/>
        <v>0</v>
      </c>
      <c r="I69" s="46">
        <f t="shared" si="18"/>
        <v>0</v>
      </c>
      <c r="J69" s="45">
        <f t="shared" si="19"/>
        <v>0</v>
      </c>
      <c r="K69" s="45">
        <f t="shared" si="20"/>
        <v>1.265616234610169E-3</v>
      </c>
      <c r="L69" s="45">
        <f t="shared" si="21"/>
        <v>3.5613175225695546</v>
      </c>
      <c r="M69" s="43">
        <v>0</v>
      </c>
      <c r="N69" s="6">
        <v>0</v>
      </c>
      <c r="O69" s="6">
        <v>634738</v>
      </c>
      <c r="P69" s="6">
        <v>177011</v>
      </c>
      <c r="Q69" s="6">
        <v>20</v>
      </c>
      <c r="R69" s="6">
        <v>56278</v>
      </c>
      <c r="S69" s="6">
        <v>15802.578580354839</v>
      </c>
      <c r="T69" s="6">
        <v>244391.82638080881</v>
      </c>
      <c r="U69" s="6">
        <v>0</v>
      </c>
      <c r="V69" s="6">
        <v>0</v>
      </c>
    </row>
    <row r="70" spans="1:22" x14ac:dyDescent="0.5">
      <c r="A70" s="42" t="s">
        <v>594</v>
      </c>
      <c r="B70" s="42">
        <v>11926</v>
      </c>
      <c r="C70" s="42" t="s">
        <v>19</v>
      </c>
      <c r="D70" s="42" t="s">
        <v>654</v>
      </c>
      <c r="E70" s="45">
        <f t="shared" si="14"/>
        <v>5.040374492401551E-2</v>
      </c>
      <c r="F70" s="45">
        <f t="shared" si="15"/>
        <v>1.1418763844711055</v>
      </c>
      <c r="G70" s="45">
        <f t="shared" si="16"/>
        <v>0.32074204441543996</v>
      </c>
      <c r="H70" s="46">
        <f t="shared" si="17"/>
        <v>22940.776547000001</v>
      </c>
      <c r="I70" s="46">
        <f t="shared" si="18"/>
        <v>19200.529855000001</v>
      </c>
      <c r="J70" s="45">
        <f t="shared" si="19"/>
        <v>1.4659052812962011E-2</v>
      </c>
      <c r="K70" s="45">
        <f t="shared" si="20"/>
        <v>8.5682376803665222E-2</v>
      </c>
      <c r="L70" s="45">
        <f t="shared" si="21"/>
        <v>0.24484988287359</v>
      </c>
      <c r="M70" s="43">
        <v>13477.266381000001</v>
      </c>
      <c r="N70" s="6">
        <v>3790.5808200000001</v>
      </c>
      <c r="O70" s="6">
        <v>152661</v>
      </c>
      <c r="P70" s="6">
        <v>42881</v>
      </c>
      <c r="Q70" s="6">
        <v>11078</v>
      </c>
      <c r="R70" s="6">
        <v>31657</v>
      </c>
      <c r="S70" s="6">
        <v>129291.4647475806</v>
      </c>
      <c r="T70" s="6">
        <v>133693.10555512499</v>
      </c>
      <c r="U70" s="6">
        <v>22940776547</v>
      </c>
      <c r="V70" s="6">
        <v>19200529855</v>
      </c>
    </row>
    <row r="71" spans="1:22" x14ac:dyDescent="0.5">
      <c r="A71" s="42" t="s">
        <v>727</v>
      </c>
      <c r="B71" s="42">
        <v>11983</v>
      </c>
      <c r="C71" s="42" t="s">
        <v>19</v>
      </c>
      <c r="D71" s="42" t="s">
        <v>686</v>
      </c>
      <c r="E71" s="45">
        <f t="shared" si="14"/>
        <v>0</v>
      </c>
      <c r="F71" s="45">
        <f t="shared" si="15"/>
        <v>0.9965777828115514</v>
      </c>
      <c r="G71" s="45">
        <f t="shared" si="16"/>
        <v>0</v>
      </c>
      <c r="H71" s="46">
        <f t="shared" si="17"/>
        <v>0</v>
      </c>
      <c r="I71" s="46">
        <f t="shared" si="18"/>
        <v>0</v>
      </c>
      <c r="J71" s="45">
        <f t="shared" si="19"/>
        <v>0</v>
      </c>
      <c r="K71" s="45">
        <f t="shared" si="20"/>
        <v>0.9965777828115514</v>
      </c>
      <c r="L71" s="45">
        <f t="shared" si="21"/>
        <v>0</v>
      </c>
      <c r="M71" s="43">
        <v>0</v>
      </c>
      <c r="N71" s="6">
        <v>0</v>
      </c>
      <c r="O71" s="6">
        <v>372707</v>
      </c>
      <c r="P71" s="6">
        <v>0</v>
      </c>
      <c r="Q71" s="6">
        <v>372707</v>
      </c>
      <c r="R71" s="6">
        <v>0</v>
      </c>
      <c r="S71" s="6">
        <v>373986.86427517649</v>
      </c>
      <c r="T71" s="6">
        <v>373986.86427517649</v>
      </c>
      <c r="U71" s="6">
        <v>0</v>
      </c>
      <c r="V71" s="6">
        <v>0</v>
      </c>
    </row>
    <row r="72" spans="1:22" x14ac:dyDescent="0.5">
      <c r="A72" s="42" t="s">
        <v>258</v>
      </c>
      <c r="B72" s="42">
        <v>11323</v>
      </c>
      <c r="C72" s="42" t="s">
        <v>19</v>
      </c>
      <c r="D72" s="42" t="s">
        <v>642</v>
      </c>
      <c r="E72" s="45">
        <f t="shared" si="14"/>
        <v>0.37532100895714721</v>
      </c>
      <c r="F72" s="45">
        <f t="shared" si="15"/>
        <v>0.29535575390948643</v>
      </c>
      <c r="G72" s="45">
        <f t="shared" si="16"/>
        <v>0.19425597272153178</v>
      </c>
      <c r="H72" s="46">
        <f t="shared" si="17"/>
        <v>342851.28486999997</v>
      </c>
      <c r="I72" s="46">
        <f t="shared" si="18"/>
        <v>313907.39726699999</v>
      </c>
      <c r="J72" s="45">
        <f t="shared" si="19"/>
        <v>2.13058204899838E-2</v>
      </c>
      <c r="K72" s="45">
        <f t="shared" si="20"/>
        <v>2.3861153047242314E-2</v>
      </c>
      <c r="L72" s="45">
        <f t="shared" si="21"/>
        <v>0</v>
      </c>
      <c r="M72" s="43">
        <v>1211068.1090239999</v>
      </c>
      <c r="N72" s="6">
        <v>77499.078940000007</v>
      </c>
      <c r="O72" s="6">
        <v>476520</v>
      </c>
      <c r="P72" s="6">
        <v>313408</v>
      </c>
      <c r="Q72" s="6">
        <v>43397</v>
      </c>
      <c r="R72" s="6">
        <v>0</v>
      </c>
      <c r="S72" s="6">
        <v>1818730.214507194</v>
      </c>
      <c r="T72" s="6">
        <v>1613376.3899721841</v>
      </c>
      <c r="U72" s="6">
        <v>342851284870</v>
      </c>
      <c r="V72" s="6">
        <v>313907397267</v>
      </c>
    </row>
    <row r="73" spans="1:22" x14ac:dyDescent="0.5">
      <c r="A73" s="42" t="s">
        <v>262</v>
      </c>
      <c r="B73" s="42">
        <v>11340</v>
      </c>
      <c r="C73" s="42" t="s">
        <v>19</v>
      </c>
      <c r="D73" s="42" t="s">
        <v>666</v>
      </c>
      <c r="E73" s="45">
        <f t="shared" si="14"/>
        <v>0.23358174195476192</v>
      </c>
      <c r="F73" s="45">
        <f t="shared" si="15"/>
        <v>0.3425322877793715</v>
      </c>
      <c r="G73" s="45">
        <f t="shared" si="16"/>
        <v>0.41004628950980837</v>
      </c>
      <c r="H73" s="46">
        <f t="shared" si="17"/>
        <v>156483.365991</v>
      </c>
      <c r="I73" s="46">
        <f t="shared" si="18"/>
        <v>146006.752569</v>
      </c>
      <c r="J73" s="45">
        <f t="shared" si="19"/>
        <v>2.2730029244024653E-3</v>
      </c>
      <c r="K73" s="45">
        <f t="shared" si="20"/>
        <v>0</v>
      </c>
      <c r="L73" s="45">
        <f t="shared" si="21"/>
        <v>0</v>
      </c>
      <c r="M73" s="43">
        <v>1037925.7752520001</v>
      </c>
      <c r="N73" s="6">
        <v>9654.4196899999988</v>
      </c>
      <c r="O73" s="6">
        <v>761025</v>
      </c>
      <c r="P73" s="6">
        <v>911025</v>
      </c>
      <c r="Q73" s="6">
        <v>0</v>
      </c>
      <c r="R73" s="6">
        <v>0</v>
      </c>
      <c r="S73" s="6">
        <v>2123714.753367065</v>
      </c>
      <c r="T73" s="6">
        <v>2221761.355502299</v>
      </c>
      <c r="U73" s="6">
        <v>156483365991</v>
      </c>
      <c r="V73" s="6">
        <v>146006752569</v>
      </c>
    </row>
    <row r="74" spans="1:22" x14ac:dyDescent="0.5">
      <c r="A74" s="42" t="s">
        <v>270</v>
      </c>
      <c r="B74" s="42">
        <v>11367</v>
      </c>
      <c r="C74" s="42" t="s">
        <v>19</v>
      </c>
      <c r="D74" s="42" t="s">
        <v>640</v>
      </c>
      <c r="E74" s="45">
        <f t="shared" si="14"/>
        <v>2.178967803098162E-2</v>
      </c>
      <c r="F74" s="45">
        <f t="shared" si="15"/>
        <v>0.18822586800475222</v>
      </c>
      <c r="G74" s="45">
        <f t="shared" si="16"/>
        <v>2.7894891416258279E-2</v>
      </c>
      <c r="H74" s="46">
        <f t="shared" si="17"/>
        <v>860359.09352999995</v>
      </c>
      <c r="I74" s="46">
        <f t="shared" si="18"/>
        <v>836448.99153200001</v>
      </c>
      <c r="J74" s="45">
        <f t="shared" si="19"/>
        <v>0</v>
      </c>
      <c r="K74" s="45">
        <f t="shared" si="20"/>
        <v>6.3753187241979203E-2</v>
      </c>
      <c r="L74" s="45">
        <f t="shared" si="21"/>
        <v>0</v>
      </c>
      <c r="M74" s="43">
        <v>264075.20944599999</v>
      </c>
      <c r="N74" s="6">
        <v>0</v>
      </c>
      <c r="O74" s="6">
        <v>1140581</v>
      </c>
      <c r="P74" s="6">
        <v>169033</v>
      </c>
      <c r="Q74" s="6">
        <v>437740</v>
      </c>
      <c r="R74" s="6">
        <v>0</v>
      </c>
      <c r="S74" s="6">
        <v>6866166.5233854186</v>
      </c>
      <c r="T74" s="6">
        <v>6059640.0063948873</v>
      </c>
      <c r="U74" s="6">
        <v>860359093530</v>
      </c>
      <c r="V74" s="6">
        <v>836448991532</v>
      </c>
    </row>
    <row r="75" spans="1:22" x14ac:dyDescent="0.5">
      <c r="A75" s="42" t="s">
        <v>299</v>
      </c>
      <c r="B75" s="42">
        <v>11409</v>
      </c>
      <c r="C75" s="42" t="s">
        <v>19</v>
      </c>
      <c r="D75" s="42" t="s">
        <v>647</v>
      </c>
      <c r="E75" s="45">
        <f t="shared" si="14"/>
        <v>0.15971053696712342</v>
      </c>
      <c r="F75" s="45">
        <f t="shared" si="15"/>
        <v>0.77018741914975819</v>
      </c>
      <c r="G75" s="45">
        <f t="shared" si="16"/>
        <v>0.740827670011315</v>
      </c>
      <c r="H75" s="46">
        <f t="shared" si="17"/>
        <v>2476476.111577</v>
      </c>
      <c r="I75" s="46">
        <f t="shared" si="18"/>
        <v>2376651.2449710001</v>
      </c>
      <c r="J75" s="45">
        <f t="shared" si="19"/>
        <v>1.4314534378315736E-3</v>
      </c>
      <c r="K75" s="45">
        <f t="shared" si="20"/>
        <v>1.7996622753467122E-2</v>
      </c>
      <c r="L75" s="45">
        <f t="shared" si="21"/>
        <v>2.9977144822648737E-3</v>
      </c>
      <c r="M75" s="43">
        <v>4140356.9760229997</v>
      </c>
      <c r="N75" s="6">
        <v>45425.995819999996</v>
      </c>
      <c r="O75" s="6">
        <v>9983220</v>
      </c>
      <c r="P75" s="6">
        <v>9602657</v>
      </c>
      <c r="Q75" s="6">
        <v>285554</v>
      </c>
      <c r="R75" s="6">
        <v>47565</v>
      </c>
      <c r="S75" s="6">
        <v>15867088.17047281</v>
      </c>
      <c r="T75" s="6">
        <v>12962065.793051891</v>
      </c>
      <c r="U75" s="6">
        <v>2476476111577</v>
      </c>
      <c r="V75" s="6">
        <v>2376651244971</v>
      </c>
    </row>
    <row r="76" spans="1:22" x14ac:dyDescent="0.5">
      <c r="A76" s="42" t="s">
        <v>315</v>
      </c>
      <c r="B76" s="42">
        <v>11416</v>
      </c>
      <c r="C76" s="42" t="s">
        <v>19</v>
      </c>
      <c r="D76" s="42" t="s">
        <v>639</v>
      </c>
      <c r="E76" s="45">
        <f t="shared" si="14"/>
        <v>4.0986178666416212E-2</v>
      </c>
      <c r="F76" s="45">
        <f t="shared" si="15"/>
        <v>0.90762974032442645</v>
      </c>
      <c r="G76" s="45">
        <f t="shared" si="16"/>
        <v>0.29178070442322174</v>
      </c>
      <c r="H76" s="46">
        <f t="shared" si="17"/>
        <v>7922720.134602</v>
      </c>
      <c r="I76" s="46">
        <f t="shared" si="18"/>
        <v>8692849.2169770002</v>
      </c>
      <c r="J76" s="45">
        <f t="shared" si="19"/>
        <v>7.9994362249543351E-3</v>
      </c>
      <c r="K76" s="45">
        <f t="shared" si="20"/>
        <v>7.1315558391819966E-2</v>
      </c>
      <c r="L76" s="45">
        <f t="shared" si="21"/>
        <v>0</v>
      </c>
      <c r="M76" s="43">
        <v>3692624.6840809998</v>
      </c>
      <c r="N76" s="6">
        <v>926378.94760299998</v>
      </c>
      <c r="O76" s="6">
        <v>40886173</v>
      </c>
      <c r="P76" s="6">
        <v>13143902</v>
      </c>
      <c r="Q76" s="6">
        <v>4129368</v>
      </c>
      <c r="R76" s="6">
        <v>0</v>
      </c>
      <c r="S76" s="6">
        <v>57902764.741917059</v>
      </c>
      <c r="T76" s="6">
        <v>45047194.008192703</v>
      </c>
      <c r="U76" s="6">
        <v>7922720134602</v>
      </c>
      <c r="V76" s="6">
        <v>8692849216977</v>
      </c>
    </row>
    <row r="77" spans="1:22" x14ac:dyDescent="0.5">
      <c r="A77" s="42" t="s">
        <v>331</v>
      </c>
      <c r="B77" s="42">
        <v>11459</v>
      </c>
      <c r="C77" s="42" t="s">
        <v>19</v>
      </c>
      <c r="D77" s="42" t="s">
        <v>675</v>
      </c>
      <c r="E77" s="45">
        <f t="shared" si="14"/>
        <v>8.5111678166377158E-2</v>
      </c>
      <c r="F77" s="45">
        <f t="shared" si="15"/>
        <v>1.2021158908323311</v>
      </c>
      <c r="G77" s="45">
        <f t="shared" si="16"/>
        <v>1.2777150544094653</v>
      </c>
      <c r="H77" s="46">
        <f t="shared" si="17"/>
        <v>6290589.6596849998</v>
      </c>
      <c r="I77" s="46">
        <f t="shared" si="18"/>
        <v>5869755.4422660004</v>
      </c>
      <c r="J77" s="45">
        <f t="shared" si="19"/>
        <v>1.0358260104198562E-4</v>
      </c>
      <c r="K77" s="45">
        <f t="shared" si="20"/>
        <v>5.2798181021675397E-2</v>
      </c>
      <c r="L77" s="45">
        <f t="shared" si="21"/>
        <v>4.9641985723634666E-2</v>
      </c>
      <c r="M77" s="43">
        <v>7952349.0249389997</v>
      </c>
      <c r="N77" s="6">
        <v>9154.15308</v>
      </c>
      <c r="O77" s="6">
        <v>56159421</v>
      </c>
      <c r="P77" s="6">
        <v>59691198</v>
      </c>
      <c r="Q77" s="6">
        <v>2333030</v>
      </c>
      <c r="R77" s="6">
        <v>2193565</v>
      </c>
      <c r="S77" s="6">
        <v>44187696.523905136</v>
      </c>
      <c r="T77" s="6">
        <v>46717143.853007272</v>
      </c>
      <c r="U77" s="6">
        <v>6290589659685</v>
      </c>
      <c r="V77" s="6">
        <v>5869755442266</v>
      </c>
    </row>
    <row r="78" spans="1:22" x14ac:dyDescent="0.5">
      <c r="A78" s="42" t="s">
        <v>333</v>
      </c>
      <c r="B78" s="42">
        <v>11460</v>
      </c>
      <c r="C78" s="42" t="s">
        <v>19</v>
      </c>
      <c r="D78" s="42" t="s">
        <v>632</v>
      </c>
      <c r="E78" s="45">
        <f t="shared" si="14"/>
        <v>6.2668129131007708E-2</v>
      </c>
      <c r="F78" s="45">
        <f t="shared" si="15"/>
        <v>0.57183167106345834</v>
      </c>
      <c r="G78" s="45">
        <f t="shared" si="16"/>
        <v>0.90403598600383794</v>
      </c>
      <c r="H78" s="46">
        <f t="shared" si="17"/>
        <v>10784104.499317</v>
      </c>
      <c r="I78" s="46">
        <f t="shared" si="18"/>
        <v>10703352.763428999</v>
      </c>
      <c r="J78" s="45">
        <f t="shared" si="19"/>
        <v>4.028825010146779E-2</v>
      </c>
      <c r="K78" s="45">
        <f t="shared" si="20"/>
        <v>2.598450965349516E-3</v>
      </c>
      <c r="L78" s="45">
        <f t="shared" si="21"/>
        <v>0</v>
      </c>
      <c r="M78" s="43">
        <v>8473921.8921990003</v>
      </c>
      <c r="N78" s="6">
        <v>4670951.4196799994</v>
      </c>
      <c r="O78" s="6">
        <v>38661254</v>
      </c>
      <c r="P78" s="6">
        <v>61121422</v>
      </c>
      <c r="Q78" s="6">
        <v>150630</v>
      </c>
      <c r="R78" s="6">
        <v>0</v>
      </c>
      <c r="S78" s="6">
        <v>57969152.394507028</v>
      </c>
      <c r="T78" s="6">
        <v>67609501.110877812</v>
      </c>
      <c r="U78" s="6">
        <v>10784104499317</v>
      </c>
      <c r="V78" s="6">
        <v>10703352763429</v>
      </c>
    </row>
    <row r="79" spans="1:22" x14ac:dyDescent="0.5">
      <c r="A79" s="42" t="s">
        <v>343</v>
      </c>
      <c r="B79" s="42">
        <v>11499</v>
      </c>
      <c r="C79" s="42" t="s">
        <v>19</v>
      </c>
      <c r="D79" s="42" t="s">
        <v>632</v>
      </c>
      <c r="E79" s="45">
        <f t="shared" si="14"/>
        <v>5.8868586777523782E-2</v>
      </c>
      <c r="F79" s="45">
        <f t="shared" si="15"/>
        <v>0.83584010745368431</v>
      </c>
      <c r="G79" s="45">
        <f t="shared" si="16"/>
        <v>0.95041689785231398</v>
      </c>
      <c r="H79" s="46">
        <f t="shared" si="17"/>
        <v>969895.385733</v>
      </c>
      <c r="I79" s="46">
        <f t="shared" si="18"/>
        <v>980585.679122</v>
      </c>
      <c r="J79" s="45">
        <f t="shared" si="19"/>
        <v>1.9695345222831648E-3</v>
      </c>
      <c r="K79" s="45">
        <f t="shared" si="20"/>
        <v>0</v>
      </c>
      <c r="L79" s="45">
        <f t="shared" si="21"/>
        <v>0</v>
      </c>
      <c r="M79" s="43">
        <v>657121.92403500003</v>
      </c>
      <c r="N79" s="6">
        <v>18040.898399999998</v>
      </c>
      <c r="O79" s="6">
        <v>4665042</v>
      </c>
      <c r="P79" s="6">
        <v>5304525</v>
      </c>
      <c r="Q79" s="6">
        <v>0</v>
      </c>
      <c r="R79" s="6">
        <v>0</v>
      </c>
      <c r="S79" s="6">
        <v>4579990.3977022581</v>
      </c>
      <c r="T79" s="6">
        <v>5581261.2464980334</v>
      </c>
      <c r="U79" s="6">
        <v>969895385733</v>
      </c>
      <c r="V79" s="6">
        <v>980585679122</v>
      </c>
    </row>
    <row r="80" spans="1:22" x14ac:dyDescent="0.5">
      <c r="A80" s="42" t="s">
        <v>352</v>
      </c>
      <c r="B80" s="42">
        <v>11513</v>
      </c>
      <c r="C80" s="42" t="s">
        <v>19</v>
      </c>
      <c r="D80" s="42" t="s">
        <v>648</v>
      </c>
      <c r="E80" s="45">
        <f t="shared" si="14"/>
        <v>4.3873735979456999E-2</v>
      </c>
      <c r="F80" s="45">
        <f t="shared" si="15"/>
        <v>1.539232035066793</v>
      </c>
      <c r="G80" s="45">
        <f t="shared" si="16"/>
        <v>1.1966115639771919</v>
      </c>
      <c r="H80" s="46">
        <f t="shared" si="17"/>
        <v>21243163.264570002</v>
      </c>
      <c r="I80" s="46">
        <f t="shared" si="18"/>
        <v>20073663.059044</v>
      </c>
      <c r="J80" s="45">
        <f t="shared" si="19"/>
        <v>4.5604140372590514E-3</v>
      </c>
      <c r="K80" s="45">
        <f t="shared" si="20"/>
        <v>0.19449169285917886</v>
      </c>
      <c r="L80" s="45">
        <f t="shared" si="21"/>
        <v>5.4987796010872371E-2</v>
      </c>
      <c r="M80" s="43">
        <v>10109459.113403</v>
      </c>
      <c r="N80" s="6">
        <v>1212686.332287</v>
      </c>
      <c r="O80" s="6">
        <v>177336201</v>
      </c>
      <c r="P80" s="6">
        <v>137862612</v>
      </c>
      <c r="Q80" s="6">
        <v>25859211</v>
      </c>
      <c r="R80" s="6">
        <v>7311063</v>
      </c>
      <c r="S80" s="6">
        <v>132957920.30934341</v>
      </c>
      <c r="T80" s="6">
        <v>115210830.44006729</v>
      </c>
      <c r="U80" s="6">
        <v>21243163264570</v>
      </c>
      <c r="V80" s="6">
        <v>20073663059044</v>
      </c>
    </row>
    <row r="81" spans="1:22" x14ac:dyDescent="0.5">
      <c r="A81" s="42" t="s">
        <v>360</v>
      </c>
      <c r="B81" s="42">
        <v>11518</v>
      </c>
      <c r="C81" s="42" t="s">
        <v>19</v>
      </c>
      <c r="D81" s="42" t="s">
        <v>635</v>
      </c>
      <c r="E81" s="45">
        <f t="shared" si="14"/>
        <v>0.23751274033978764</v>
      </c>
      <c r="F81" s="45">
        <f t="shared" si="15"/>
        <v>2.3547999438814262</v>
      </c>
      <c r="G81" s="45">
        <f t="shared" si="16"/>
        <v>9.4378544237156942E-2</v>
      </c>
      <c r="H81" s="46">
        <f t="shared" si="17"/>
        <v>616292.432271</v>
      </c>
      <c r="I81" s="46">
        <f t="shared" si="18"/>
        <v>1077994.850903</v>
      </c>
      <c r="J81" s="45">
        <f t="shared" si="19"/>
        <v>4.0084454330229999E-4</v>
      </c>
      <c r="K81" s="45">
        <f t="shared" si="20"/>
        <v>0.30195484820209295</v>
      </c>
      <c r="L81" s="45">
        <f t="shared" si="21"/>
        <v>0</v>
      </c>
      <c r="M81" s="43">
        <v>1945565.869493</v>
      </c>
      <c r="N81" s="6">
        <v>9190.9476549999999</v>
      </c>
      <c r="O81" s="6">
        <v>9644574</v>
      </c>
      <c r="P81" s="6">
        <v>386547</v>
      </c>
      <c r="Q81" s="6">
        <v>3461755</v>
      </c>
      <c r="R81" s="6">
        <v>0</v>
      </c>
      <c r="S81" s="6">
        <v>11464478.94647848</v>
      </c>
      <c r="T81" s="6">
        <v>4095708.4380182251</v>
      </c>
      <c r="U81" s="6">
        <v>616292432271</v>
      </c>
      <c r="V81" s="6">
        <v>1077994850903</v>
      </c>
    </row>
    <row r="82" spans="1:22" x14ac:dyDescent="0.5">
      <c r="A82" s="42" t="s">
        <v>370</v>
      </c>
      <c r="B82" s="42">
        <v>11569</v>
      </c>
      <c r="C82" s="42" t="s">
        <v>19</v>
      </c>
      <c r="D82" s="42" t="s">
        <v>678</v>
      </c>
      <c r="E82" s="45">
        <f t="shared" si="14"/>
        <v>0.70312600662101499</v>
      </c>
      <c r="F82" s="45">
        <f t="shared" si="15"/>
        <v>1.2907748829096346</v>
      </c>
      <c r="G82" s="45">
        <f t="shared" si="16"/>
        <v>1.8713600753075279</v>
      </c>
      <c r="H82" s="46">
        <f t="shared" si="17"/>
        <v>525146.64870799996</v>
      </c>
      <c r="I82" s="46">
        <f t="shared" si="18"/>
        <v>442795.97278299998</v>
      </c>
      <c r="J82" s="45">
        <f t="shared" si="19"/>
        <v>1.9846522907163773E-2</v>
      </c>
      <c r="K82" s="45">
        <f t="shared" si="20"/>
        <v>6.7778060572080703E-2</v>
      </c>
      <c r="L82" s="45">
        <f t="shared" si="21"/>
        <v>8.4993894994870381E-3</v>
      </c>
      <c r="M82" s="43">
        <v>4791040.6602219995</v>
      </c>
      <c r="N82" s="6">
        <v>95092.688588999998</v>
      </c>
      <c r="O82" s="6">
        <v>4397615</v>
      </c>
      <c r="P82" s="6">
        <v>6375644</v>
      </c>
      <c r="Q82" s="6">
        <v>162376</v>
      </c>
      <c r="R82" s="6">
        <v>20362</v>
      </c>
      <c r="S82" s="6">
        <v>2395701.4796449677</v>
      </c>
      <c r="T82" s="6">
        <v>3406957.3697366957</v>
      </c>
      <c r="U82" s="6">
        <v>525146648708</v>
      </c>
      <c r="V82" s="6">
        <v>442795972783</v>
      </c>
    </row>
    <row r="83" spans="1:22" x14ac:dyDescent="0.5">
      <c r="A83" s="42" t="s">
        <v>374</v>
      </c>
      <c r="B83" s="42">
        <v>11588</v>
      </c>
      <c r="C83" s="42" t="s">
        <v>19</v>
      </c>
      <c r="D83" s="42" t="s">
        <v>630</v>
      </c>
      <c r="E83" s="45">
        <f t="shared" si="14"/>
        <v>0.12208244828952058</v>
      </c>
      <c r="F83" s="45">
        <f t="shared" si="15"/>
        <v>1.9877318477764754</v>
      </c>
      <c r="G83" s="45">
        <f t="shared" si="16"/>
        <v>1.8140139631259418</v>
      </c>
      <c r="H83" s="46">
        <f t="shared" si="17"/>
        <v>4692767.1716809999</v>
      </c>
      <c r="I83" s="46">
        <f t="shared" si="18"/>
        <v>4671210.2336799996</v>
      </c>
      <c r="J83" s="45">
        <f t="shared" si="19"/>
        <v>1.1631355545679489E-3</v>
      </c>
      <c r="K83" s="45">
        <f t="shared" si="20"/>
        <v>0.23847219935992955</v>
      </c>
      <c r="L83" s="45">
        <f t="shared" si="21"/>
        <v>6.7277807114757449E-2</v>
      </c>
      <c r="M83" s="43">
        <v>4789809.842127</v>
      </c>
      <c r="N83" s="6">
        <v>65760.620477999997</v>
      </c>
      <c r="O83" s="6">
        <v>38993556</v>
      </c>
      <c r="P83" s="6">
        <v>35585713</v>
      </c>
      <c r="Q83" s="6">
        <v>6741295</v>
      </c>
      <c r="R83" s="6">
        <v>1901855</v>
      </c>
      <c r="S83" s="6">
        <v>28268682.9663749</v>
      </c>
      <c r="T83" s="6">
        <v>19617110.851053238</v>
      </c>
      <c r="U83" s="6">
        <v>4692767171681</v>
      </c>
      <c r="V83" s="6">
        <v>4671210233680</v>
      </c>
    </row>
    <row r="84" spans="1:22" x14ac:dyDescent="0.5">
      <c r="A84" s="42" t="s">
        <v>384</v>
      </c>
      <c r="B84" s="42">
        <v>11626</v>
      </c>
      <c r="C84" s="42" t="s">
        <v>19</v>
      </c>
      <c r="D84" s="42" t="s">
        <v>646</v>
      </c>
      <c r="E84" s="45">
        <f t="shared" si="14"/>
        <v>0.20907592199000843</v>
      </c>
      <c r="F84" s="45">
        <f t="shared" si="15"/>
        <v>0.66934284772305419</v>
      </c>
      <c r="G84" s="45">
        <f t="shared" si="16"/>
        <v>0.11417111033398804</v>
      </c>
      <c r="H84" s="46">
        <f t="shared" si="17"/>
        <v>2283488.749208</v>
      </c>
      <c r="I84" s="46">
        <f t="shared" si="18"/>
        <v>2227067.0616799998</v>
      </c>
      <c r="J84" s="45">
        <f t="shared" si="19"/>
        <v>3.174508959308135E-3</v>
      </c>
      <c r="K84" s="45">
        <f t="shared" si="20"/>
        <v>0</v>
      </c>
      <c r="L84" s="45">
        <f t="shared" si="21"/>
        <v>0</v>
      </c>
      <c r="M84" s="43">
        <v>3661538.0968279997</v>
      </c>
      <c r="N84" s="6">
        <v>78996.148000000001</v>
      </c>
      <c r="O84" s="6">
        <v>5861087</v>
      </c>
      <c r="P84" s="6">
        <v>999737</v>
      </c>
      <c r="Q84" s="6">
        <v>0</v>
      </c>
      <c r="R84" s="6">
        <v>0</v>
      </c>
      <c r="S84" s="6">
        <v>12442262.569203259</v>
      </c>
      <c r="T84" s="6">
        <v>8756479.6127097346</v>
      </c>
      <c r="U84" s="6">
        <v>2283488749208</v>
      </c>
      <c r="V84" s="6">
        <v>2227067061680</v>
      </c>
    </row>
    <row r="85" spans="1:22" x14ac:dyDescent="0.5">
      <c r="A85" s="42" t="s">
        <v>396</v>
      </c>
      <c r="B85" s="42">
        <v>11660</v>
      </c>
      <c r="C85" s="42" t="s">
        <v>19</v>
      </c>
      <c r="D85" s="42" t="s">
        <v>645</v>
      </c>
      <c r="E85" s="45">
        <f t="shared" si="14"/>
        <v>0.10666102151024712</v>
      </c>
      <c r="F85" s="45">
        <f t="shared" si="15"/>
        <v>0.33223600210855647</v>
      </c>
      <c r="G85" s="45">
        <f t="shared" si="16"/>
        <v>9.4838134063401372E-2</v>
      </c>
      <c r="H85" s="46">
        <f t="shared" si="17"/>
        <v>207603.842814</v>
      </c>
      <c r="I85" s="46">
        <f t="shared" si="18"/>
        <v>86149.443406000006</v>
      </c>
      <c r="J85" s="45">
        <f t="shared" si="19"/>
        <v>0</v>
      </c>
      <c r="K85" s="45">
        <f t="shared" si="20"/>
        <v>0.14468362607575216</v>
      </c>
      <c r="L85" s="45">
        <f t="shared" si="21"/>
        <v>0</v>
      </c>
      <c r="M85" s="43">
        <v>683966.57308900007</v>
      </c>
      <c r="N85" s="6">
        <v>0</v>
      </c>
      <c r="O85" s="6">
        <v>1065236</v>
      </c>
      <c r="P85" s="6">
        <v>304076</v>
      </c>
      <c r="Q85" s="6">
        <v>572404</v>
      </c>
      <c r="R85" s="6">
        <v>0</v>
      </c>
      <c r="S85" s="6">
        <v>3956245.8830020321</v>
      </c>
      <c r="T85" s="6">
        <v>3206262.9975060299</v>
      </c>
      <c r="U85" s="6">
        <v>207603842814</v>
      </c>
      <c r="V85" s="6">
        <v>86149443406</v>
      </c>
    </row>
    <row r="86" spans="1:22" x14ac:dyDescent="0.5">
      <c r="A86" s="42" t="s">
        <v>404</v>
      </c>
      <c r="B86" s="42">
        <v>11673</v>
      </c>
      <c r="C86" s="42" t="s">
        <v>19</v>
      </c>
      <c r="D86" s="42" t="s">
        <v>686</v>
      </c>
      <c r="E86" s="45">
        <f t="shared" si="14"/>
        <v>0.28592679937682741</v>
      </c>
      <c r="F86" s="45">
        <f t="shared" si="15"/>
        <v>2.1598163262475305</v>
      </c>
      <c r="G86" s="45">
        <f t="shared" si="16"/>
        <v>1.4351501000962141</v>
      </c>
      <c r="H86" s="46">
        <f t="shared" si="17"/>
        <v>323956.93240500003</v>
      </c>
      <c r="I86" s="46">
        <f t="shared" si="18"/>
        <v>312646.149126</v>
      </c>
      <c r="J86" s="45">
        <f t="shared" si="19"/>
        <v>5.1203516987403091E-3</v>
      </c>
      <c r="K86" s="45">
        <f t="shared" si="20"/>
        <v>0.16707566604876342</v>
      </c>
      <c r="L86" s="45">
        <f t="shared" si="21"/>
        <v>3.3586626869113373E-2</v>
      </c>
      <c r="M86" s="43">
        <v>747116.92229100002</v>
      </c>
      <c r="N86" s="6">
        <v>29236.348458</v>
      </c>
      <c r="O86" s="6">
        <v>2821763</v>
      </c>
      <c r="P86" s="6">
        <v>1874999</v>
      </c>
      <c r="Q86" s="6">
        <v>476987</v>
      </c>
      <c r="R86" s="6">
        <v>95887</v>
      </c>
      <c r="S86" s="6">
        <v>2854916.046606</v>
      </c>
      <c r="T86" s="6">
        <v>1306482.854911342</v>
      </c>
      <c r="U86" s="6">
        <v>323956932405</v>
      </c>
      <c r="V86" s="6">
        <v>312646149126</v>
      </c>
    </row>
    <row r="87" spans="1:22" x14ac:dyDescent="0.5">
      <c r="A87" s="42" t="s">
        <v>412</v>
      </c>
      <c r="B87" s="42">
        <v>11692</v>
      </c>
      <c r="C87" s="42" t="s">
        <v>19</v>
      </c>
      <c r="D87" s="42" t="s">
        <v>681</v>
      </c>
      <c r="E87" s="45">
        <f t="shared" si="14"/>
        <v>0.14375074940170679</v>
      </c>
      <c r="F87" s="45">
        <f t="shared" si="15"/>
        <v>3.5799204497972621</v>
      </c>
      <c r="G87" s="45">
        <f t="shared" si="16"/>
        <v>1.9937621823910279</v>
      </c>
      <c r="H87" s="46">
        <f t="shared" si="17"/>
        <v>5923975.4327299995</v>
      </c>
      <c r="I87" s="46">
        <f t="shared" si="18"/>
        <v>6190086.8648189995</v>
      </c>
      <c r="J87" s="45">
        <f t="shared" si="19"/>
        <v>5.2235565758006449E-3</v>
      </c>
      <c r="K87" s="45">
        <f t="shared" si="20"/>
        <v>0.36371576496278896</v>
      </c>
      <c r="L87" s="45">
        <f t="shared" si="21"/>
        <v>6.4494920035495354E-2</v>
      </c>
      <c r="M87" s="43">
        <v>6431695.1959249992</v>
      </c>
      <c r="N87" s="6">
        <v>423250.90974200005</v>
      </c>
      <c r="O87" s="6">
        <v>80086390</v>
      </c>
      <c r="P87" s="6">
        <v>44602448</v>
      </c>
      <c r="Q87" s="6">
        <v>14735461</v>
      </c>
      <c r="R87" s="6">
        <v>2612926</v>
      </c>
      <c r="S87" s="6">
        <v>40513671.442060135</v>
      </c>
      <c r="T87" s="6">
        <v>22370997.099819761</v>
      </c>
      <c r="U87" s="6">
        <v>5923975432730</v>
      </c>
      <c r="V87" s="6">
        <v>6190086864819</v>
      </c>
    </row>
    <row r="88" spans="1:22" x14ac:dyDescent="0.5">
      <c r="A88" s="42" t="s">
        <v>414</v>
      </c>
      <c r="B88" s="42">
        <v>11698</v>
      </c>
      <c r="C88" s="42" t="s">
        <v>19</v>
      </c>
      <c r="D88" s="42" t="s">
        <v>618</v>
      </c>
      <c r="E88" s="45">
        <f t="shared" si="14"/>
        <v>0.11412334530241429</v>
      </c>
      <c r="F88" s="45">
        <f t="shared" si="15"/>
        <v>0.37678921337703969</v>
      </c>
      <c r="G88" s="45">
        <f t="shared" si="16"/>
        <v>0.77497361385835606</v>
      </c>
      <c r="H88" s="46">
        <f t="shared" si="17"/>
        <v>1141083.4935409999</v>
      </c>
      <c r="I88" s="46">
        <f t="shared" si="18"/>
        <v>1264855.386709</v>
      </c>
      <c r="J88" s="45">
        <f t="shared" si="19"/>
        <v>3.8701618746321202E-3</v>
      </c>
      <c r="K88" s="45">
        <f t="shared" si="20"/>
        <v>1.9673669264733924E-2</v>
      </c>
      <c r="L88" s="45">
        <f t="shared" si="21"/>
        <v>8.3050525403519024E-2</v>
      </c>
      <c r="M88" s="43">
        <v>7226955.6629529996</v>
      </c>
      <c r="N88" s="6">
        <v>219419.87422499998</v>
      </c>
      <c r="O88" s="6">
        <v>11930245</v>
      </c>
      <c r="P88" s="6">
        <v>24537924</v>
      </c>
      <c r="Q88" s="6">
        <v>557702</v>
      </c>
      <c r="R88" s="6">
        <v>2354286</v>
      </c>
      <c r="S88" s="6">
        <v>28347635.232422549</v>
      </c>
      <c r="T88" s="6">
        <v>31662915.435060039</v>
      </c>
      <c r="U88" s="6">
        <v>1141083493541</v>
      </c>
      <c r="V88" s="6">
        <v>1264855386709</v>
      </c>
    </row>
    <row r="89" spans="1:22" x14ac:dyDescent="0.5">
      <c r="A89" s="42" t="s">
        <v>431</v>
      </c>
      <c r="B89" s="42">
        <v>11725</v>
      </c>
      <c r="C89" s="42" t="s">
        <v>19</v>
      </c>
      <c r="D89" s="42" t="s">
        <v>692</v>
      </c>
      <c r="E89" s="45">
        <f t="shared" si="14"/>
        <v>0.3343183420956633</v>
      </c>
      <c r="F89" s="45">
        <f t="shared" si="15"/>
        <v>1.6052806987862405</v>
      </c>
      <c r="G89" s="45">
        <f t="shared" si="16"/>
        <v>1.8807739756925095</v>
      </c>
      <c r="H89" s="46">
        <f t="shared" si="17"/>
        <v>158300.60302899999</v>
      </c>
      <c r="I89" s="46">
        <f t="shared" si="18"/>
        <v>141736.83990699999</v>
      </c>
      <c r="J89" s="45">
        <f t="shared" si="19"/>
        <v>4.3266160649186218E-3</v>
      </c>
      <c r="K89" s="45">
        <f t="shared" si="20"/>
        <v>0</v>
      </c>
      <c r="L89" s="45">
        <f t="shared" si="21"/>
        <v>0</v>
      </c>
      <c r="M89" s="43">
        <v>716570.301706</v>
      </c>
      <c r="N89" s="6">
        <v>5075.40085</v>
      </c>
      <c r="O89" s="6">
        <v>1720361</v>
      </c>
      <c r="P89" s="6">
        <v>2015604</v>
      </c>
      <c r="Q89" s="6">
        <v>0</v>
      </c>
      <c r="R89" s="6">
        <v>0</v>
      </c>
      <c r="S89" s="6">
        <v>586532.38164032262</v>
      </c>
      <c r="T89" s="6">
        <v>1071688.584619981</v>
      </c>
      <c r="U89" s="6">
        <v>158300603029</v>
      </c>
      <c r="V89" s="6">
        <v>141736839907</v>
      </c>
    </row>
    <row r="90" spans="1:22" x14ac:dyDescent="0.5">
      <c r="A90" s="42" t="s">
        <v>441</v>
      </c>
      <c r="B90" s="42">
        <v>11722</v>
      </c>
      <c r="C90" s="42" t="s">
        <v>19</v>
      </c>
      <c r="D90" s="42" t="s">
        <v>691</v>
      </c>
      <c r="E90" s="45">
        <f t="shared" si="14"/>
        <v>0.79047600969224008</v>
      </c>
      <c r="F90" s="45">
        <f t="shared" si="15"/>
        <v>1.7732801251063746</v>
      </c>
      <c r="G90" s="45">
        <f t="shared" si="16"/>
        <v>0.35219092468097196</v>
      </c>
      <c r="H90" s="46">
        <f t="shared" si="17"/>
        <v>1638659.035872</v>
      </c>
      <c r="I90" s="46">
        <f t="shared" si="18"/>
        <v>1826239.5988060001</v>
      </c>
      <c r="J90" s="45">
        <f t="shared" si="19"/>
        <v>2.5046920718278423E-2</v>
      </c>
      <c r="K90" s="45">
        <f t="shared" si="20"/>
        <v>8.6060429854038126E-2</v>
      </c>
      <c r="L90" s="45">
        <f t="shared" si="21"/>
        <v>0</v>
      </c>
      <c r="M90" s="43">
        <v>9801760.0736250002</v>
      </c>
      <c r="N90" s="6">
        <v>538950.81292699999</v>
      </c>
      <c r="O90" s="6">
        <v>10994177</v>
      </c>
      <c r="P90" s="6">
        <v>2183552</v>
      </c>
      <c r="Q90" s="6">
        <v>925909</v>
      </c>
      <c r="R90" s="6">
        <v>0</v>
      </c>
      <c r="S90" s="6">
        <v>10758823.788939679</v>
      </c>
      <c r="T90" s="6">
        <v>6199909.8982404079</v>
      </c>
      <c r="U90" s="6">
        <v>1638659035872</v>
      </c>
      <c r="V90" s="6">
        <v>1826239598806</v>
      </c>
    </row>
    <row r="91" spans="1:22" x14ac:dyDescent="0.5">
      <c r="A91" s="42" t="s">
        <v>456</v>
      </c>
      <c r="B91" s="42">
        <v>11753</v>
      </c>
      <c r="C91" s="42" t="s">
        <v>19</v>
      </c>
      <c r="D91" s="42" t="s">
        <v>626</v>
      </c>
      <c r="E91" s="45">
        <f t="shared" si="14"/>
        <v>0.19137906640612046</v>
      </c>
      <c r="F91" s="45">
        <f t="shared" si="15"/>
        <v>1.8292410262327998</v>
      </c>
      <c r="G91" s="45">
        <f t="shared" si="16"/>
        <v>1.1341003671746726</v>
      </c>
      <c r="H91" s="46">
        <f t="shared" si="17"/>
        <v>185344.566017</v>
      </c>
      <c r="I91" s="46">
        <f t="shared" si="18"/>
        <v>185325.03109</v>
      </c>
      <c r="J91" s="45">
        <f t="shared" si="19"/>
        <v>5.4495292900213349E-3</v>
      </c>
      <c r="K91" s="45">
        <f t="shared" si="20"/>
        <v>0.38183455885916534</v>
      </c>
      <c r="L91" s="45">
        <f t="shared" si="21"/>
        <v>0.12143906254953805</v>
      </c>
      <c r="M91" s="43">
        <v>767646.988656</v>
      </c>
      <c r="N91" s="6">
        <v>34129.376615000001</v>
      </c>
      <c r="O91" s="6">
        <v>3668665</v>
      </c>
      <c r="P91" s="6">
        <v>2274514</v>
      </c>
      <c r="Q91" s="6">
        <v>1195679</v>
      </c>
      <c r="R91" s="6">
        <v>380275</v>
      </c>
      <c r="S91" s="6">
        <v>3131405.9250488388</v>
      </c>
      <c r="T91" s="6">
        <v>2005566.7609617151</v>
      </c>
      <c r="U91" s="6">
        <v>185344566017</v>
      </c>
      <c r="V91" s="6">
        <v>185325031090</v>
      </c>
    </row>
    <row r="92" spans="1:22" x14ac:dyDescent="0.5">
      <c r="A92" s="42" t="s">
        <v>464</v>
      </c>
      <c r="B92" s="42">
        <v>11776</v>
      </c>
      <c r="C92" s="42" t="s">
        <v>19</v>
      </c>
      <c r="D92" s="42" t="s">
        <v>697</v>
      </c>
      <c r="E92" s="45">
        <f t="shared" si="14"/>
        <v>0.21149746989232482</v>
      </c>
      <c r="F92" s="45">
        <f t="shared" si="15"/>
        <v>2.3441391355848635</v>
      </c>
      <c r="G92" s="45">
        <f t="shared" si="16"/>
        <v>1.6598355422595634</v>
      </c>
      <c r="H92" s="46">
        <f t="shared" si="17"/>
        <v>7042866.381453</v>
      </c>
      <c r="I92" s="46">
        <f t="shared" si="18"/>
        <v>6720906.6519830003</v>
      </c>
      <c r="J92" s="45">
        <f t="shared" si="19"/>
        <v>3.9101533425920161E-2</v>
      </c>
      <c r="K92" s="45">
        <f t="shared" si="20"/>
        <v>4.0274664394989078E-2</v>
      </c>
      <c r="L92" s="45">
        <f t="shared" si="21"/>
        <v>0.22386439466462008</v>
      </c>
      <c r="M92" s="43">
        <v>7828291.565684</v>
      </c>
      <c r="N92" s="6">
        <v>2197884.6835650001</v>
      </c>
      <c r="O92" s="6">
        <v>43382563</v>
      </c>
      <c r="P92" s="6">
        <v>30718279</v>
      </c>
      <c r="Q92" s="6">
        <v>1131913</v>
      </c>
      <c r="R92" s="6">
        <v>6291673</v>
      </c>
      <c r="S92" s="6">
        <v>28104840.027936552</v>
      </c>
      <c r="T92" s="6">
        <v>18506820.837311789</v>
      </c>
      <c r="U92" s="6">
        <v>7042866381453</v>
      </c>
      <c r="V92" s="6">
        <v>6720906651983</v>
      </c>
    </row>
    <row r="93" spans="1:22" x14ac:dyDescent="0.5">
      <c r="A93" s="42" t="s">
        <v>476</v>
      </c>
      <c r="B93" s="42">
        <v>11820</v>
      </c>
      <c r="C93" s="42" t="s">
        <v>19</v>
      </c>
      <c r="D93" s="42" t="s">
        <v>700</v>
      </c>
      <c r="E93" s="45">
        <f t="shared" si="14"/>
        <v>0.17588476479049434</v>
      </c>
      <c r="F93" s="45">
        <f t="shared" si="15"/>
        <v>2.4877484896427839</v>
      </c>
      <c r="G93" s="45">
        <f t="shared" si="16"/>
        <v>0.85621398166626383</v>
      </c>
      <c r="H93" s="46">
        <f t="shared" si="17"/>
        <v>11328215.134198001</v>
      </c>
      <c r="I93" s="46">
        <f t="shared" si="18"/>
        <v>10886609.339481</v>
      </c>
      <c r="J93" s="45">
        <f t="shared" si="19"/>
        <v>7.71934359347812E-3</v>
      </c>
      <c r="K93" s="45">
        <f t="shared" si="20"/>
        <v>0.25193520686314458</v>
      </c>
      <c r="L93" s="45">
        <f t="shared" si="21"/>
        <v>6.7991919472880608E-2</v>
      </c>
      <c r="M93" s="43">
        <v>14049337.533615001</v>
      </c>
      <c r="N93" s="6">
        <v>1138231.912431</v>
      </c>
      <c r="O93" s="6">
        <v>99358288</v>
      </c>
      <c r="P93" s="6">
        <v>34196365</v>
      </c>
      <c r="Q93" s="6">
        <v>18574163</v>
      </c>
      <c r="R93" s="6">
        <v>5012769</v>
      </c>
      <c r="S93" s="6">
        <v>73725952.125817001</v>
      </c>
      <c r="T93" s="6">
        <v>39939040.62796431</v>
      </c>
      <c r="U93" s="6">
        <v>11328215134198</v>
      </c>
      <c r="V93" s="6">
        <v>10886609339481</v>
      </c>
    </row>
    <row r="94" spans="1:22" x14ac:dyDescent="0.5">
      <c r="A94" s="42" t="s">
        <v>499</v>
      </c>
      <c r="B94" s="42">
        <v>11841</v>
      </c>
      <c r="C94" s="42" t="s">
        <v>19</v>
      </c>
      <c r="D94" s="42" t="s">
        <v>638</v>
      </c>
      <c r="E94" s="45">
        <f t="shared" si="14"/>
        <v>0.41711424961886701</v>
      </c>
      <c r="F94" s="45">
        <f t="shared" si="15"/>
        <v>1.4190105689730048</v>
      </c>
      <c r="G94" s="45">
        <f t="shared" si="16"/>
        <v>0.29231728093488202</v>
      </c>
      <c r="H94" s="46">
        <f t="shared" si="17"/>
        <v>116353.300477</v>
      </c>
      <c r="I94" s="46">
        <f t="shared" si="18"/>
        <v>167408.09336100001</v>
      </c>
      <c r="J94" s="45">
        <f t="shared" si="19"/>
        <v>2.8490925195498305E-2</v>
      </c>
      <c r="K94" s="45">
        <f t="shared" si="20"/>
        <v>0.30061724226415876</v>
      </c>
      <c r="L94" s="45">
        <f t="shared" si="21"/>
        <v>1.6207006147973903E-2</v>
      </c>
      <c r="M94" s="43">
        <v>911529.823753</v>
      </c>
      <c r="N94" s="6">
        <v>63447.527739999998</v>
      </c>
      <c r="O94" s="6">
        <v>1550499</v>
      </c>
      <c r="P94" s="6">
        <v>319404</v>
      </c>
      <c r="Q94" s="6">
        <v>334728</v>
      </c>
      <c r="R94" s="6">
        <v>18046</v>
      </c>
      <c r="S94" s="6">
        <v>1113469.0661085481</v>
      </c>
      <c r="T94" s="6">
        <v>1092662.051926899</v>
      </c>
      <c r="U94" s="6">
        <v>116353300477</v>
      </c>
      <c r="V94" s="6">
        <v>167408093361</v>
      </c>
    </row>
    <row r="95" spans="1:22" x14ac:dyDescent="0.5">
      <c r="A95" s="42" t="s">
        <v>502</v>
      </c>
      <c r="B95" s="42">
        <v>11859</v>
      </c>
      <c r="C95" s="42" t="s">
        <v>19</v>
      </c>
      <c r="D95" s="42" t="s">
        <v>704</v>
      </c>
      <c r="E95" s="45">
        <f t="shared" si="14"/>
        <v>0.13061555082400136</v>
      </c>
      <c r="F95" s="45">
        <f t="shared" si="15"/>
        <v>1.8548333494295244</v>
      </c>
      <c r="G95" s="45">
        <f t="shared" si="16"/>
        <v>1.9408299002483319E-2</v>
      </c>
      <c r="H95" s="46">
        <f t="shared" si="17"/>
        <v>275088.67638700001</v>
      </c>
      <c r="I95" s="46">
        <f t="shared" si="18"/>
        <v>286712.70832099998</v>
      </c>
      <c r="J95" s="45">
        <f t="shared" si="19"/>
        <v>5.473466562157088E-3</v>
      </c>
      <c r="K95" s="45">
        <f t="shared" si="20"/>
        <v>9.68570990186471E-2</v>
      </c>
      <c r="L95" s="45">
        <f t="shared" si="21"/>
        <v>0</v>
      </c>
      <c r="M95" s="43">
        <v>286989.06321599998</v>
      </c>
      <c r="N95" s="6">
        <v>22830.226866000001</v>
      </c>
      <c r="O95" s="6">
        <v>2037724</v>
      </c>
      <c r="P95" s="6">
        <v>21322</v>
      </c>
      <c r="Q95" s="6">
        <v>201999</v>
      </c>
      <c r="R95" s="6">
        <v>0</v>
      </c>
      <c r="S95" s="6">
        <v>2085536.3421643549</v>
      </c>
      <c r="T95" s="6">
        <v>1098602.200907551</v>
      </c>
      <c r="U95" s="6">
        <v>275088676387</v>
      </c>
      <c r="V95" s="6">
        <v>286712708321</v>
      </c>
    </row>
    <row r="96" spans="1:22" x14ac:dyDescent="0.5">
      <c r="A96" s="42" t="s">
        <v>504</v>
      </c>
      <c r="B96" s="42">
        <v>11874</v>
      </c>
      <c r="C96" s="42" t="s">
        <v>19</v>
      </c>
      <c r="D96" s="42" t="s">
        <v>705</v>
      </c>
      <c r="E96" s="45">
        <f t="shared" si="14"/>
        <v>6.3936208931782285E-2</v>
      </c>
      <c r="F96" s="45">
        <f t="shared" si="15"/>
        <v>2.5643931116122669</v>
      </c>
      <c r="G96" s="45">
        <f t="shared" si="16"/>
        <v>0.95740792839974476</v>
      </c>
      <c r="H96" s="46">
        <f t="shared" si="17"/>
        <v>1310079.1754679999</v>
      </c>
      <c r="I96" s="46">
        <f t="shared" si="18"/>
        <v>1253790.1877609999</v>
      </c>
      <c r="J96" s="45">
        <f t="shared" si="19"/>
        <v>1.6557190214409477E-3</v>
      </c>
      <c r="K96" s="45">
        <f t="shared" si="20"/>
        <v>0.20332161922263295</v>
      </c>
      <c r="L96" s="45">
        <f t="shared" si="21"/>
        <v>0.11615787265413473</v>
      </c>
      <c r="M96" s="43">
        <v>1277140.373654</v>
      </c>
      <c r="N96" s="6">
        <v>67153.236499999999</v>
      </c>
      <c r="O96" s="6">
        <v>25612169</v>
      </c>
      <c r="P96" s="6">
        <v>9562221</v>
      </c>
      <c r="Q96" s="6">
        <v>4123195</v>
      </c>
      <c r="R96" s="6">
        <v>2355586</v>
      </c>
      <c r="S96" s="6">
        <v>20279176.487794872</v>
      </c>
      <c r="T96" s="6">
        <v>9987614.1781933345</v>
      </c>
      <c r="U96" s="6">
        <v>1310079175468</v>
      </c>
      <c r="V96" s="6">
        <v>1253790187761</v>
      </c>
    </row>
    <row r="97" spans="1:22" x14ac:dyDescent="0.5">
      <c r="A97" s="42" t="s">
        <v>570</v>
      </c>
      <c r="B97" s="42">
        <v>11916</v>
      </c>
      <c r="C97" s="42" t="s">
        <v>19</v>
      </c>
      <c r="D97" s="42" t="s">
        <v>712</v>
      </c>
      <c r="E97" s="45">
        <f t="shared" si="14"/>
        <v>0.42268677182967729</v>
      </c>
      <c r="F97" s="45">
        <f t="shared" si="15"/>
        <v>1.8514046066109755</v>
      </c>
      <c r="G97" s="45">
        <f t="shared" si="16"/>
        <v>0.23038549543907233</v>
      </c>
      <c r="H97" s="46">
        <f t="shared" si="17"/>
        <v>177985.09982199999</v>
      </c>
      <c r="I97" s="46">
        <f t="shared" si="18"/>
        <v>175002.80071499999</v>
      </c>
      <c r="J97" s="45">
        <f t="shared" si="19"/>
        <v>5.2992999360364371E-3</v>
      </c>
      <c r="K97" s="45">
        <f t="shared" si="20"/>
        <v>0</v>
      </c>
      <c r="L97" s="45">
        <f t="shared" si="21"/>
        <v>0</v>
      </c>
      <c r="M97" s="43">
        <v>480972.24076999997</v>
      </c>
      <c r="N97" s="6">
        <v>10620.93901</v>
      </c>
      <c r="O97" s="6">
        <v>1053350</v>
      </c>
      <c r="P97" s="6">
        <v>131077</v>
      </c>
      <c r="Q97" s="6">
        <v>0</v>
      </c>
      <c r="R97" s="6">
        <v>0</v>
      </c>
      <c r="S97" s="6">
        <v>1002107.744248935</v>
      </c>
      <c r="T97" s="6">
        <v>568946.40762948804</v>
      </c>
      <c r="U97" s="6">
        <v>177985099822</v>
      </c>
      <c r="V97" s="6">
        <v>175002800715</v>
      </c>
    </row>
    <row r="98" spans="1:22" x14ac:dyDescent="0.5">
      <c r="A98" s="42" t="s">
        <v>576</v>
      </c>
      <c r="B98" s="42">
        <v>11920</v>
      </c>
      <c r="C98" s="42" t="s">
        <v>19</v>
      </c>
      <c r="D98" s="42" t="s">
        <v>702</v>
      </c>
      <c r="E98" s="45">
        <f t="shared" si="14"/>
        <v>4.1117768105513264E-2</v>
      </c>
      <c r="F98" s="45">
        <f t="shared" si="15"/>
        <v>1.6180602968428814</v>
      </c>
      <c r="G98" s="45">
        <f t="shared" si="16"/>
        <v>0.4591629290971318</v>
      </c>
      <c r="H98" s="46">
        <f t="shared" si="17"/>
        <v>460792.01860100002</v>
      </c>
      <c r="I98" s="46">
        <f t="shared" si="18"/>
        <v>462817.86382000003</v>
      </c>
      <c r="J98" s="45">
        <f t="shared" si="19"/>
        <v>0</v>
      </c>
      <c r="K98" s="45">
        <f t="shared" si="20"/>
        <v>0.18193468880360886</v>
      </c>
      <c r="L98" s="45">
        <f t="shared" si="21"/>
        <v>0.30046581584856841</v>
      </c>
      <c r="M98" s="43">
        <v>617235.40796900005</v>
      </c>
      <c r="N98" s="6">
        <v>0</v>
      </c>
      <c r="O98" s="6">
        <v>12144678</v>
      </c>
      <c r="P98" s="6">
        <v>3446340</v>
      </c>
      <c r="Q98" s="6">
        <v>1659814</v>
      </c>
      <c r="R98" s="6">
        <v>2741189</v>
      </c>
      <c r="S98" s="6">
        <v>9123131.0033003222</v>
      </c>
      <c r="T98" s="6">
        <v>7505701.7489993358</v>
      </c>
      <c r="U98" s="6">
        <v>460792018601</v>
      </c>
      <c r="V98" s="6">
        <v>462817863820</v>
      </c>
    </row>
    <row r="99" spans="1:22" x14ac:dyDescent="0.5">
      <c r="A99" s="42" t="s">
        <v>597</v>
      </c>
      <c r="B99" s="42">
        <v>11955</v>
      </c>
      <c r="C99" s="42" t="s">
        <v>19</v>
      </c>
      <c r="D99" s="42" t="s">
        <v>643</v>
      </c>
      <c r="E99" s="45">
        <f t="shared" ref="E99:E130" si="22">(M99/2)/T99</f>
        <v>1.5295707168038977E-2</v>
      </c>
      <c r="F99" s="45">
        <f t="shared" ref="F99:F130" si="23">(O99)/T99</f>
        <v>1.8107512303892597</v>
      </c>
      <c r="G99" s="45">
        <f t="shared" ref="G99:G130" si="24">(P99)/T99</f>
        <v>0.56619763614054264</v>
      </c>
      <c r="H99" s="46">
        <f t="shared" si="17"/>
        <v>0</v>
      </c>
      <c r="I99" s="46">
        <f t="shared" si="18"/>
        <v>42121.124349999998</v>
      </c>
      <c r="J99" s="45">
        <f t="shared" ref="J99:J130" si="25">(N99/2)/S99</f>
        <v>1.3069272386181538E-2</v>
      </c>
      <c r="K99" s="45">
        <f t="shared" ref="K99:K130" si="26">(Q99)/S99</f>
        <v>0.30672351667367159</v>
      </c>
      <c r="L99" s="45">
        <f t="shared" ref="L99:L130" si="27">(R99)/S99</f>
        <v>7.333904175373139E-2</v>
      </c>
      <c r="M99" s="43">
        <v>34297.754379999998</v>
      </c>
      <c r="N99" s="6">
        <v>34297.754379999998</v>
      </c>
      <c r="O99" s="6">
        <v>2030135</v>
      </c>
      <c r="P99" s="6">
        <v>634796</v>
      </c>
      <c r="Q99" s="6">
        <v>402468</v>
      </c>
      <c r="R99" s="6">
        <v>96232</v>
      </c>
      <c r="S99" s="6">
        <v>1312152.404760645</v>
      </c>
      <c r="T99" s="6">
        <v>1121156.217336149</v>
      </c>
      <c r="U99" s="6">
        <v>0</v>
      </c>
      <c r="V99" s="6">
        <v>42121124350</v>
      </c>
    </row>
    <row r="100" spans="1:22" x14ac:dyDescent="0.5">
      <c r="A100" s="42" t="s">
        <v>601</v>
      </c>
      <c r="B100" s="42">
        <v>11667</v>
      </c>
      <c r="C100" s="42" t="s">
        <v>19</v>
      </c>
      <c r="D100" s="42" t="s">
        <v>629</v>
      </c>
      <c r="E100" s="45">
        <f t="shared" si="22"/>
        <v>0</v>
      </c>
      <c r="F100" s="45">
        <f t="shared" si="23"/>
        <v>1.1303506250610065</v>
      </c>
      <c r="G100" s="45">
        <f t="shared" si="24"/>
        <v>0</v>
      </c>
      <c r="H100" s="46">
        <f t="shared" si="17"/>
        <v>0</v>
      </c>
      <c r="I100" s="46">
        <f t="shared" si="18"/>
        <v>-6.0000000000000002E-6</v>
      </c>
      <c r="J100" s="45">
        <f t="shared" si="25"/>
        <v>0</v>
      </c>
      <c r="K100" s="45">
        <f t="shared" si="26"/>
        <v>0.16562588364513176</v>
      </c>
      <c r="L100" s="45">
        <f t="shared" si="27"/>
        <v>0</v>
      </c>
      <c r="M100" s="43">
        <v>0</v>
      </c>
      <c r="N100" s="6">
        <v>0</v>
      </c>
      <c r="O100" s="6">
        <v>1205326</v>
      </c>
      <c r="P100" s="6">
        <v>0</v>
      </c>
      <c r="Q100" s="6">
        <v>186226</v>
      </c>
      <c r="R100" s="6">
        <v>0</v>
      </c>
      <c r="S100" s="6">
        <v>1124377.3974302581</v>
      </c>
      <c r="T100" s="6">
        <v>1066329.3081604189</v>
      </c>
      <c r="U100" s="6">
        <v>0</v>
      </c>
      <c r="V100" s="6">
        <v>-6</v>
      </c>
    </row>
    <row r="101" spans="1:22" x14ac:dyDescent="0.5">
      <c r="A101" s="42" t="s">
        <v>605</v>
      </c>
      <c r="B101" s="42">
        <v>11969</v>
      </c>
      <c r="C101" s="42" t="s">
        <v>607</v>
      </c>
      <c r="D101" s="42" t="s">
        <v>648</v>
      </c>
      <c r="E101" s="45">
        <f t="shared" si="22"/>
        <v>0</v>
      </c>
      <c r="F101" s="45">
        <f t="shared" si="23"/>
        <v>0.98755092569324632</v>
      </c>
      <c r="G101" s="45">
        <f t="shared" si="24"/>
        <v>3.1145969747678931E-4</v>
      </c>
      <c r="H101" s="46">
        <f t="shared" si="17"/>
        <v>0</v>
      </c>
      <c r="I101" s="46">
        <f t="shared" si="18"/>
        <v>0</v>
      </c>
      <c r="J101" s="45">
        <f t="shared" si="25"/>
        <v>0</v>
      </c>
      <c r="K101" s="45">
        <f t="shared" si="26"/>
        <v>3.0815090700528293E-4</v>
      </c>
      <c r="L101" s="45">
        <f t="shared" si="27"/>
        <v>3.1097797954661579E-4</v>
      </c>
      <c r="M101" s="43">
        <v>0</v>
      </c>
      <c r="N101" s="6">
        <v>0</v>
      </c>
      <c r="O101" s="6">
        <v>697558</v>
      </c>
      <c r="P101" s="6">
        <v>220</v>
      </c>
      <c r="Q101" s="6">
        <v>218</v>
      </c>
      <c r="R101" s="6">
        <v>220</v>
      </c>
      <c r="S101" s="6">
        <v>707445.58930103236</v>
      </c>
      <c r="T101" s="6">
        <v>706351.42133082857</v>
      </c>
      <c r="U101" s="6">
        <v>0</v>
      </c>
      <c r="V101" s="6">
        <v>0</v>
      </c>
    </row>
    <row r="102" spans="1:22" x14ac:dyDescent="0.5">
      <c r="A102" s="42" t="s">
        <v>608</v>
      </c>
      <c r="B102" s="42">
        <v>11959</v>
      </c>
      <c r="C102" s="42" t="s">
        <v>607</v>
      </c>
      <c r="D102" s="42" t="s">
        <v>702</v>
      </c>
      <c r="E102" s="45">
        <f t="shared" si="22"/>
        <v>0</v>
      </c>
      <c r="F102" s="45">
        <f t="shared" si="23"/>
        <v>1.0002462386042155</v>
      </c>
      <c r="G102" s="45">
        <f t="shared" si="24"/>
        <v>5.4890031729597853E-2</v>
      </c>
      <c r="H102" s="46">
        <f t="shared" si="17"/>
        <v>0</v>
      </c>
      <c r="I102" s="46">
        <f t="shared" si="18"/>
        <v>0</v>
      </c>
      <c r="J102" s="45">
        <f t="shared" si="25"/>
        <v>0</v>
      </c>
      <c r="K102" s="45">
        <f t="shared" si="26"/>
        <v>0</v>
      </c>
      <c r="L102" s="45">
        <f t="shared" si="27"/>
        <v>5.4897966681357151E-2</v>
      </c>
      <c r="M102" s="43">
        <v>0</v>
      </c>
      <c r="N102" s="6">
        <v>0</v>
      </c>
      <c r="O102" s="6">
        <v>1020400</v>
      </c>
      <c r="P102" s="6">
        <v>55996</v>
      </c>
      <c r="Q102" s="6">
        <v>0</v>
      </c>
      <c r="R102" s="6">
        <v>55996</v>
      </c>
      <c r="S102" s="6">
        <v>1020001.3476822581</v>
      </c>
      <c r="T102" s="6">
        <v>1020148.7999834</v>
      </c>
      <c r="U102" s="6">
        <v>0</v>
      </c>
      <c r="V102" s="6">
        <v>0</v>
      </c>
    </row>
    <row r="103" spans="1:22" x14ac:dyDescent="0.5">
      <c r="A103" s="42" t="s">
        <v>112</v>
      </c>
      <c r="B103" s="42">
        <v>10920</v>
      </c>
      <c r="C103" s="42" t="s">
        <v>245</v>
      </c>
      <c r="D103" s="42" t="s">
        <v>621</v>
      </c>
      <c r="E103" s="45">
        <f t="shared" si="22"/>
        <v>1.331089542905251E-2</v>
      </c>
      <c r="F103" s="45">
        <f t="shared" si="23"/>
        <v>1.0507258397779342</v>
      </c>
      <c r="G103" s="45">
        <f t="shared" si="24"/>
        <v>0.18194136472722788</v>
      </c>
      <c r="H103" s="46">
        <f t="shared" si="17"/>
        <v>578207.49534699996</v>
      </c>
      <c r="I103" s="46">
        <f t="shared" si="18"/>
        <v>334890.58424900001</v>
      </c>
      <c r="J103" s="45">
        <f t="shared" si="25"/>
        <v>0</v>
      </c>
      <c r="K103" s="45">
        <f t="shared" si="26"/>
        <v>0</v>
      </c>
      <c r="L103" s="45">
        <f t="shared" si="27"/>
        <v>0</v>
      </c>
      <c r="M103" s="43">
        <v>154895.84214999998</v>
      </c>
      <c r="N103" s="6">
        <v>0</v>
      </c>
      <c r="O103" s="6">
        <v>6113528</v>
      </c>
      <c r="P103" s="6">
        <v>1058605</v>
      </c>
      <c r="Q103" s="6">
        <v>0</v>
      </c>
      <c r="R103" s="6">
        <v>0</v>
      </c>
      <c r="S103" s="6">
        <v>10043157.36652258</v>
      </c>
      <c r="T103" s="6">
        <v>5818385.5089088362</v>
      </c>
      <c r="U103" s="6">
        <v>578207495347</v>
      </c>
      <c r="V103" s="6">
        <v>334890584249</v>
      </c>
    </row>
    <row r="104" spans="1:22" x14ac:dyDescent="0.5">
      <c r="A104" s="42" t="s">
        <v>243</v>
      </c>
      <c r="B104" s="42">
        <v>11315</v>
      </c>
      <c r="C104" s="42" t="s">
        <v>245</v>
      </c>
      <c r="D104" s="42" t="s">
        <v>649</v>
      </c>
      <c r="E104" s="45">
        <f t="shared" si="22"/>
        <v>6.1893815405959868E-2</v>
      </c>
      <c r="F104" s="45">
        <f t="shared" si="23"/>
        <v>0.59678204016746927</v>
      </c>
      <c r="G104" s="45">
        <f t="shared" si="24"/>
        <v>0.30505673964238234</v>
      </c>
      <c r="H104" s="46">
        <f t="shared" si="17"/>
        <v>15834856.554122999</v>
      </c>
      <c r="I104" s="46">
        <f t="shared" si="18"/>
        <v>18349649.63924</v>
      </c>
      <c r="J104" s="45">
        <f t="shared" si="25"/>
        <v>1.062067665154494E-2</v>
      </c>
      <c r="K104" s="45">
        <f t="shared" si="26"/>
        <v>1.723727915855644E-2</v>
      </c>
      <c r="L104" s="45">
        <f t="shared" si="27"/>
        <v>3.8265700996601197E-2</v>
      </c>
      <c r="M104" s="43">
        <v>11934541.488401001</v>
      </c>
      <c r="N104" s="6">
        <v>2588120.3097340004</v>
      </c>
      <c r="O104" s="6">
        <v>57536605</v>
      </c>
      <c r="P104" s="6">
        <v>29410954</v>
      </c>
      <c r="Q104" s="6">
        <v>2100250</v>
      </c>
      <c r="R104" s="6">
        <v>4662426</v>
      </c>
      <c r="S104" s="6">
        <v>121843475.45113891</v>
      </c>
      <c r="T104" s="6">
        <v>96411421.804607332</v>
      </c>
      <c r="U104" s="6">
        <v>15834856554123</v>
      </c>
      <c r="V104" s="6">
        <v>18349649639240</v>
      </c>
    </row>
    <row r="105" spans="1:22" x14ac:dyDescent="0.5">
      <c r="A105" s="42" t="s">
        <v>341</v>
      </c>
      <c r="B105" s="42">
        <v>11500</v>
      </c>
      <c r="C105" s="42" t="s">
        <v>245</v>
      </c>
      <c r="D105" s="42" t="s">
        <v>619</v>
      </c>
      <c r="E105" s="45">
        <f t="shared" si="22"/>
        <v>5.4532629763619535E-2</v>
      </c>
      <c r="F105" s="45">
        <f t="shared" si="23"/>
        <v>1.4162860388490468</v>
      </c>
      <c r="G105" s="45">
        <f t="shared" si="24"/>
        <v>0</v>
      </c>
      <c r="H105" s="46">
        <f t="shared" si="17"/>
        <v>2530251.1812809999</v>
      </c>
      <c r="I105" s="46">
        <f t="shared" si="18"/>
        <v>2534053.2111869999</v>
      </c>
      <c r="J105" s="45">
        <f t="shared" si="25"/>
        <v>7.0584163822963686E-5</v>
      </c>
      <c r="K105" s="45">
        <f t="shared" si="26"/>
        <v>2.3479693523219426E-2</v>
      </c>
      <c r="L105" s="45">
        <f t="shared" si="27"/>
        <v>0</v>
      </c>
      <c r="M105" s="43">
        <v>3394403.3888870003</v>
      </c>
      <c r="N105" s="6">
        <v>8592.8503000000001</v>
      </c>
      <c r="O105" s="6">
        <v>44078620</v>
      </c>
      <c r="P105" s="6">
        <v>0</v>
      </c>
      <c r="Q105" s="6">
        <v>1429198</v>
      </c>
      <c r="R105" s="6">
        <v>0</v>
      </c>
      <c r="S105" s="6">
        <v>60869533.86280977</v>
      </c>
      <c r="T105" s="6">
        <v>31122681.994253609</v>
      </c>
      <c r="U105" s="6">
        <v>2530251181281</v>
      </c>
      <c r="V105" s="6">
        <v>2534053211187</v>
      </c>
    </row>
    <row r="106" spans="1:22" x14ac:dyDescent="0.5">
      <c r="A106" s="42" t="s">
        <v>495</v>
      </c>
      <c r="B106" s="42">
        <v>11838</v>
      </c>
      <c r="C106" s="42" t="s">
        <v>245</v>
      </c>
      <c r="D106" s="42" t="s">
        <v>634</v>
      </c>
      <c r="E106" s="45">
        <f t="shared" si="22"/>
        <v>8.5942180880121066E-2</v>
      </c>
      <c r="F106" s="45">
        <f t="shared" si="23"/>
        <v>2.450700243770588</v>
      </c>
      <c r="G106" s="45">
        <f t="shared" si="24"/>
        <v>0.80849956601335071</v>
      </c>
      <c r="H106" s="46">
        <f t="shared" si="17"/>
        <v>409430.16114899999</v>
      </c>
      <c r="I106" s="46">
        <f t="shared" si="18"/>
        <v>468392.964354</v>
      </c>
      <c r="J106" s="45">
        <f t="shared" si="25"/>
        <v>7.6390236214548667E-4</v>
      </c>
      <c r="K106" s="45">
        <f t="shared" si="26"/>
        <v>0.41022914895856444</v>
      </c>
      <c r="L106" s="45">
        <f t="shared" si="27"/>
        <v>0.19695064718793207</v>
      </c>
      <c r="M106" s="43">
        <v>487037.20478800003</v>
      </c>
      <c r="N106" s="6">
        <v>8550</v>
      </c>
      <c r="O106" s="6">
        <v>6944100</v>
      </c>
      <c r="P106" s="6">
        <v>2290897</v>
      </c>
      <c r="Q106" s="6">
        <v>2295751</v>
      </c>
      <c r="R106" s="6">
        <v>1102188</v>
      </c>
      <c r="S106" s="6">
        <v>5596264.9310224522</v>
      </c>
      <c r="T106" s="6">
        <v>2833516.6724902987</v>
      </c>
      <c r="U106" s="6">
        <v>409430161149</v>
      </c>
      <c r="V106" s="6">
        <v>468392964354</v>
      </c>
    </row>
    <row r="107" spans="1:22" x14ac:dyDescent="0.5">
      <c r="A107" s="42" t="s">
        <v>497</v>
      </c>
      <c r="B107" s="42">
        <v>11767</v>
      </c>
      <c r="C107" s="42" t="s">
        <v>245</v>
      </c>
      <c r="D107" s="42" t="s">
        <v>618</v>
      </c>
      <c r="E107" s="45">
        <f t="shared" si="22"/>
        <v>3.826848445094155E-3</v>
      </c>
      <c r="F107" s="45">
        <f t="shared" si="23"/>
        <v>3.1002712427389318</v>
      </c>
      <c r="G107" s="45">
        <f t="shared" si="24"/>
        <v>6.1053163144387711E-2</v>
      </c>
      <c r="H107" s="46">
        <f t="shared" si="17"/>
        <v>666.01350000000002</v>
      </c>
      <c r="I107" s="46">
        <f t="shared" si="18"/>
        <v>25531.270670000002</v>
      </c>
      <c r="J107" s="45">
        <f t="shared" si="25"/>
        <v>1.0820897545707778E-5</v>
      </c>
      <c r="K107" s="45">
        <f t="shared" si="26"/>
        <v>0.33306233044422534</v>
      </c>
      <c r="L107" s="45">
        <f t="shared" si="27"/>
        <v>0</v>
      </c>
      <c r="M107" s="43">
        <v>78091.744523000001</v>
      </c>
      <c r="N107" s="6">
        <v>610</v>
      </c>
      <c r="O107" s="6">
        <v>31632503</v>
      </c>
      <c r="P107" s="6">
        <v>622934</v>
      </c>
      <c r="Q107" s="6">
        <v>9387762</v>
      </c>
      <c r="R107" s="6">
        <v>0</v>
      </c>
      <c r="S107" s="6">
        <v>28186201.626221057</v>
      </c>
      <c r="T107" s="6">
        <v>10203140.47491351</v>
      </c>
      <c r="U107" s="6">
        <v>666013500</v>
      </c>
      <c r="V107" s="6">
        <v>25531270670</v>
      </c>
    </row>
    <row r="108" spans="1:22" x14ac:dyDescent="0.5">
      <c r="A108" s="42" t="s">
        <v>513</v>
      </c>
      <c r="B108" s="42">
        <v>11883</v>
      </c>
      <c r="C108" s="42" t="s">
        <v>245</v>
      </c>
      <c r="D108" s="42" t="s">
        <v>648</v>
      </c>
      <c r="E108" s="45">
        <f t="shared" si="22"/>
        <v>3.4692213110057366E-3</v>
      </c>
      <c r="F108" s="45">
        <f t="shared" si="23"/>
        <v>2.9614051105492556</v>
      </c>
      <c r="G108" s="45">
        <f t="shared" si="24"/>
        <v>0.86802483378071438</v>
      </c>
      <c r="H108" s="46">
        <f t="shared" si="17"/>
        <v>1752055.099413</v>
      </c>
      <c r="I108" s="46">
        <f t="shared" si="18"/>
        <v>1991454.232723</v>
      </c>
      <c r="J108" s="45">
        <f t="shared" si="25"/>
        <v>1.0262475466839851E-3</v>
      </c>
      <c r="K108" s="45">
        <f t="shared" si="26"/>
        <v>0.25531079272502405</v>
      </c>
      <c r="L108" s="45">
        <f t="shared" si="27"/>
        <v>6.4358891173054739E-2</v>
      </c>
      <c r="M108" s="43">
        <v>147850.808754</v>
      </c>
      <c r="N108" s="6">
        <v>93102.475300000006</v>
      </c>
      <c r="O108" s="6">
        <v>63104383</v>
      </c>
      <c r="P108" s="6">
        <v>18496683</v>
      </c>
      <c r="Q108" s="6">
        <v>11581059</v>
      </c>
      <c r="R108" s="6">
        <v>2919360</v>
      </c>
      <c r="S108" s="6">
        <v>45360632.335167609</v>
      </c>
      <c r="T108" s="6">
        <v>21308932.97077344</v>
      </c>
      <c r="U108" s="6">
        <v>1752055099413</v>
      </c>
      <c r="V108" s="6">
        <v>1991454232723</v>
      </c>
    </row>
    <row r="109" spans="1:22" x14ac:dyDescent="0.5">
      <c r="A109" s="42" t="s">
        <v>719</v>
      </c>
      <c r="B109" s="42">
        <v>11976</v>
      </c>
      <c r="C109" s="42" t="s">
        <v>245</v>
      </c>
      <c r="D109" s="42" t="s">
        <v>647</v>
      </c>
      <c r="E109" s="45">
        <f t="shared" si="22"/>
        <v>0</v>
      </c>
      <c r="F109" s="45">
        <f t="shared" si="23"/>
        <v>1.302633913165949</v>
      </c>
      <c r="G109" s="45">
        <f t="shared" si="24"/>
        <v>6.3912887642400537E-2</v>
      </c>
      <c r="H109" s="46">
        <f t="shared" si="17"/>
        <v>0</v>
      </c>
      <c r="I109" s="46">
        <f t="shared" si="18"/>
        <v>0</v>
      </c>
      <c r="J109" s="45">
        <f t="shared" si="25"/>
        <v>0</v>
      </c>
      <c r="K109" s="45">
        <f t="shared" si="26"/>
        <v>1.302633913165949</v>
      </c>
      <c r="L109" s="45">
        <f t="shared" si="27"/>
        <v>6.3912887642400537E-2</v>
      </c>
      <c r="M109" s="43">
        <v>0</v>
      </c>
      <c r="N109" s="6">
        <v>0</v>
      </c>
      <c r="O109" s="6">
        <v>2652170</v>
      </c>
      <c r="P109" s="6">
        <v>130127</v>
      </c>
      <c r="Q109" s="6">
        <v>2652170</v>
      </c>
      <c r="R109" s="6">
        <v>130127</v>
      </c>
      <c r="S109" s="6">
        <v>2036005.6445591149</v>
      </c>
      <c r="T109" s="6">
        <v>2036005.6445591149</v>
      </c>
      <c r="U109" s="6">
        <v>0</v>
      </c>
      <c r="V109" s="6">
        <v>0</v>
      </c>
    </row>
    <row r="110" spans="1:22" x14ac:dyDescent="0.5">
      <c r="A110" s="42" t="s">
        <v>20</v>
      </c>
      <c r="B110" s="42">
        <v>10589</v>
      </c>
      <c r="C110" s="42" t="s">
        <v>22</v>
      </c>
      <c r="D110" s="42" t="s">
        <v>614</v>
      </c>
      <c r="E110" s="45">
        <f t="shared" si="22"/>
        <v>1.4266255097275771</v>
      </c>
      <c r="F110" s="45">
        <f t="shared" si="23"/>
        <v>8.7640524422841801E-2</v>
      </c>
      <c r="G110" s="45">
        <f t="shared" si="24"/>
        <v>0.23563186238009071</v>
      </c>
      <c r="H110" s="46">
        <f t="shared" si="17"/>
        <v>1602021.1922830001</v>
      </c>
      <c r="I110" s="46">
        <f t="shared" si="18"/>
        <v>1307372.4739359999</v>
      </c>
      <c r="J110" s="45">
        <f t="shared" si="25"/>
        <v>0.14553817132298522</v>
      </c>
      <c r="K110" s="45">
        <f t="shared" si="26"/>
        <v>0</v>
      </c>
      <c r="L110" s="45">
        <f t="shared" si="27"/>
        <v>8.9206336223830087E-3</v>
      </c>
      <c r="M110" s="43">
        <v>5212230.7342639994</v>
      </c>
      <c r="N110" s="6">
        <v>506312.86969399999</v>
      </c>
      <c r="O110" s="6">
        <v>160099</v>
      </c>
      <c r="P110" s="6">
        <v>430445</v>
      </c>
      <c r="Q110" s="6">
        <v>0</v>
      </c>
      <c r="R110" s="6">
        <v>15517</v>
      </c>
      <c r="S110" s="6">
        <v>1739450.431084387</v>
      </c>
      <c r="T110" s="6">
        <v>1826769.0780530439</v>
      </c>
      <c r="U110" s="6">
        <v>1602021192283</v>
      </c>
      <c r="V110" s="6">
        <v>1307372473936</v>
      </c>
    </row>
    <row r="111" spans="1:22" x14ac:dyDescent="0.5">
      <c r="A111" s="42" t="s">
        <v>23</v>
      </c>
      <c r="B111" s="42">
        <v>10591</v>
      </c>
      <c r="C111" s="42" t="s">
        <v>22</v>
      </c>
      <c r="D111" s="42" t="s">
        <v>615</v>
      </c>
      <c r="E111" s="45">
        <f t="shared" si="22"/>
        <v>1.3446753931243791</v>
      </c>
      <c r="F111" s="45">
        <f t="shared" si="23"/>
        <v>0.12166926519522568</v>
      </c>
      <c r="G111" s="45">
        <f t="shared" si="24"/>
        <v>0.31560333229418219</v>
      </c>
      <c r="H111" s="46">
        <f t="shared" si="17"/>
        <v>1729895.841634</v>
      </c>
      <c r="I111" s="46">
        <f t="shared" si="18"/>
        <v>1682093.5905770001</v>
      </c>
      <c r="J111" s="45">
        <f t="shared" si="25"/>
        <v>0.10008671494080995</v>
      </c>
      <c r="K111" s="45">
        <f t="shared" si="26"/>
        <v>2.6627728441452891E-3</v>
      </c>
      <c r="L111" s="45">
        <f t="shared" si="27"/>
        <v>1.6373588432145855E-2</v>
      </c>
      <c r="M111" s="43">
        <v>5310389.1657270007</v>
      </c>
      <c r="N111" s="6">
        <v>381737.66086499998</v>
      </c>
      <c r="O111" s="6">
        <v>240248</v>
      </c>
      <c r="P111" s="6">
        <v>623190</v>
      </c>
      <c r="Q111" s="6">
        <v>5078</v>
      </c>
      <c r="R111" s="6">
        <v>31225</v>
      </c>
      <c r="S111" s="6">
        <v>1907034.6203827099</v>
      </c>
      <c r="T111" s="6">
        <v>1974598.9228627919</v>
      </c>
      <c r="U111" s="6">
        <v>1729895841634</v>
      </c>
      <c r="V111" s="6">
        <v>1682093590577</v>
      </c>
    </row>
    <row r="112" spans="1:22" x14ac:dyDescent="0.5">
      <c r="A112" s="42" t="s">
        <v>24</v>
      </c>
      <c r="B112" s="42">
        <v>10596</v>
      </c>
      <c r="C112" s="42" t="s">
        <v>22</v>
      </c>
      <c r="D112" s="42" t="s">
        <v>616</v>
      </c>
      <c r="E112" s="45">
        <f t="shared" si="22"/>
        <v>0.50168557127510682</v>
      </c>
      <c r="F112" s="45">
        <f t="shared" si="23"/>
        <v>9.36548382809195E-2</v>
      </c>
      <c r="G112" s="45">
        <f t="shared" si="24"/>
        <v>0.18356613316834683</v>
      </c>
      <c r="H112" s="46">
        <f t="shared" si="17"/>
        <v>4507585.3882759996</v>
      </c>
      <c r="I112" s="46">
        <f t="shared" si="18"/>
        <v>4111674.410528</v>
      </c>
      <c r="J112" s="45">
        <f t="shared" si="25"/>
        <v>2.9613038976754276E-2</v>
      </c>
      <c r="K112" s="45">
        <f t="shared" si="26"/>
        <v>5.0240734259201433E-3</v>
      </c>
      <c r="L112" s="45">
        <f t="shared" si="27"/>
        <v>1.9486511704756227E-2</v>
      </c>
      <c r="M112" s="43">
        <v>4482753.5292699998</v>
      </c>
      <c r="N112" s="6">
        <v>259133.88105700002</v>
      </c>
      <c r="O112" s="6">
        <v>418421</v>
      </c>
      <c r="P112" s="6">
        <v>820117</v>
      </c>
      <c r="Q112" s="6">
        <v>21982</v>
      </c>
      <c r="R112" s="6">
        <v>85260</v>
      </c>
      <c r="S112" s="6">
        <v>4375334.1435240004</v>
      </c>
      <c r="T112" s="6">
        <v>4467692.3016506433</v>
      </c>
      <c r="U112" s="6">
        <v>4507585388276</v>
      </c>
      <c r="V112" s="6">
        <v>4111674410528</v>
      </c>
    </row>
    <row r="113" spans="1:22" x14ac:dyDescent="0.5">
      <c r="A113" s="42" t="s">
        <v>26</v>
      </c>
      <c r="B113" s="42">
        <v>10600</v>
      </c>
      <c r="C113" s="42" t="s">
        <v>22</v>
      </c>
      <c r="D113" s="42" t="s">
        <v>617</v>
      </c>
      <c r="E113" s="45">
        <f t="shared" si="22"/>
        <v>0.20841501423594072</v>
      </c>
      <c r="F113" s="45">
        <f t="shared" si="23"/>
        <v>0.6076063430294385</v>
      </c>
      <c r="G113" s="45">
        <f t="shared" si="24"/>
        <v>0.28854568270137859</v>
      </c>
      <c r="H113" s="46">
        <f t="shared" si="17"/>
        <v>35301774.565098003</v>
      </c>
      <c r="I113" s="46">
        <f t="shared" si="18"/>
        <v>33822947.161976002</v>
      </c>
      <c r="J113" s="45">
        <f t="shared" si="25"/>
        <v>1.1546209314388099E-2</v>
      </c>
      <c r="K113" s="45">
        <f t="shared" si="26"/>
        <v>2.2868743055211301E-2</v>
      </c>
      <c r="L113" s="45">
        <f t="shared" si="27"/>
        <v>2.4700405811148244E-2</v>
      </c>
      <c r="M113" s="43">
        <v>15456489.511376999</v>
      </c>
      <c r="N113" s="6">
        <v>965408.04292000004</v>
      </c>
      <c r="O113" s="6">
        <v>22530673</v>
      </c>
      <c r="P113" s="6">
        <v>10699573</v>
      </c>
      <c r="Q113" s="6">
        <v>956057</v>
      </c>
      <c r="R113" s="6">
        <v>1032632</v>
      </c>
      <c r="S113" s="6">
        <v>41806276.702301525</v>
      </c>
      <c r="T113" s="6">
        <v>37081036.527145654</v>
      </c>
      <c r="U113" s="6">
        <v>35301774565098</v>
      </c>
      <c r="V113" s="6">
        <v>33822947161976</v>
      </c>
    </row>
    <row r="114" spans="1:22" x14ac:dyDescent="0.5">
      <c r="A114" s="42" t="s">
        <v>28</v>
      </c>
      <c r="B114" s="42">
        <v>10616</v>
      </c>
      <c r="C114" s="42" t="s">
        <v>22</v>
      </c>
      <c r="D114" s="42" t="s">
        <v>618</v>
      </c>
      <c r="E114" s="45">
        <f t="shared" si="22"/>
        <v>0.43570155708483166</v>
      </c>
      <c r="F114" s="45">
        <f t="shared" si="23"/>
        <v>0.16556083315375261</v>
      </c>
      <c r="G114" s="45">
        <f t="shared" si="24"/>
        <v>0.5112972486710704</v>
      </c>
      <c r="H114" s="46">
        <f t="shared" si="17"/>
        <v>7257224.4315179996</v>
      </c>
      <c r="I114" s="46">
        <f t="shared" si="18"/>
        <v>6386000.0017370004</v>
      </c>
      <c r="J114" s="45">
        <f t="shared" si="25"/>
        <v>3.2699685806990411E-2</v>
      </c>
      <c r="K114" s="45">
        <f t="shared" si="26"/>
        <v>4.1117455440518782E-3</v>
      </c>
      <c r="L114" s="45">
        <f t="shared" si="27"/>
        <v>3.4273700028612165E-2</v>
      </c>
      <c r="M114" s="43">
        <v>7497355.5008630008</v>
      </c>
      <c r="N114" s="6">
        <v>481061.86855999997</v>
      </c>
      <c r="O114" s="6">
        <v>1424448</v>
      </c>
      <c r="P114" s="6">
        <v>4399086</v>
      </c>
      <c r="Q114" s="6">
        <v>30245</v>
      </c>
      <c r="R114" s="6">
        <v>252109</v>
      </c>
      <c r="S114" s="6">
        <v>7355756.7402858716</v>
      </c>
      <c r="T114" s="6">
        <v>8603774.0500927977</v>
      </c>
      <c r="U114" s="6">
        <v>7257224431518</v>
      </c>
      <c r="V114" s="6">
        <v>6386000001737</v>
      </c>
    </row>
    <row r="115" spans="1:22" x14ac:dyDescent="0.5">
      <c r="A115" s="42" t="s">
        <v>33</v>
      </c>
      <c r="B115" s="42">
        <v>10630</v>
      </c>
      <c r="C115" s="42" t="s">
        <v>22</v>
      </c>
      <c r="D115" s="42" t="s">
        <v>620</v>
      </c>
      <c r="E115" s="45">
        <f t="shared" si="22"/>
        <v>0.61074993235097708</v>
      </c>
      <c r="F115" s="45">
        <f t="shared" si="23"/>
        <v>1.7600121720711525E-2</v>
      </c>
      <c r="G115" s="45">
        <f t="shared" si="24"/>
        <v>0.14216373244792802</v>
      </c>
      <c r="H115" s="46">
        <f t="shared" si="17"/>
        <v>501561.98269799998</v>
      </c>
      <c r="I115" s="46">
        <f t="shared" si="18"/>
        <v>470540.97706499998</v>
      </c>
      <c r="J115" s="45">
        <f t="shared" si="25"/>
        <v>0</v>
      </c>
      <c r="K115" s="45">
        <f t="shared" si="26"/>
        <v>0</v>
      </c>
      <c r="L115" s="45">
        <f t="shared" si="27"/>
        <v>7.738771271736082E-4</v>
      </c>
      <c r="M115" s="43">
        <v>654330.74311399995</v>
      </c>
      <c r="N115" s="6">
        <v>0</v>
      </c>
      <c r="O115" s="6">
        <v>9428</v>
      </c>
      <c r="P115" s="6">
        <v>76154</v>
      </c>
      <c r="Q115" s="6">
        <v>0</v>
      </c>
      <c r="R115" s="6">
        <v>399</v>
      </c>
      <c r="S115" s="6">
        <v>515585.72542032256</v>
      </c>
      <c r="T115" s="6">
        <v>535678.11345902737</v>
      </c>
      <c r="U115" s="6">
        <v>501561982698</v>
      </c>
      <c r="V115" s="6">
        <v>470540977065</v>
      </c>
    </row>
    <row r="116" spans="1:22" x14ac:dyDescent="0.5">
      <c r="A116" s="42" t="s">
        <v>37</v>
      </c>
      <c r="B116" s="42">
        <v>10706</v>
      </c>
      <c r="C116" s="42" t="s">
        <v>22</v>
      </c>
      <c r="D116" s="42" t="s">
        <v>622</v>
      </c>
      <c r="E116" s="45">
        <f t="shared" si="22"/>
        <v>0.74628490297504013</v>
      </c>
      <c r="F116" s="45">
        <f t="shared" si="23"/>
        <v>0.1139414954062823</v>
      </c>
      <c r="G116" s="45">
        <f t="shared" si="24"/>
        <v>0.44915689760619204</v>
      </c>
      <c r="H116" s="46">
        <f t="shared" si="17"/>
        <v>13352342.006398</v>
      </c>
      <c r="I116" s="46">
        <f t="shared" si="18"/>
        <v>11767368.661334001</v>
      </c>
      <c r="J116" s="45">
        <f t="shared" si="25"/>
        <v>3.710017596278381E-2</v>
      </c>
      <c r="K116" s="45">
        <f t="shared" si="26"/>
        <v>6.6195064668362572E-4</v>
      </c>
      <c r="L116" s="45">
        <f t="shared" si="27"/>
        <v>4.4384637523132743E-2</v>
      </c>
      <c r="M116" s="43">
        <v>22415814.476664998</v>
      </c>
      <c r="N116" s="6">
        <v>955260.64107300004</v>
      </c>
      <c r="O116" s="6">
        <v>1711204</v>
      </c>
      <c r="P116" s="6">
        <v>6745559</v>
      </c>
      <c r="Q116" s="6">
        <v>8522</v>
      </c>
      <c r="R116" s="6">
        <v>571411</v>
      </c>
      <c r="S116" s="6">
        <v>12874071.568167869</v>
      </c>
      <c r="T116" s="6">
        <v>15018268.751856759</v>
      </c>
      <c r="U116" s="6">
        <v>13352342006398</v>
      </c>
      <c r="V116" s="6">
        <v>11767368661334</v>
      </c>
    </row>
    <row r="117" spans="1:22" x14ac:dyDescent="0.5">
      <c r="A117" s="42" t="s">
        <v>41</v>
      </c>
      <c r="B117" s="42">
        <v>10719</v>
      </c>
      <c r="C117" s="42" t="s">
        <v>22</v>
      </c>
      <c r="D117" s="42" t="s">
        <v>624</v>
      </c>
      <c r="E117" s="45">
        <f t="shared" si="22"/>
        <v>0.20764491338869653</v>
      </c>
      <c r="F117" s="45">
        <f t="shared" si="23"/>
        <v>2.1006935787706215E-3</v>
      </c>
      <c r="G117" s="45">
        <f t="shared" si="24"/>
        <v>0.30647147767314031</v>
      </c>
      <c r="H117" s="46">
        <f t="shared" si="17"/>
        <v>2677515.948411</v>
      </c>
      <c r="I117" s="46">
        <f t="shared" si="18"/>
        <v>2430947.8600349999</v>
      </c>
      <c r="J117" s="45">
        <f t="shared" si="25"/>
        <v>6.23430851866341E-3</v>
      </c>
      <c r="K117" s="45">
        <f t="shared" si="26"/>
        <v>0</v>
      </c>
      <c r="L117" s="45">
        <f t="shared" si="27"/>
        <v>6.3995339816529948E-3</v>
      </c>
      <c r="M117" s="43">
        <v>1209082.850654</v>
      </c>
      <c r="N117" s="6">
        <v>31697.922248999999</v>
      </c>
      <c r="O117" s="6">
        <v>6116</v>
      </c>
      <c r="P117" s="6">
        <v>892267</v>
      </c>
      <c r="Q117" s="6">
        <v>0</v>
      </c>
      <c r="R117" s="6">
        <v>16269</v>
      </c>
      <c r="S117" s="6">
        <v>2542216.3624167098</v>
      </c>
      <c r="T117" s="6">
        <v>2911419.381583123</v>
      </c>
      <c r="U117" s="6">
        <v>2677515948411</v>
      </c>
      <c r="V117" s="6">
        <v>2430947860035</v>
      </c>
    </row>
    <row r="118" spans="1:22" x14ac:dyDescent="0.5">
      <c r="A118" s="42" t="s">
        <v>43</v>
      </c>
      <c r="B118" s="42">
        <v>10743</v>
      </c>
      <c r="C118" s="42" t="s">
        <v>22</v>
      </c>
      <c r="D118" s="42" t="s">
        <v>625</v>
      </c>
      <c r="E118" s="45">
        <f t="shared" si="22"/>
        <v>1.6511216935760831</v>
      </c>
      <c r="F118" s="45">
        <f t="shared" si="23"/>
        <v>0.29071728986523371</v>
      </c>
      <c r="G118" s="45">
        <f t="shared" si="24"/>
        <v>0.51358838995083911</v>
      </c>
      <c r="H118" s="46">
        <f t="shared" si="17"/>
        <v>5521904.571916</v>
      </c>
      <c r="I118" s="46">
        <f t="shared" si="18"/>
        <v>4654773.0786340004</v>
      </c>
      <c r="J118" s="45">
        <f t="shared" si="25"/>
        <v>0.10810109247557993</v>
      </c>
      <c r="K118" s="45">
        <f t="shared" si="26"/>
        <v>1.7984700286354401E-3</v>
      </c>
      <c r="L118" s="45">
        <f t="shared" si="27"/>
        <v>8.0912876451723056E-2</v>
      </c>
      <c r="M118" s="43">
        <v>19858865.011702001</v>
      </c>
      <c r="N118" s="6">
        <v>1147567.668453</v>
      </c>
      <c r="O118" s="6">
        <v>1748301</v>
      </c>
      <c r="P118" s="6">
        <v>3088592</v>
      </c>
      <c r="Q118" s="6">
        <v>9546</v>
      </c>
      <c r="R118" s="6">
        <v>429473</v>
      </c>
      <c r="S118" s="6">
        <v>5307844.9170725811</v>
      </c>
      <c r="T118" s="6">
        <v>6013749.6493946081</v>
      </c>
      <c r="U118" s="6">
        <v>5521904571916</v>
      </c>
      <c r="V118" s="6">
        <v>4654773078634</v>
      </c>
    </row>
    <row r="119" spans="1:22" x14ac:dyDescent="0.5">
      <c r="A119" s="42" t="s">
        <v>49</v>
      </c>
      <c r="B119" s="42">
        <v>10753</v>
      </c>
      <c r="C119" s="42" t="s">
        <v>22</v>
      </c>
      <c r="D119" s="42" t="s">
        <v>626</v>
      </c>
      <c r="E119" s="45">
        <f t="shared" si="22"/>
        <v>1.2362382586337211</v>
      </c>
      <c r="F119" s="45">
        <f t="shared" si="23"/>
        <v>8.5723322015556186E-2</v>
      </c>
      <c r="G119" s="45">
        <f t="shared" si="24"/>
        <v>0.1726574531589119</v>
      </c>
      <c r="H119" s="46">
        <f t="shared" si="17"/>
        <v>622297.43072499998</v>
      </c>
      <c r="I119" s="46">
        <f t="shared" si="18"/>
        <v>572666.66562999994</v>
      </c>
      <c r="J119" s="45">
        <f t="shared" si="25"/>
        <v>3.7099802715033964E-2</v>
      </c>
      <c r="K119" s="45">
        <f t="shared" si="26"/>
        <v>1.0438122837169831E-3</v>
      </c>
      <c r="L119" s="45">
        <f t="shared" si="27"/>
        <v>2.2164084343303997E-2</v>
      </c>
      <c r="M119" s="43">
        <v>1762249.0493439999</v>
      </c>
      <c r="N119" s="6">
        <v>52603.048340000001</v>
      </c>
      <c r="O119" s="6">
        <v>61099</v>
      </c>
      <c r="P119" s="6">
        <v>123061</v>
      </c>
      <c r="Q119" s="6">
        <v>740</v>
      </c>
      <c r="R119" s="6">
        <v>15713</v>
      </c>
      <c r="S119" s="6">
        <v>708939.73135177419</v>
      </c>
      <c r="T119" s="6">
        <v>712746.52642267395</v>
      </c>
      <c r="U119" s="6">
        <v>622297430725</v>
      </c>
      <c r="V119" s="6">
        <v>572666665630</v>
      </c>
    </row>
    <row r="120" spans="1:22" x14ac:dyDescent="0.5">
      <c r="A120" s="42" t="s">
        <v>51</v>
      </c>
      <c r="B120" s="42">
        <v>10782</v>
      </c>
      <c r="C120" s="42" t="s">
        <v>22</v>
      </c>
      <c r="D120" s="42" t="s">
        <v>627</v>
      </c>
      <c r="E120" s="45">
        <f t="shared" si="22"/>
        <v>0.60387333630902651</v>
      </c>
      <c r="F120" s="45">
        <f t="shared" si="23"/>
        <v>4.1620014863073915E-2</v>
      </c>
      <c r="G120" s="45">
        <f t="shared" si="24"/>
        <v>0.47365412924342376</v>
      </c>
      <c r="H120" s="46">
        <f t="shared" si="17"/>
        <v>1113610.5551150001</v>
      </c>
      <c r="I120" s="46">
        <f t="shared" si="18"/>
        <v>1015768.842742</v>
      </c>
      <c r="J120" s="45">
        <f t="shared" si="25"/>
        <v>1.0378872830327963E-2</v>
      </c>
      <c r="K120" s="45">
        <f t="shared" si="26"/>
        <v>2.5766218350210763E-4</v>
      </c>
      <c r="L120" s="45">
        <f t="shared" si="27"/>
        <v>1.6903771818764644E-2</v>
      </c>
      <c r="M120" s="43">
        <v>1489282.859125</v>
      </c>
      <c r="N120" s="6">
        <v>21993.388739999999</v>
      </c>
      <c r="O120" s="6">
        <v>51322</v>
      </c>
      <c r="P120" s="6">
        <v>584067</v>
      </c>
      <c r="Q120" s="6">
        <v>273</v>
      </c>
      <c r="R120" s="6">
        <v>17910</v>
      </c>
      <c r="S120" s="6">
        <v>1059526.8435958391</v>
      </c>
      <c r="T120" s="6">
        <v>1233108.641811992</v>
      </c>
      <c r="U120" s="6">
        <v>1113610555115</v>
      </c>
      <c r="V120" s="6">
        <v>1015768842742</v>
      </c>
    </row>
    <row r="121" spans="1:22" x14ac:dyDescent="0.5">
      <c r="A121" s="42" t="s">
        <v>54</v>
      </c>
      <c r="B121" s="42">
        <v>10764</v>
      </c>
      <c r="C121" s="42" t="s">
        <v>22</v>
      </c>
      <c r="D121" s="42" t="s">
        <v>630</v>
      </c>
      <c r="E121" s="45">
        <f t="shared" si="22"/>
        <v>0.94636202358889832</v>
      </c>
      <c r="F121" s="45">
        <f t="shared" si="23"/>
        <v>0.10223584854342031</v>
      </c>
      <c r="G121" s="45">
        <f t="shared" si="24"/>
        <v>5.0643345111378952E-3</v>
      </c>
      <c r="H121" s="46">
        <f t="shared" si="17"/>
        <v>2163307.1943450002</v>
      </c>
      <c r="I121" s="46">
        <f t="shared" si="18"/>
        <v>1989541.0834880001</v>
      </c>
      <c r="J121" s="45">
        <f t="shared" si="25"/>
        <v>2.8093613323172685E-5</v>
      </c>
      <c r="K121" s="45">
        <f t="shared" si="26"/>
        <v>8.1302222192817559E-5</v>
      </c>
      <c r="L121" s="45">
        <f t="shared" si="27"/>
        <v>4.8042222204846738E-5</v>
      </c>
      <c r="M121" s="43">
        <v>3802763.6479540002</v>
      </c>
      <c r="N121" s="6">
        <v>121.63200000000001</v>
      </c>
      <c r="O121" s="6">
        <v>205407</v>
      </c>
      <c r="P121" s="6">
        <v>10175</v>
      </c>
      <c r="Q121" s="6">
        <v>176</v>
      </c>
      <c r="R121" s="6">
        <v>104</v>
      </c>
      <c r="S121" s="6">
        <v>2164762.478233323</v>
      </c>
      <c r="T121" s="6">
        <v>2009148.482909712</v>
      </c>
      <c r="U121" s="6">
        <v>2163307194345</v>
      </c>
      <c r="V121" s="6">
        <v>1989541083488</v>
      </c>
    </row>
    <row r="122" spans="1:22" x14ac:dyDescent="0.5">
      <c r="A122" s="42" t="s">
        <v>57</v>
      </c>
      <c r="B122" s="42">
        <v>10771</v>
      </c>
      <c r="C122" s="42" t="s">
        <v>22</v>
      </c>
      <c r="D122" s="42" t="s">
        <v>621</v>
      </c>
      <c r="E122" s="45">
        <f t="shared" si="22"/>
        <v>0.34622836838391435</v>
      </c>
      <c r="F122" s="45">
        <f t="shared" si="23"/>
        <v>7.7370349644730704E-2</v>
      </c>
      <c r="G122" s="45">
        <f t="shared" si="24"/>
        <v>0.49185601293109016</v>
      </c>
      <c r="H122" s="46">
        <f t="shared" si="17"/>
        <v>618670.294246</v>
      </c>
      <c r="I122" s="46">
        <f t="shared" si="18"/>
        <v>562817.27128900005</v>
      </c>
      <c r="J122" s="45">
        <f t="shared" si="25"/>
        <v>0</v>
      </c>
      <c r="K122" s="45">
        <f t="shared" si="26"/>
        <v>2.9111574223656897E-4</v>
      </c>
      <c r="L122" s="45">
        <f t="shared" si="27"/>
        <v>7.8118495655441129E-4</v>
      </c>
      <c r="M122" s="43">
        <v>570475.44777800003</v>
      </c>
      <c r="N122" s="6">
        <v>0</v>
      </c>
      <c r="O122" s="6">
        <v>63741</v>
      </c>
      <c r="P122" s="6">
        <v>405212</v>
      </c>
      <c r="Q122" s="6">
        <v>199</v>
      </c>
      <c r="R122" s="6">
        <v>534</v>
      </c>
      <c r="S122" s="6">
        <v>683576.91161299997</v>
      </c>
      <c r="T122" s="6">
        <v>823842.72906463558</v>
      </c>
      <c r="U122" s="6">
        <v>618670294246</v>
      </c>
      <c r="V122" s="6">
        <v>562817271289</v>
      </c>
    </row>
    <row r="123" spans="1:22" x14ac:dyDescent="0.5">
      <c r="A123" s="42" t="s">
        <v>60</v>
      </c>
      <c r="B123" s="42">
        <v>10763</v>
      </c>
      <c r="C123" s="42" t="s">
        <v>22</v>
      </c>
      <c r="D123" s="42" t="s">
        <v>631</v>
      </c>
      <c r="E123" s="45">
        <f t="shared" si="22"/>
        <v>3.8644162961412882</v>
      </c>
      <c r="F123" s="45">
        <f t="shared" si="23"/>
        <v>1.1355815634874564E-3</v>
      </c>
      <c r="G123" s="45">
        <f t="shared" si="24"/>
        <v>0.11185911828429113</v>
      </c>
      <c r="H123" s="46">
        <f t="shared" si="17"/>
        <v>0</v>
      </c>
      <c r="I123" s="46">
        <f t="shared" si="18"/>
        <v>0</v>
      </c>
      <c r="J123" s="45">
        <f t="shared" si="25"/>
        <v>0</v>
      </c>
      <c r="K123" s="45">
        <f t="shared" si="26"/>
        <v>0</v>
      </c>
      <c r="L123" s="45">
        <f t="shared" si="27"/>
        <v>0</v>
      </c>
      <c r="M123" s="43">
        <v>891593.43735699996</v>
      </c>
      <c r="N123" s="6">
        <v>0</v>
      </c>
      <c r="O123" s="6">
        <v>131</v>
      </c>
      <c r="P123" s="6">
        <v>12904</v>
      </c>
      <c r="Q123" s="6">
        <v>0</v>
      </c>
      <c r="R123" s="6">
        <v>0</v>
      </c>
      <c r="S123" s="6">
        <v>113299</v>
      </c>
      <c r="T123" s="6">
        <v>115359.39311808581</v>
      </c>
      <c r="U123" s="6">
        <v>0</v>
      </c>
      <c r="V123" s="6">
        <v>0</v>
      </c>
    </row>
    <row r="124" spans="1:22" x14ac:dyDescent="0.5">
      <c r="A124" s="42" t="s">
        <v>64</v>
      </c>
      <c r="B124" s="42">
        <v>10781</v>
      </c>
      <c r="C124" s="42" t="s">
        <v>22</v>
      </c>
      <c r="D124" s="42" t="s">
        <v>633</v>
      </c>
      <c r="E124" s="45">
        <f t="shared" si="22"/>
        <v>0.51036885268740251</v>
      </c>
      <c r="F124" s="45">
        <f t="shared" si="23"/>
        <v>5.2796666351452255E-2</v>
      </c>
      <c r="G124" s="45">
        <f t="shared" si="24"/>
        <v>0.35509773294218672</v>
      </c>
      <c r="H124" s="46">
        <f t="shared" si="17"/>
        <v>4289709.3424340002</v>
      </c>
      <c r="I124" s="46">
        <f t="shared" si="18"/>
        <v>3927237.8353599999</v>
      </c>
      <c r="J124" s="45">
        <f t="shared" si="25"/>
        <v>2.8184332485948663E-2</v>
      </c>
      <c r="K124" s="45">
        <f t="shared" si="26"/>
        <v>1.7728137550341763E-3</v>
      </c>
      <c r="L124" s="45">
        <f t="shared" si="27"/>
        <v>1.5858404592298887E-2</v>
      </c>
      <c r="M124" s="43">
        <v>4912803.7097300002</v>
      </c>
      <c r="N124" s="6">
        <v>237294.72173300001</v>
      </c>
      <c r="O124" s="6">
        <v>254110</v>
      </c>
      <c r="P124" s="6">
        <v>1709083</v>
      </c>
      <c r="Q124" s="6">
        <v>7463</v>
      </c>
      <c r="R124" s="6">
        <v>66759</v>
      </c>
      <c r="S124" s="6">
        <v>4209692.0665285159</v>
      </c>
      <c r="T124" s="6">
        <v>4812993.2732582521</v>
      </c>
      <c r="U124" s="6">
        <v>4289709342434</v>
      </c>
      <c r="V124" s="6">
        <v>3927237835360</v>
      </c>
    </row>
    <row r="125" spans="1:22" x14ac:dyDescent="0.5">
      <c r="A125" s="42" t="s">
        <v>68</v>
      </c>
      <c r="B125" s="42">
        <v>10789</v>
      </c>
      <c r="C125" s="42" t="s">
        <v>22</v>
      </c>
      <c r="D125" s="42" t="s">
        <v>635</v>
      </c>
      <c r="E125" s="45">
        <f t="shared" si="22"/>
        <v>1.4586605614498955</v>
      </c>
      <c r="F125" s="45">
        <f t="shared" si="23"/>
        <v>0.61360786556090607</v>
      </c>
      <c r="G125" s="45">
        <f t="shared" si="24"/>
        <v>0.43257067192886028</v>
      </c>
      <c r="H125" s="46">
        <f t="shared" si="17"/>
        <v>947448.75937600003</v>
      </c>
      <c r="I125" s="46">
        <f t="shared" si="18"/>
        <v>1258247.3896300001</v>
      </c>
      <c r="J125" s="45">
        <f t="shared" si="25"/>
        <v>9.9221587527783164E-2</v>
      </c>
      <c r="K125" s="45">
        <f t="shared" si="26"/>
        <v>0.15859036443555805</v>
      </c>
      <c r="L125" s="45">
        <f t="shared" si="27"/>
        <v>1.5085481151146147E-2</v>
      </c>
      <c r="M125" s="43">
        <v>4813461.0972029995</v>
      </c>
      <c r="N125" s="6">
        <v>404477.03891399998</v>
      </c>
      <c r="O125" s="6">
        <v>1012428</v>
      </c>
      <c r="P125" s="6">
        <v>713724</v>
      </c>
      <c r="Q125" s="6">
        <v>323247</v>
      </c>
      <c r="R125" s="6">
        <v>30748</v>
      </c>
      <c r="S125" s="6">
        <v>2038251.1960955162</v>
      </c>
      <c r="T125" s="6">
        <v>1649959.2929346298</v>
      </c>
      <c r="U125" s="6">
        <v>947448759376</v>
      </c>
      <c r="V125" s="6">
        <v>1258247389630</v>
      </c>
    </row>
    <row r="126" spans="1:22" x14ac:dyDescent="0.5">
      <c r="A126" s="42" t="s">
        <v>70</v>
      </c>
      <c r="B126" s="42">
        <v>10787</v>
      </c>
      <c r="C126" s="42" t="s">
        <v>22</v>
      </c>
      <c r="D126" s="42" t="s">
        <v>636</v>
      </c>
      <c r="E126" s="45">
        <f t="shared" si="22"/>
        <v>0.83262634571359606</v>
      </c>
      <c r="F126" s="45">
        <f t="shared" si="23"/>
        <v>8.2755846102741573E-2</v>
      </c>
      <c r="G126" s="45">
        <f t="shared" si="24"/>
        <v>1.0038270785295149</v>
      </c>
      <c r="H126" s="46">
        <f t="shared" si="17"/>
        <v>3359376.553171</v>
      </c>
      <c r="I126" s="46">
        <f t="shared" si="18"/>
        <v>3005136.2403680002</v>
      </c>
      <c r="J126" s="45">
        <f t="shared" si="25"/>
        <v>1.2608674698100498E-2</v>
      </c>
      <c r="K126" s="45">
        <f t="shared" si="26"/>
        <v>2.9972625289849224E-4</v>
      </c>
      <c r="L126" s="45">
        <f t="shared" si="27"/>
        <v>3.1445354285572678E-2</v>
      </c>
      <c r="M126" s="43">
        <v>10031216.255917</v>
      </c>
      <c r="N126" s="6">
        <v>81778.834440000006</v>
      </c>
      <c r="O126" s="6">
        <v>498508</v>
      </c>
      <c r="P126" s="6">
        <v>6046894</v>
      </c>
      <c r="Q126" s="6">
        <v>972</v>
      </c>
      <c r="R126" s="6">
        <v>101976</v>
      </c>
      <c r="S126" s="6">
        <v>3242959.1689093234</v>
      </c>
      <c r="T126" s="6">
        <v>6023840.2901603011</v>
      </c>
      <c r="U126" s="6">
        <v>3359376553171</v>
      </c>
      <c r="V126" s="6">
        <v>3005136240368</v>
      </c>
    </row>
    <row r="127" spans="1:22" x14ac:dyDescent="0.5">
      <c r="A127" s="42" t="s">
        <v>72</v>
      </c>
      <c r="B127" s="42">
        <v>10801</v>
      </c>
      <c r="C127" s="42" t="s">
        <v>22</v>
      </c>
      <c r="D127" s="42" t="s">
        <v>637</v>
      </c>
      <c r="E127" s="45">
        <f t="shared" si="22"/>
        <v>0.24412195699404313</v>
      </c>
      <c r="F127" s="45">
        <f t="shared" si="23"/>
        <v>0.33121986692031807</v>
      </c>
      <c r="G127" s="45">
        <f t="shared" si="24"/>
        <v>0.34136123069915225</v>
      </c>
      <c r="H127" s="46">
        <f t="shared" si="17"/>
        <v>1319740.2560749999</v>
      </c>
      <c r="I127" s="46">
        <f t="shared" si="18"/>
        <v>1203457.3770900001</v>
      </c>
      <c r="J127" s="45">
        <f t="shared" si="25"/>
        <v>8.4419435019759969E-4</v>
      </c>
      <c r="K127" s="45">
        <f t="shared" si="26"/>
        <v>8.1123792739540531E-5</v>
      </c>
      <c r="L127" s="45">
        <f t="shared" si="27"/>
        <v>1.8095768204091874E-2</v>
      </c>
      <c r="M127" s="43">
        <v>644116.06443699996</v>
      </c>
      <c r="N127" s="6">
        <v>2289.3746799999999</v>
      </c>
      <c r="O127" s="6">
        <v>436962</v>
      </c>
      <c r="P127" s="6">
        <v>450341</v>
      </c>
      <c r="Q127" s="6">
        <v>110</v>
      </c>
      <c r="R127" s="6">
        <v>24537</v>
      </c>
      <c r="S127" s="6">
        <v>1355952.3819746771</v>
      </c>
      <c r="T127" s="6">
        <v>1319250.5753440219</v>
      </c>
      <c r="U127" s="6">
        <v>1319740256075</v>
      </c>
      <c r="V127" s="6">
        <v>1203457377090</v>
      </c>
    </row>
    <row r="128" spans="1:22" x14ac:dyDescent="0.5">
      <c r="A128" s="42" t="s">
        <v>74</v>
      </c>
      <c r="B128" s="42">
        <v>10825</v>
      </c>
      <c r="C128" s="42" t="s">
        <v>22</v>
      </c>
      <c r="D128" s="42" t="s">
        <v>638</v>
      </c>
      <c r="E128" s="45">
        <f t="shared" si="22"/>
        <v>2.2835774770729023</v>
      </c>
      <c r="F128" s="45">
        <f t="shared" si="23"/>
        <v>0.39562778214159766</v>
      </c>
      <c r="G128" s="45">
        <f t="shared" si="24"/>
        <v>0.28801678528732261</v>
      </c>
      <c r="H128" s="46">
        <f t="shared" si="17"/>
        <v>327665.431698</v>
      </c>
      <c r="I128" s="46">
        <f t="shared" si="18"/>
        <v>404587.43873200001</v>
      </c>
      <c r="J128" s="45">
        <f t="shared" si="25"/>
        <v>0.20741751563651417</v>
      </c>
      <c r="K128" s="45">
        <f t="shared" si="26"/>
        <v>6.1709291137348611E-2</v>
      </c>
      <c r="L128" s="45">
        <f t="shared" si="27"/>
        <v>2.683129315941937E-4</v>
      </c>
      <c r="M128" s="43">
        <v>1673844.0261869999</v>
      </c>
      <c r="N128" s="6">
        <v>154608.66116600001</v>
      </c>
      <c r="O128" s="6">
        <v>144996</v>
      </c>
      <c r="P128" s="6">
        <v>105557</v>
      </c>
      <c r="Q128" s="6">
        <v>22999</v>
      </c>
      <c r="R128" s="6">
        <v>100</v>
      </c>
      <c r="S128" s="6">
        <v>372699.14426354843</v>
      </c>
      <c r="T128" s="6">
        <v>366496.00090042467</v>
      </c>
      <c r="U128" s="6">
        <v>327665431698</v>
      </c>
      <c r="V128" s="6">
        <v>404587438732</v>
      </c>
    </row>
    <row r="129" spans="1:22" x14ac:dyDescent="0.5">
      <c r="A129" s="42" t="s">
        <v>76</v>
      </c>
      <c r="B129" s="42">
        <v>10830</v>
      </c>
      <c r="C129" s="42" t="s">
        <v>22</v>
      </c>
      <c r="D129" s="42" t="s">
        <v>615</v>
      </c>
      <c r="E129" s="45">
        <f t="shared" si="22"/>
        <v>1.4210338910249147</v>
      </c>
      <c r="F129" s="45">
        <f t="shared" si="23"/>
        <v>0.16006071344403752</v>
      </c>
      <c r="G129" s="45">
        <f t="shared" si="24"/>
        <v>0.49211462528581384</v>
      </c>
      <c r="H129" s="46">
        <f t="shared" si="17"/>
        <v>1465043.7380880001</v>
      </c>
      <c r="I129" s="46">
        <f t="shared" si="18"/>
        <v>1317417.5095589999</v>
      </c>
      <c r="J129" s="45">
        <f t="shared" si="25"/>
        <v>0.11834347351026854</v>
      </c>
      <c r="K129" s="45">
        <f t="shared" si="26"/>
        <v>1.6831195167306755E-3</v>
      </c>
      <c r="L129" s="45">
        <f t="shared" si="27"/>
        <v>6.6542718188424901E-2</v>
      </c>
      <c r="M129" s="43">
        <v>4728330.2537709996</v>
      </c>
      <c r="N129" s="6">
        <v>344106.85254500003</v>
      </c>
      <c r="O129" s="6">
        <v>266292</v>
      </c>
      <c r="P129" s="6">
        <v>818728</v>
      </c>
      <c r="Q129" s="6">
        <v>2447</v>
      </c>
      <c r="R129" s="6">
        <v>96743</v>
      </c>
      <c r="S129" s="6">
        <v>1453848.03377071</v>
      </c>
      <c r="T129" s="6">
        <v>1663693.6964116709</v>
      </c>
      <c r="U129" s="6">
        <v>1465043738088</v>
      </c>
      <c r="V129" s="6">
        <v>1317417509559</v>
      </c>
    </row>
    <row r="130" spans="1:22" x14ac:dyDescent="0.5">
      <c r="A130" s="42" t="s">
        <v>78</v>
      </c>
      <c r="B130" s="42">
        <v>10835</v>
      </c>
      <c r="C130" s="42" t="s">
        <v>22</v>
      </c>
      <c r="D130" s="42" t="s">
        <v>613</v>
      </c>
      <c r="E130" s="45">
        <f t="shared" si="22"/>
        <v>0.8594234985630822</v>
      </c>
      <c r="F130" s="45">
        <f t="shared" si="23"/>
        <v>0.77160478608598693</v>
      </c>
      <c r="G130" s="45">
        <f t="shared" si="24"/>
        <v>1.0460847497208807</v>
      </c>
      <c r="H130" s="46">
        <f t="shared" si="17"/>
        <v>1976322.099657</v>
      </c>
      <c r="I130" s="46">
        <f t="shared" si="18"/>
        <v>1625919.4614190001</v>
      </c>
      <c r="J130" s="45">
        <f t="shared" si="25"/>
        <v>9.4614085966052197E-2</v>
      </c>
      <c r="K130" s="45">
        <f t="shared" si="26"/>
        <v>3.2616985177252422E-2</v>
      </c>
      <c r="L130" s="45">
        <f t="shared" si="27"/>
        <v>0.12819518282966635</v>
      </c>
      <c r="M130" s="43">
        <v>4302497.2874499997</v>
      </c>
      <c r="N130" s="6">
        <v>347940.50773800001</v>
      </c>
      <c r="O130" s="6">
        <v>1931427</v>
      </c>
      <c r="P130" s="6">
        <v>2618486</v>
      </c>
      <c r="Q130" s="6">
        <v>59974</v>
      </c>
      <c r="R130" s="6">
        <v>235717</v>
      </c>
      <c r="S130" s="6">
        <v>1838735.2379160649</v>
      </c>
      <c r="T130" s="6">
        <v>2503129.8856987176</v>
      </c>
      <c r="U130" s="6">
        <v>1976322099657</v>
      </c>
      <c r="V130" s="6">
        <v>1625919461419</v>
      </c>
    </row>
    <row r="131" spans="1:22" x14ac:dyDescent="0.5">
      <c r="A131" s="42" t="s">
        <v>84</v>
      </c>
      <c r="B131" s="42">
        <v>10843</v>
      </c>
      <c r="C131" s="42" t="s">
        <v>22</v>
      </c>
      <c r="D131" s="42" t="s">
        <v>84</v>
      </c>
      <c r="E131" s="45">
        <f t="shared" ref="E131:E162" si="28">(M131/2)/T131</f>
        <v>1.8987742979984363</v>
      </c>
      <c r="F131" s="45">
        <f t="shared" ref="F131:F162" si="29">(O131)/T131</f>
        <v>0.55822636001992665</v>
      </c>
      <c r="G131" s="45">
        <f t="shared" ref="G131:G162" si="30">(P131)/T131</f>
        <v>0.50946979249319058</v>
      </c>
      <c r="H131" s="46">
        <f t="shared" ref="H131:H194" si="31">U131/10^6</f>
        <v>1350372.531562</v>
      </c>
      <c r="I131" s="46">
        <f t="shared" ref="I131:I194" si="32">V131/10^6</f>
        <v>1061090.368268</v>
      </c>
      <c r="J131" s="45">
        <f t="shared" ref="J131:J162" si="33">(N131/2)/S131</f>
        <v>0.14033460672536502</v>
      </c>
      <c r="K131" s="45">
        <f t="shared" ref="K131:K162" si="34">(Q131)/S131</f>
        <v>0</v>
      </c>
      <c r="L131" s="45">
        <f t="shared" ref="L131:L162" si="35">(R131)/S131</f>
        <v>3.6091293455069215E-2</v>
      </c>
      <c r="M131" s="43">
        <v>5627637.3138059992</v>
      </c>
      <c r="N131" s="6">
        <v>383085.359382</v>
      </c>
      <c r="O131" s="6">
        <v>827243</v>
      </c>
      <c r="P131" s="6">
        <v>754990</v>
      </c>
      <c r="Q131" s="6">
        <v>0</v>
      </c>
      <c r="R131" s="6">
        <v>49261</v>
      </c>
      <c r="S131" s="6">
        <v>1364899.8216516131</v>
      </c>
      <c r="T131" s="6">
        <v>1481913.1793963839</v>
      </c>
      <c r="U131" s="6">
        <v>1350372531562</v>
      </c>
      <c r="V131" s="6">
        <v>1061090368268</v>
      </c>
    </row>
    <row r="132" spans="1:22" x14ac:dyDescent="0.5">
      <c r="A132" s="42" t="s">
        <v>86</v>
      </c>
      <c r="B132" s="42">
        <v>10851</v>
      </c>
      <c r="C132" s="42" t="s">
        <v>22</v>
      </c>
      <c r="D132" s="42" t="s">
        <v>617</v>
      </c>
      <c r="E132" s="45">
        <f t="shared" si="28"/>
        <v>0.15539790161809877</v>
      </c>
      <c r="F132" s="45">
        <f t="shared" si="29"/>
        <v>0.27169323810539286</v>
      </c>
      <c r="G132" s="45">
        <f t="shared" si="30"/>
        <v>0.34191250525802991</v>
      </c>
      <c r="H132" s="46">
        <f t="shared" si="31"/>
        <v>27993816.346117999</v>
      </c>
      <c r="I132" s="46">
        <f t="shared" si="32"/>
        <v>25282941.868616998</v>
      </c>
      <c r="J132" s="45">
        <f t="shared" si="33"/>
        <v>3.3046079609034808E-2</v>
      </c>
      <c r="K132" s="45">
        <f t="shared" si="34"/>
        <v>4.1150616732931744E-3</v>
      </c>
      <c r="L132" s="45">
        <f t="shared" si="35"/>
        <v>2.3190304695481955E-2</v>
      </c>
      <c r="M132" s="43">
        <v>9566927.562322</v>
      </c>
      <c r="N132" s="6">
        <v>1933507.9809630001</v>
      </c>
      <c r="O132" s="6">
        <v>8363271</v>
      </c>
      <c r="P132" s="6">
        <v>10524763</v>
      </c>
      <c r="Q132" s="6">
        <v>120385</v>
      </c>
      <c r="R132" s="6">
        <v>678426</v>
      </c>
      <c r="S132" s="6">
        <v>29254725.580736943</v>
      </c>
      <c r="T132" s="6">
        <v>30782035.866331693</v>
      </c>
      <c r="U132" s="6">
        <v>27993816346118</v>
      </c>
      <c r="V132" s="6">
        <v>25282941868617</v>
      </c>
    </row>
    <row r="133" spans="1:22" x14ac:dyDescent="0.5">
      <c r="A133" s="42" t="s">
        <v>88</v>
      </c>
      <c r="B133" s="42">
        <v>10855</v>
      </c>
      <c r="C133" s="42" t="s">
        <v>22</v>
      </c>
      <c r="D133" s="42" t="s">
        <v>639</v>
      </c>
      <c r="E133" s="45">
        <f t="shared" si="28"/>
        <v>0.31452047555553925</v>
      </c>
      <c r="F133" s="45">
        <f t="shared" si="29"/>
        <v>4.8204047988599633E-2</v>
      </c>
      <c r="G133" s="45">
        <f t="shared" si="30"/>
        <v>0.27484231393088626</v>
      </c>
      <c r="H133" s="46">
        <f t="shared" si="31"/>
        <v>6112156.5088060005</v>
      </c>
      <c r="I133" s="46">
        <f t="shared" si="32"/>
        <v>5506231.364174</v>
      </c>
      <c r="J133" s="45">
        <f t="shared" si="33"/>
        <v>0.11085750050392371</v>
      </c>
      <c r="K133" s="45">
        <f t="shared" si="34"/>
        <v>1.8288113157350678E-4</v>
      </c>
      <c r="L133" s="45">
        <f t="shared" si="35"/>
        <v>2.852338430039528E-2</v>
      </c>
      <c r="M133" s="43">
        <v>3985070.417649</v>
      </c>
      <c r="N133" s="6">
        <v>1241441.1431</v>
      </c>
      <c r="O133" s="6">
        <v>305380</v>
      </c>
      <c r="P133" s="6">
        <v>1741168</v>
      </c>
      <c r="Q133" s="6">
        <v>1024</v>
      </c>
      <c r="R133" s="6">
        <v>159710</v>
      </c>
      <c r="S133" s="6">
        <v>5599265.4419267746</v>
      </c>
      <c r="T133" s="6">
        <v>6335152.6011305749</v>
      </c>
      <c r="U133" s="6">
        <v>6112156508806</v>
      </c>
      <c r="V133" s="6">
        <v>5506231364174</v>
      </c>
    </row>
    <row r="134" spans="1:22" x14ac:dyDescent="0.5">
      <c r="A134" s="42" t="s">
        <v>90</v>
      </c>
      <c r="B134" s="42">
        <v>10864</v>
      </c>
      <c r="C134" s="42" t="s">
        <v>22</v>
      </c>
      <c r="D134" s="42" t="s">
        <v>640</v>
      </c>
      <c r="E134" s="45">
        <f t="shared" si="28"/>
        <v>0.41995712804282753</v>
      </c>
      <c r="F134" s="45">
        <f t="shared" si="29"/>
        <v>2.5436149721268643E-3</v>
      </c>
      <c r="G134" s="45">
        <f t="shared" si="30"/>
        <v>0.47693268009940415</v>
      </c>
      <c r="H134" s="46">
        <f t="shared" si="31"/>
        <v>389839.01004999998</v>
      </c>
      <c r="I134" s="46">
        <f t="shared" si="32"/>
        <v>366799.845386</v>
      </c>
      <c r="J134" s="45">
        <f t="shared" si="33"/>
        <v>0</v>
      </c>
      <c r="K134" s="45">
        <f t="shared" si="34"/>
        <v>0</v>
      </c>
      <c r="L134" s="45">
        <f t="shared" si="35"/>
        <v>1.5688171855756286E-2</v>
      </c>
      <c r="M134" s="43">
        <v>517100.952559</v>
      </c>
      <c r="N134" s="6">
        <v>0</v>
      </c>
      <c r="O134" s="6">
        <v>1566</v>
      </c>
      <c r="P134" s="6">
        <v>293628</v>
      </c>
      <c r="Q134" s="6">
        <v>0</v>
      </c>
      <c r="R134" s="6">
        <v>8364</v>
      </c>
      <c r="S134" s="6">
        <v>533140.51356029033</v>
      </c>
      <c r="T134" s="6">
        <v>615659.21617868776</v>
      </c>
      <c r="U134" s="6">
        <v>389839010050</v>
      </c>
      <c r="V134" s="6">
        <v>366799845386</v>
      </c>
    </row>
    <row r="135" spans="1:22" x14ac:dyDescent="0.5">
      <c r="A135" s="42" t="s">
        <v>92</v>
      </c>
      <c r="B135" s="42">
        <v>10869</v>
      </c>
      <c r="C135" s="42" t="s">
        <v>22</v>
      </c>
      <c r="D135" s="42" t="s">
        <v>641</v>
      </c>
      <c r="E135" s="45">
        <f t="shared" si="28"/>
        <v>0.90227524190523078</v>
      </c>
      <c r="F135" s="45">
        <f t="shared" si="29"/>
        <v>3.572061197909699E-2</v>
      </c>
      <c r="G135" s="45">
        <f t="shared" si="30"/>
        <v>0.28554313105351059</v>
      </c>
      <c r="H135" s="46">
        <f t="shared" si="31"/>
        <v>660076.45409599994</v>
      </c>
      <c r="I135" s="46">
        <f t="shared" si="32"/>
        <v>599005.48264599999</v>
      </c>
      <c r="J135" s="45">
        <f t="shared" si="33"/>
        <v>4.8311520076134151E-2</v>
      </c>
      <c r="K135" s="45">
        <f t="shared" si="34"/>
        <v>3.3683259959189468E-3</v>
      </c>
      <c r="L135" s="45">
        <f t="shared" si="35"/>
        <v>1.3299195681699858E-2</v>
      </c>
      <c r="M135" s="43">
        <v>1204309.6856439998</v>
      </c>
      <c r="N135" s="6">
        <v>57715.778407999998</v>
      </c>
      <c r="O135" s="6">
        <v>23839</v>
      </c>
      <c r="P135" s="6">
        <v>190564</v>
      </c>
      <c r="Q135" s="6">
        <v>2012</v>
      </c>
      <c r="R135" s="6">
        <v>7944</v>
      </c>
      <c r="S135" s="6">
        <v>597329.35661148385</v>
      </c>
      <c r="T135" s="6">
        <v>667373.78446791787</v>
      </c>
      <c r="U135" s="6">
        <v>660076454096</v>
      </c>
      <c r="V135" s="6">
        <v>599005482646</v>
      </c>
    </row>
    <row r="136" spans="1:22" x14ac:dyDescent="0.5">
      <c r="A136" s="42" t="s">
        <v>94</v>
      </c>
      <c r="B136" s="42">
        <v>10872</v>
      </c>
      <c r="C136" s="42" t="s">
        <v>22</v>
      </c>
      <c r="D136" s="42" t="s">
        <v>619</v>
      </c>
      <c r="E136" s="45">
        <f t="shared" si="28"/>
        <v>1.1699280035808284</v>
      </c>
      <c r="F136" s="45">
        <f t="shared" si="29"/>
        <v>0.11138109575749296</v>
      </c>
      <c r="G136" s="45">
        <f t="shared" si="30"/>
        <v>0.36027177251565279</v>
      </c>
      <c r="H136" s="46">
        <f t="shared" si="31"/>
        <v>2017706.374574</v>
      </c>
      <c r="I136" s="46">
        <f t="shared" si="32"/>
        <v>1850629.3678049999</v>
      </c>
      <c r="J136" s="45">
        <f t="shared" si="33"/>
        <v>9.1426181825741443E-2</v>
      </c>
      <c r="K136" s="45">
        <f t="shared" si="34"/>
        <v>2.8647383075249826E-2</v>
      </c>
      <c r="L136" s="45">
        <f t="shared" si="35"/>
        <v>3.3306301764603349E-2</v>
      </c>
      <c r="M136" s="43">
        <v>4820669.3786209999</v>
      </c>
      <c r="N136" s="6">
        <v>368144.47416099999</v>
      </c>
      <c r="O136" s="6">
        <v>229472</v>
      </c>
      <c r="P136" s="6">
        <v>742247</v>
      </c>
      <c r="Q136" s="6">
        <v>57677</v>
      </c>
      <c r="R136" s="6">
        <v>67057</v>
      </c>
      <c r="S136" s="6">
        <v>2013342.7143588059</v>
      </c>
      <c r="T136" s="6">
        <v>2060241.8968800879</v>
      </c>
      <c r="U136" s="6">
        <v>2017706374574</v>
      </c>
      <c r="V136" s="6">
        <v>1850629367805</v>
      </c>
    </row>
    <row r="137" spans="1:22" x14ac:dyDescent="0.5">
      <c r="A137" s="42" t="s">
        <v>104</v>
      </c>
      <c r="B137" s="42">
        <v>10896</v>
      </c>
      <c r="C137" s="42" t="s">
        <v>22</v>
      </c>
      <c r="D137" s="42" t="s">
        <v>645</v>
      </c>
      <c r="E137" s="45">
        <f t="shared" si="28"/>
        <v>1.794277054013995</v>
      </c>
      <c r="F137" s="45">
        <f t="shared" si="29"/>
        <v>0.36708402834933102</v>
      </c>
      <c r="G137" s="45">
        <f t="shared" si="30"/>
        <v>0.30270886101699324</v>
      </c>
      <c r="H137" s="46">
        <f t="shared" si="31"/>
        <v>3525727.0070150001</v>
      </c>
      <c r="I137" s="46">
        <f t="shared" si="32"/>
        <v>3090702.910832</v>
      </c>
      <c r="J137" s="45">
        <f t="shared" si="33"/>
        <v>7.098930709926525E-2</v>
      </c>
      <c r="K137" s="45">
        <f t="shared" si="34"/>
        <v>2.8248572644629141E-2</v>
      </c>
      <c r="L137" s="45">
        <f t="shared" si="35"/>
        <v>3.2948316359896956E-3</v>
      </c>
      <c r="M137" s="43">
        <v>10530894.735608</v>
      </c>
      <c r="N137" s="6">
        <v>467497.63132499997</v>
      </c>
      <c r="O137" s="6">
        <v>1077237</v>
      </c>
      <c r="P137" s="6">
        <v>888323</v>
      </c>
      <c r="Q137" s="6">
        <v>93015</v>
      </c>
      <c r="R137" s="6">
        <v>10849</v>
      </c>
      <c r="S137" s="6">
        <v>3292732.7398145478</v>
      </c>
      <c r="T137" s="6">
        <v>2934578.7798069511</v>
      </c>
      <c r="U137" s="6">
        <v>3525727007015</v>
      </c>
      <c r="V137" s="6">
        <v>3090702910832</v>
      </c>
    </row>
    <row r="138" spans="1:22" x14ac:dyDescent="0.5">
      <c r="A138" s="42" t="s">
        <v>126</v>
      </c>
      <c r="B138" s="42">
        <v>11055</v>
      </c>
      <c r="C138" s="42" t="s">
        <v>22</v>
      </c>
      <c r="D138" s="42" t="s">
        <v>633</v>
      </c>
      <c r="E138" s="45">
        <f t="shared" si="28"/>
        <v>0.73814839076690786</v>
      </c>
      <c r="F138" s="45">
        <f t="shared" si="29"/>
        <v>4.4904471172810621E-2</v>
      </c>
      <c r="G138" s="45">
        <f t="shared" si="30"/>
        <v>0.35918706205610734</v>
      </c>
      <c r="H138" s="46">
        <f t="shared" si="31"/>
        <v>2553159.9236969999</v>
      </c>
      <c r="I138" s="46">
        <f t="shared" si="32"/>
        <v>2264345.3544279998</v>
      </c>
      <c r="J138" s="45">
        <f t="shared" si="33"/>
        <v>2.4052710385606548E-2</v>
      </c>
      <c r="K138" s="45">
        <f t="shared" si="34"/>
        <v>1.6610246892817479E-3</v>
      </c>
      <c r="L138" s="45">
        <f t="shared" si="35"/>
        <v>2.3976954043689006E-2</v>
      </c>
      <c r="M138" s="43">
        <v>3606835.5639239997</v>
      </c>
      <c r="N138" s="6">
        <v>103652.46347700001</v>
      </c>
      <c r="O138" s="6">
        <v>109709</v>
      </c>
      <c r="P138" s="6">
        <v>877553</v>
      </c>
      <c r="Q138" s="6">
        <v>3579</v>
      </c>
      <c r="R138" s="6">
        <v>51663</v>
      </c>
      <c r="S138" s="6">
        <v>2154694.041030548</v>
      </c>
      <c r="T138" s="6">
        <v>2443164.2804075181</v>
      </c>
      <c r="U138" s="6">
        <v>2553159923697</v>
      </c>
      <c r="V138" s="6">
        <v>2264345354428</v>
      </c>
    </row>
    <row r="139" spans="1:22" x14ac:dyDescent="0.5">
      <c r="A139" s="42" t="s">
        <v>130</v>
      </c>
      <c r="B139" s="42">
        <v>11087</v>
      </c>
      <c r="C139" s="42" t="s">
        <v>22</v>
      </c>
      <c r="D139" s="42" t="s">
        <v>646</v>
      </c>
      <c r="E139" s="45">
        <f t="shared" si="28"/>
        <v>0.50699592900908552</v>
      </c>
      <c r="F139" s="45">
        <f t="shared" si="29"/>
        <v>0.80502636612691369</v>
      </c>
      <c r="G139" s="45">
        <f t="shared" si="30"/>
        <v>0.91774583160880807</v>
      </c>
      <c r="H139" s="46">
        <f t="shared" si="31"/>
        <v>1426994.0078169999</v>
      </c>
      <c r="I139" s="46">
        <f t="shared" si="32"/>
        <v>1201638.3420830001</v>
      </c>
      <c r="J139" s="45">
        <f t="shared" si="33"/>
        <v>4.3189747006258321E-2</v>
      </c>
      <c r="K139" s="45">
        <f t="shared" si="34"/>
        <v>4.8668258323276434E-3</v>
      </c>
      <c r="L139" s="45">
        <f t="shared" si="35"/>
        <v>8.8769325073555186E-2</v>
      </c>
      <c r="M139" s="43">
        <v>1653321.9243760002</v>
      </c>
      <c r="N139" s="6">
        <v>116040.547024</v>
      </c>
      <c r="O139" s="6">
        <v>1312602</v>
      </c>
      <c r="P139" s="6">
        <v>1496392</v>
      </c>
      <c r="Q139" s="6">
        <v>6538</v>
      </c>
      <c r="R139" s="6">
        <v>119251</v>
      </c>
      <c r="S139" s="6">
        <v>1343380.721901258</v>
      </c>
      <c r="T139" s="6">
        <v>1630508.086729008</v>
      </c>
      <c r="U139" s="6">
        <v>1426994007817</v>
      </c>
      <c r="V139" s="6">
        <v>1201638342083</v>
      </c>
    </row>
    <row r="140" spans="1:22" x14ac:dyDescent="0.5">
      <c r="A140" s="42" t="s">
        <v>137</v>
      </c>
      <c r="B140" s="42">
        <v>11095</v>
      </c>
      <c r="C140" s="42" t="s">
        <v>22</v>
      </c>
      <c r="D140" s="42" t="s">
        <v>648</v>
      </c>
      <c r="E140" s="45">
        <f t="shared" si="28"/>
        <v>1.2005851703006709</v>
      </c>
      <c r="F140" s="45">
        <f t="shared" si="29"/>
        <v>0.56634213853943238</v>
      </c>
      <c r="G140" s="45">
        <f t="shared" si="30"/>
        <v>0.56049910604669462</v>
      </c>
      <c r="H140" s="46">
        <f t="shared" si="31"/>
        <v>2365651.2755499999</v>
      </c>
      <c r="I140" s="46">
        <f t="shared" si="32"/>
        <v>2137404.889161</v>
      </c>
      <c r="J140" s="45">
        <f t="shared" si="33"/>
        <v>3.4589009166062168E-2</v>
      </c>
      <c r="K140" s="45">
        <f t="shared" si="34"/>
        <v>4.2184135087595066E-3</v>
      </c>
      <c r="L140" s="45">
        <f t="shared" si="35"/>
        <v>2.9859887878661871E-2</v>
      </c>
      <c r="M140" s="43">
        <v>5641465.5363880005</v>
      </c>
      <c r="N140" s="6">
        <v>158004.94789000001</v>
      </c>
      <c r="O140" s="6">
        <v>1330601</v>
      </c>
      <c r="P140" s="6">
        <v>1316873</v>
      </c>
      <c r="Q140" s="6">
        <v>9635</v>
      </c>
      <c r="R140" s="6">
        <v>68201</v>
      </c>
      <c r="S140" s="6">
        <v>2284034.0284310649</v>
      </c>
      <c r="T140" s="6">
        <v>2349464.942572616</v>
      </c>
      <c r="U140" s="6">
        <v>2365651275550</v>
      </c>
      <c r="V140" s="6">
        <v>2137404889161</v>
      </c>
    </row>
    <row r="141" spans="1:22" x14ac:dyDescent="0.5">
      <c r="A141" s="42" t="s">
        <v>141</v>
      </c>
      <c r="B141" s="42">
        <v>11099</v>
      </c>
      <c r="C141" s="42" t="s">
        <v>22</v>
      </c>
      <c r="D141" s="42" t="s">
        <v>640</v>
      </c>
      <c r="E141" s="45">
        <f t="shared" si="28"/>
        <v>0.90196255152047544</v>
      </c>
      <c r="F141" s="45">
        <f t="shared" si="29"/>
        <v>0.28164652456041073</v>
      </c>
      <c r="G141" s="45">
        <f t="shared" si="30"/>
        <v>0.66034726263998966</v>
      </c>
      <c r="H141" s="46">
        <f t="shared" si="31"/>
        <v>7172996.4462440005</v>
      </c>
      <c r="I141" s="46">
        <f t="shared" si="32"/>
        <v>6015666.0114310002</v>
      </c>
      <c r="J141" s="45">
        <f t="shared" si="33"/>
        <v>6.1179132688869813E-2</v>
      </c>
      <c r="K141" s="45">
        <f t="shared" si="34"/>
        <v>3.0866986581750831E-3</v>
      </c>
      <c r="L141" s="45">
        <f t="shared" si="35"/>
        <v>4.0166282744069373E-2</v>
      </c>
      <c r="M141" s="43">
        <v>14687327.592601001</v>
      </c>
      <c r="N141" s="6">
        <v>870862.05352900003</v>
      </c>
      <c r="O141" s="6">
        <v>2293130</v>
      </c>
      <c r="P141" s="6">
        <v>5376463</v>
      </c>
      <c r="Q141" s="6">
        <v>21969</v>
      </c>
      <c r="R141" s="6">
        <v>285876</v>
      </c>
      <c r="S141" s="6">
        <v>7117312.842254742</v>
      </c>
      <c r="T141" s="6">
        <v>8141872.169660463</v>
      </c>
      <c r="U141" s="6">
        <v>7172996446244</v>
      </c>
      <c r="V141" s="6">
        <v>6015666011431</v>
      </c>
    </row>
    <row r="142" spans="1:22" x14ac:dyDescent="0.5">
      <c r="A142" s="42" t="s">
        <v>145</v>
      </c>
      <c r="B142" s="42">
        <v>11132</v>
      </c>
      <c r="C142" s="42" t="s">
        <v>22</v>
      </c>
      <c r="D142" s="42" t="s">
        <v>617</v>
      </c>
      <c r="E142" s="45">
        <f t="shared" si="28"/>
        <v>0.19220192882648823</v>
      </c>
      <c r="F142" s="45">
        <f t="shared" si="29"/>
        <v>0.22063266016918623</v>
      </c>
      <c r="G142" s="45">
        <f t="shared" si="30"/>
        <v>0.26635230640991464</v>
      </c>
      <c r="H142" s="46">
        <f t="shared" si="31"/>
        <v>17291782.068190001</v>
      </c>
      <c r="I142" s="46">
        <f t="shared" si="32"/>
        <v>15759873.986112</v>
      </c>
      <c r="J142" s="45">
        <f t="shared" si="33"/>
        <v>2.4772028042185962E-3</v>
      </c>
      <c r="K142" s="45">
        <f t="shared" si="34"/>
        <v>9.2076451030630776E-3</v>
      </c>
      <c r="L142" s="45">
        <f t="shared" si="35"/>
        <v>2.5166415744628915E-2</v>
      </c>
      <c r="M142" s="43">
        <v>7517802.0380109996</v>
      </c>
      <c r="N142" s="6">
        <v>96134.670018000004</v>
      </c>
      <c r="O142" s="6">
        <v>4314922</v>
      </c>
      <c r="P142" s="6">
        <v>5209063</v>
      </c>
      <c r="Q142" s="6">
        <v>178664</v>
      </c>
      <c r="R142" s="6">
        <v>488326</v>
      </c>
      <c r="S142" s="6">
        <v>19403875.58384113</v>
      </c>
      <c r="T142" s="6">
        <v>19557041.086714987</v>
      </c>
      <c r="U142" s="6">
        <v>17291782068190</v>
      </c>
      <c r="V142" s="6">
        <v>15759873986112</v>
      </c>
    </row>
    <row r="143" spans="1:22" x14ac:dyDescent="0.5">
      <c r="A143" s="42" t="s">
        <v>146</v>
      </c>
      <c r="B143" s="42">
        <v>11141</v>
      </c>
      <c r="C143" s="42" t="s">
        <v>22</v>
      </c>
      <c r="D143" s="42" t="s">
        <v>650</v>
      </c>
      <c r="E143" s="45">
        <f t="shared" si="28"/>
        <v>1.0446983101494478</v>
      </c>
      <c r="F143" s="45">
        <f t="shared" si="29"/>
        <v>3.2919712662103904E-3</v>
      </c>
      <c r="G143" s="45">
        <f t="shared" si="30"/>
        <v>0.21952641704185938</v>
      </c>
      <c r="H143" s="46">
        <f t="shared" si="31"/>
        <v>603066.71973600006</v>
      </c>
      <c r="I143" s="46">
        <f t="shared" si="32"/>
        <v>516304.11427800002</v>
      </c>
      <c r="J143" s="45">
        <f t="shared" si="33"/>
        <v>3.9984888244367509E-2</v>
      </c>
      <c r="K143" s="45">
        <f t="shared" si="34"/>
        <v>2.5757191396887738E-3</v>
      </c>
      <c r="L143" s="45">
        <f t="shared" si="35"/>
        <v>3.1804758071432911E-2</v>
      </c>
      <c r="M143" s="43">
        <v>1264946.479636</v>
      </c>
      <c r="N143" s="6">
        <v>46136.66375</v>
      </c>
      <c r="O143" s="6">
        <v>1993</v>
      </c>
      <c r="P143" s="6">
        <v>132904</v>
      </c>
      <c r="Q143" s="6">
        <v>1486</v>
      </c>
      <c r="R143" s="6">
        <v>18349</v>
      </c>
      <c r="S143" s="6">
        <v>576926.25609000004</v>
      </c>
      <c r="T143" s="6">
        <v>605412.33164962474</v>
      </c>
      <c r="U143" s="6">
        <v>603066719736</v>
      </c>
      <c r="V143" s="6">
        <v>516304114278</v>
      </c>
    </row>
    <row r="144" spans="1:22" x14ac:dyDescent="0.5">
      <c r="A144" s="42" t="s">
        <v>154</v>
      </c>
      <c r="B144" s="42">
        <v>11149</v>
      </c>
      <c r="C144" s="42" t="s">
        <v>22</v>
      </c>
      <c r="D144" s="42" t="s">
        <v>647</v>
      </c>
      <c r="E144" s="45">
        <f t="shared" si="28"/>
        <v>0.74259163700827846</v>
      </c>
      <c r="F144" s="45">
        <f t="shared" si="29"/>
        <v>0.14345238469062774</v>
      </c>
      <c r="G144" s="45">
        <f t="shared" si="30"/>
        <v>0.38671788955754771</v>
      </c>
      <c r="H144" s="46">
        <f t="shared" si="31"/>
        <v>1331251.4471160001</v>
      </c>
      <c r="I144" s="46">
        <f t="shared" si="32"/>
        <v>1201305.780643</v>
      </c>
      <c r="J144" s="45">
        <f t="shared" si="33"/>
        <v>1.4910623702891137E-2</v>
      </c>
      <c r="K144" s="45">
        <f t="shared" si="34"/>
        <v>2.0916744605233691E-2</v>
      </c>
      <c r="L144" s="45">
        <f t="shared" si="35"/>
        <v>2.0778137061773869E-2</v>
      </c>
      <c r="M144" s="43">
        <v>2425068.8124810001</v>
      </c>
      <c r="N144" s="6">
        <v>41308.570651999995</v>
      </c>
      <c r="O144" s="6">
        <v>234235</v>
      </c>
      <c r="P144" s="6">
        <v>631449</v>
      </c>
      <c r="Q144" s="6">
        <v>28974</v>
      </c>
      <c r="R144" s="6">
        <v>28782</v>
      </c>
      <c r="S144" s="6">
        <v>1385205.9938978392</v>
      </c>
      <c r="T144" s="6">
        <v>1632841.451225477</v>
      </c>
      <c r="U144" s="6">
        <v>1331251447116</v>
      </c>
      <c r="V144" s="6">
        <v>1201305780643</v>
      </c>
    </row>
    <row r="145" spans="1:22" x14ac:dyDescent="0.5">
      <c r="A145" s="42" t="s">
        <v>160</v>
      </c>
      <c r="B145" s="42">
        <v>11173</v>
      </c>
      <c r="C145" s="42" t="s">
        <v>22</v>
      </c>
      <c r="D145" s="42" t="s">
        <v>632</v>
      </c>
      <c r="E145" s="45">
        <f t="shared" si="28"/>
        <v>0.39677772597502076</v>
      </c>
      <c r="F145" s="45">
        <f t="shared" si="29"/>
        <v>0.33623133495605695</v>
      </c>
      <c r="G145" s="45">
        <f t="shared" si="30"/>
        <v>0.26741936091201768</v>
      </c>
      <c r="H145" s="46">
        <f t="shared" si="31"/>
        <v>1137805.755418</v>
      </c>
      <c r="I145" s="46">
        <f t="shared" si="32"/>
        <v>1090688.026024</v>
      </c>
      <c r="J145" s="45">
        <f t="shared" si="33"/>
        <v>9.9491172093736282E-3</v>
      </c>
      <c r="K145" s="45">
        <f t="shared" si="34"/>
        <v>0</v>
      </c>
      <c r="L145" s="45">
        <f t="shared" si="35"/>
        <v>3.0885225866857715E-4</v>
      </c>
      <c r="M145" s="43">
        <v>932576.77350999997</v>
      </c>
      <c r="N145" s="6">
        <v>23386.77763</v>
      </c>
      <c r="O145" s="6">
        <v>395135</v>
      </c>
      <c r="P145" s="6">
        <v>314268</v>
      </c>
      <c r="Q145" s="6">
        <v>0</v>
      </c>
      <c r="R145" s="6">
        <v>363</v>
      </c>
      <c r="S145" s="6">
        <v>1175319.2337489999</v>
      </c>
      <c r="T145" s="6">
        <v>1175187.9105843641</v>
      </c>
      <c r="U145" s="6">
        <v>1137805755418</v>
      </c>
      <c r="V145" s="6">
        <v>1090688026024</v>
      </c>
    </row>
    <row r="146" spans="1:22" x14ac:dyDescent="0.5">
      <c r="A146" s="42" t="s">
        <v>168</v>
      </c>
      <c r="B146" s="42">
        <v>11182</v>
      </c>
      <c r="C146" s="42" t="s">
        <v>22</v>
      </c>
      <c r="D146" s="42" t="s">
        <v>616</v>
      </c>
      <c r="E146" s="45">
        <f t="shared" si="28"/>
        <v>0.5871810984937843</v>
      </c>
      <c r="F146" s="45">
        <f t="shared" si="29"/>
        <v>0.10500378329466103</v>
      </c>
      <c r="G146" s="45">
        <f t="shared" si="30"/>
        <v>0.30342467331625417</v>
      </c>
      <c r="H146" s="46">
        <f t="shared" si="31"/>
        <v>4936027.7920549996</v>
      </c>
      <c r="I146" s="46">
        <f t="shared" si="32"/>
        <v>4451607.8625569995</v>
      </c>
      <c r="J146" s="45">
        <f t="shared" si="33"/>
        <v>1.6912006093682042E-2</v>
      </c>
      <c r="K146" s="45">
        <f t="shared" si="34"/>
        <v>2.8137048420503303E-4</v>
      </c>
      <c r="L146" s="45">
        <f t="shared" si="35"/>
        <v>2.4048357324652256E-2</v>
      </c>
      <c r="M146" s="43">
        <v>5895387.7887840001</v>
      </c>
      <c r="N146" s="6">
        <v>161083.62061899999</v>
      </c>
      <c r="O146" s="6">
        <v>527127</v>
      </c>
      <c r="P146" s="6">
        <v>1523215</v>
      </c>
      <c r="Q146" s="6">
        <v>1340</v>
      </c>
      <c r="R146" s="6">
        <v>114528</v>
      </c>
      <c r="S146" s="6">
        <v>4762404.2862418713</v>
      </c>
      <c r="T146" s="6">
        <v>5020076.2625931213</v>
      </c>
      <c r="U146" s="6">
        <v>4936027792055</v>
      </c>
      <c r="V146" s="6">
        <v>4451607862557</v>
      </c>
    </row>
    <row r="147" spans="1:22" x14ac:dyDescent="0.5">
      <c r="A147" s="42" t="s">
        <v>171</v>
      </c>
      <c r="B147" s="42">
        <v>11186</v>
      </c>
      <c r="C147" s="42" t="s">
        <v>22</v>
      </c>
      <c r="D147" s="42" t="s">
        <v>653</v>
      </c>
      <c r="E147" s="45">
        <f t="shared" si="28"/>
        <v>0.19441418620051892</v>
      </c>
      <c r="F147" s="45">
        <f t="shared" si="29"/>
        <v>1.0185334355310124E-3</v>
      </c>
      <c r="G147" s="45">
        <f t="shared" si="30"/>
        <v>2.0969806025638492E-4</v>
      </c>
      <c r="H147" s="46">
        <f t="shared" si="31"/>
        <v>0</v>
      </c>
      <c r="I147" s="46">
        <f t="shared" si="32"/>
        <v>0</v>
      </c>
      <c r="J147" s="45">
        <f t="shared" si="33"/>
        <v>0</v>
      </c>
      <c r="K147" s="45">
        <f t="shared" si="34"/>
        <v>0</v>
      </c>
      <c r="L147" s="45">
        <f t="shared" si="35"/>
        <v>0</v>
      </c>
      <c r="M147" s="43">
        <v>376408.63010800001</v>
      </c>
      <c r="N147" s="6">
        <v>0</v>
      </c>
      <c r="O147" s="6">
        <v>986</v>
      </c>
      <c r="P147" s="6">
        <v>203</v>
      </c>
      <c r="Q147" s="6">
        <v>0</v>
      </c>
      <c r="R147" s="6">
        <v>0</v>
      </c>
      <c r="S147" s="6">
        <v>1033672</v>
      </c>
      <c r="T147" s="6">
        <v>968058.54928655224</v>
      </c>
      <c r="U147" s="6">
        <v>0</v>
      </c>
      <c r="V147" s="6">
        <v>0</v>
      </c>
    </row>
    <row r="148" spans="1:22" x14ac:dyDescent="0.5">
      <c r="A148" s="42" t="s">
        <v>184</v>
      </c>
      <c r="B148" s="42">
        <v>11220</v>
      </c>
      <c r="C148" s="42" t="s">
        <v>22</v>
      </c>
      <c r="D148" s="42" t="s">
        <v>654</v>
      </c>
      <c r="E148" s="45">
        <f t="shared" si="28"/>
        <v>0.89630665297549561</v>
      </c>
      <c r="F148" s="45">
        <f t="shared" si="29"/>
        <v>0.10210760911329556</v>
      </c>
      <c r="G148" s="45">
        <f t="shared" si="30"/>
        <v>0.30386823512550848</v>
      </c>
      <c r="H148" s="46">
        <f t="shared" si="31"/>
        <v>651103.52927399997</v>
      </c>
      <c r="I148" s="46">
        <f t="shared" si="32"/>
        <v>592527.50436300004</v>
      </c>
      <c r="J148" s="45">
        <f t="shared" si="33"/>
        <v>3.210386709962057E-2</v>
      </c>
      <c r="K148" s="45">
        <f t="shared" si="34"/>
        <v>4.8948479517540598E-4</v>
      </c>
      <c r="L148" s="45">
        <f t="shared" si="35"/>
        <v>2.487922066422487E-2</v>
      </c>
      <c r="M148" s="43">
        <v>1255402.936129</v>
      </c>
      <c r="N148" s="6">
        <v>40270.452919999996</v>
      </c>
      <c r="O148" s="6">
        <v>71508</v>
      </c>
      <c r="P148" s="6">
        <v>212805</v>
      </c>
      <c r="Q148" s="6">
        <v>307</v>
      </c>
      <c r="R148" s="6">
        <v>15604</v>
      </c>
      <c r="S148" s="6">
        <v>627190.06397325802</v>
      </c>
      <c r="T148" s="6">
        <v>700319.99202583288</v>
      </c>
      <c r="U148" s="6">
        <v>651103529274</v>
      </c>
      <c r="V148" s="6">
        <v>592527504363</v>
      </c>
    </row>
    <row r="149" spans="1:22" x14ac:dyDescent="0.5">
      <c r="A149" s="42" t="s">
        <v>189</v>
      </c>
      <c r="B149" s="42">
        <v>11235</v>
      </c>
      <c r="C149" s="42" t="s">
        <v>22</v>
      </c>
      <c r="D149" s="42" t="s">
        <v>619</v>
      </c>
      <c r="E149" s="45">
        <f t="shared" si="28"/>
        <v>1.2949306295724001</v>
      </c>
      <c r="F149" s="45">
        <f t="shared" si="29"/>
        <v>8.3452962947945353E-2</v>
      </c>
      <c r="G149" s="45">
        <f t="shared" si="30"/>
        <v>0.31503049628067459</v>
      </c>
      <c r="H149" s="46">
        <f t="shared" si="31"/>
        <v>3215105.4740399998</v>
      </c>
      <c r="I149" s="46">
        <f t="shared" si="32"/>
        <v>3028640.990892</v>
      </c>
      <c r="J149" s="45">
        <f t="shared" si="33"/>
        <v>5.0712641349006625E-2</v>
      </c>
      <c r="K149" s="45">
        <f t="shared" si="34"/>
        <v>1.975790833209861E-2</v>
      </c>
      <c r="L149" s="45">
        <f t="shared" si="35"/>
        <v>2.95438251963119E-2</v>
      </c>
      <c r="M149" s="43">
        <v>8883079.4110780004</v>
      </c>
      <c r="N149" s="6">
        <v>328137.311483</v>
      </c>
      <c r="O149" s="6">
        <v>286239</v>
      </c>
      <c r="P149" s="6">
        <v>1080537</v>
      </c>
      <c r="Q149" s="6">
        <v>63922</v>
      </c>
      <c r="R149" s="6">
        <v>95582</v>
      </c>
      <c r="S149" s="6">
        <v>3235261.4925413234</v>
      </c>
      <c r="T149" s="6">
        <v>3429944.1252738331</v>
      </c>
      <c r="U149" s="6">
        <v>3215105474040</v>
      </c>
      <c r="V149" s="6">
        <v>3028640990892</v>
      </c>
    </row>
    <row r="150" spans="1:22" x14ac:dyDescent="0.5">
      <c r="A150" s="42" t="s">
        <v>191</v>
      </c>
      <c r="B150" s="42">
        <v>11234</v>
      </c>
      <c r="C150" s="42" t="s">
        <v>22</v>
      </c>
      <c r="D150" s="42" t="s">
        <v>653</v>
      </c>
      <c r="E150" s="45">
        <f t="shared" si="28"/>
        <v>0.14470163798734401</v>
      </c>
      <c r="F150" s="45">
        <f t="shared" si="29"/>
        <v>0.13042542023520715</v>
      </c>
      <c r="G150" s="45">
        <f t="shared" si="30"/>
        <v>0.18829906993077661</v>
      </c>
      <c r="H150" s="46">
        <f t="shared" si="31"/>
        <v>16973463.109095</v>
      </c>
      <c r="I150" s="46">
        <f t="shared" si="32"/>
        <v>15345821.117628001</v>
      </c>
      <c r="J150" s="45">
        <f t="shared" si="33"/>
        <v>1.0227545073543787E-2</v>
      </c>
      <c r="K150" s="45">
        <f t="shared" si="34"/>
        <v>1.3387995729233072E-4</v>
      </c>
      <c r="L150" s="45">
        <f t="shared" si="35"/>
        <v>4.5393770999493303E-4</v>
      </c>
      <c r="M150" s="43">
        <v>4631025.5093130004</v>
      </c>
      <c r="N150" s="6">
        <v>326199.81621800002</v>
      </c>
      <c r="O150" s="6">
        <v>2087065</v>
      </c>
      <c r="P150" s="6">
        <v>3013158</v>
      </c>
      <c r="Q150" s="6">
        <v>2135</v>
      </c>
      <c r="R150" s="6">
        <v>7239</v>
      </c>
      <c r="S150" s="6">
        <v>15947121.90815961</v>
      </c>
      <c r="T150" s="6">
        <v>16001980.25995408</v>
      </c>
      <c r="U150" s="6">
        <v>16973463109095</v>
      </c>
      <c r="V150" s="6">
        <v>15345821117628</v>
      </c>
    </row>
    <row r="151" spans="1:22" x14ac:dyDescent="0.5">
      <c r="A151" s="42" t="s">
        <v>193</v>
      </c>
      <c r="B151" s="42">
        <v>11223</v>
      </c>
      <c r="C151" s="42" t="s">
        <v>22</v>
      </c>
      <c r="D151" s="42" t="s">
        <v>634</v>
      </c>
      <c r="E151" s="45">
        <f t="shared" si="28"/>
        <v>0.81458192312828526</v>
      </c>
      <c r="F151" s="45">
        <f t="shared" si="29"/>
        <v>0.21563095216065412</v>
      </c>
      <c r="G151" s="45">
        <f t="shared" si="30"/>
        <v>0.65425727821643809</v>
      </c>
      <c r="H151" s="46">
        <f t="shared" si="31"/>
        <v>3069286.2077330002</v>
      </c>
      <c r="I151" s="46">
        <f t="shared" si="32"/>
        <v>2720999.5168289999</v>
      </c>
      <c r="J151" s="45">
        <f t="shared" si="33"/>
        <v>0.11697308448346683</v>
      </c>
      <c r="K151" s="45">
        <f t="shared" si="34"/>
        <v>2.3651984802871154E-3</v>
      </c>
      <c r="L151" s="45">
        <f t="shared" si="35"/>
        <v>6.1233771961237679E-2</v>
      </c>
      <c r="M151" s="43">
        <v>6004155.8652529996</v>
      </c>
      <c r="N151" s="6">
        <v>699900.28549699998</v>
      </c>
      <c r="O151" s="6">
        <v>794691</v>
      </c>
      <c r="P151" s="6">
        <v>2411214</v>
      </c>
      <c r="Q151" s="6">
        <v>7076</v>
      </c>
      <c r="R151" s="6">
        <v>183194</v>
      </c>
      <c r="S151" s="6">
        <v>2991715.096629452</v>
      </c>
      <c r="T151" s="6">
        <v>3685421.7450559782</v>
      </c>
      <c r="U151" s="6">
        <v>3069286207733</v>
      </c>
      <c r="V151" s="6">
        <v>2720999516829</v>
      </c>
    </row>
    <row r="152" spans="1:22" x14ac:dyDescent="0.5">
      <c r="A152" s="42" t="s">
        <v>200</v>
      </c>
      <c r="B152" s="42">
        <v>11268</v>
      </c>
      <c r="C152" s="42" t="s">
        <v>22</v>
      </c>
      <c r="D152" s="42" t="s">
        <v>656</v>
      </c>
      <c r="E152" s="45">
        <f t="shared" si="28"/>
        <v>0.97410469896452734</v>
      </c>
      <c r="F152" s="45">
        <f t="shared" si="29"/>
        <v>5.0772877784759494E-2</v>
      </c>
      <c r="G152" s="45">
        <f t="shared" si="30"/>
        <v>0.15893523328205594</v>
      </c>
      <c r="H152" s="46">
        <f t="shared" si="31"/>
        <v>1670348.578336</v>
      </c>
      <c r="I152" s="46">
        <f t="shared" si="32"/>
        <v>1577742.1726889999</v>
      </c>
      <c r="J152" s="45">
        <f t="shared" si="33"/>
        <v>7.0467822620070092E-2</v>
      </c>
      <c r="K152" s="45">
        <f t="shared" si="34"/>
        <v>2.8681578181392029E-2</v>
      </c>
      <c r="L152" s="45">
        <f t="shared" si="35"/>
        <v>6.3131582522416279E-3</v>
      </c>
      <c r="M152" s="43">
        <v>3573650.775438</v>
      </c>
      <c r="N152" s="6">
        <v>245788.461511</v>
      </c>
      <c r="O152" s="6">
        <v>93134</v>
      </c>
      <c r="P152" s="6">
        <v>291539</v>
      </c>
      <c r="Q152" s="6">
        <v>50020</v>
      </c>
      <c r="R152" s="6">
        <v>11010</v>
      </c>
      <c r="S152" s="6">
        <v>1743976.5581815811</v>
      </c>
      <c r="T152" s="6">
        <v>1834325.806680118</v>
      </c>
      <c r="U152" s="6">
        <v>1670348578336</v>
      </c>
      <c r="V152" s="6">
        <v>1577742172689</v>
      </c>
    </row>
    <row r="153" spans="1:22" x14ac:dyDescent="0.5">
      <c r="A153" s="42" t="s">
        <v>202</v>
      </c>
      <c r="B153" s="42">
        <v>11273</v>
      </c>
      <c r="C153" s="42" t="s">
        <v>22</v>
      </c>
      <c r="D153" s="42" t="s">
        <v>639</v>
      </c>
      <c r="E153" s="45">
        <f t="shared" si="28"/>
        <v>0.27868151918588902</v>
      </c>
      <c r="F153" s="45">
        <f t="shared" si="29"/>
        <v>0.14389365575644711</v>
      </c>
      <c r="G153" s="45">
        <f t="shared" si="30"/>
        <v>0.27867657167863291</v>
      </c>
      <c r="H153" s="46">
        <f t="shared" si="31"/>
        <v>5956957.0248999996</v>
      </c>
      <c r="I153" s="46">
        <f t="shared" si="32"/>
        <v>5555038.4210320003</v>
      </c>
      <c r="J153" s="45">
        <f t="shared" si="33"/>
        <v>7.6435315093072052E-3</v>
      </c>
      <c r="K153" s="45">
        <f t="shared" si="34"/>
        <v>1.6740711159335893E-4</v>
      </c>
      <c r="L153" s="45">
        <f t="shared" si="35"/>
        <v>2.2792307087187356E-2</v>
      </c>
      <c r="M153" s="43">
        <v>3539120.8309550001</v>
      </c>
      <c r="N153" s="6">
        <v>93782.238822999992</v>
      </c>
      <c r="O153" s="6">
        <v>913690</v>
      </c>
      <c r="P153" s="6">
        <v>1769529</v>
      </c>
      <c r="Q153" s="6">
        <v>1027</v>
      </c>
      <c r="R153" s="6">
        <v>139825</v>
      </c>
      <c r="S153" s="6">
        <v>6134745.3535584519</v>
      </c>
      <c r="T153" s="6">
        <v>6349758.7520224107</v>
      </c>
      <c r="U153" s="6">
        <v>5956957024900</v>
      </c>
      <c r="V153" s="6">
        <v>5555038421032</v>
      </c>
    </row>
    <row r="154" spans="1:22" x14ac:dyDescent="0.5">
      <c r="A154" s="42" t="s">
        <v>208</v>
      </c>
      <c r="B154" s="42">
        <v>11280</v>
      </c>
      <c r="C154" s="42" t="s">
        <v>22</v>
      </c>
      <c r="D154" s="42" t="s">
        <v>621</v>
      </c>
      <c r="E154" s="45">
        <f t="shared" si="28"/>
        <v>0.14555329863557478</v>
      </c>
      <c r="F154" s="45">
        <f t="shared" si="29"/>
        <v>7.1114789237158263E-2</v>
      </c>
      <c r="G154" s="45">
        <f t="shared" si="30"/>
        <v>0.29704762428525378</v>
      </c>
      <c r="H154" s="46">
        <f t="shared" si="31"/>
        <v>1537313.7329289999</v>
      </c>
      <c r="I154" s="46">
        <f t="shared" si="32"/>
        <v>1409083.5762449999</v>
      </c>
      <c r="J154" s="45">
        <f t="shared" si="33"/>
        <v>0</v>
      </c>
      <c r="K154" s="45">
        <f t="shared" si="34"/>
        <v>2.3863516078285163E-3</v>
      </c>
      <c r="L154" s="45">
        <f t="shared" si="35"/>
        <v>1.2118577293522068E-2</v>
      </c>
      <c r="M154" s="43">
        <v>535803.10282499995</v>
      </c>
      <c r="N154" s="6">
        <v>0</v>
      </c>
      <c r="O154" s="6">
        <v>130892</v>
      </c>
      <c r="P154" s="6">
        <v>546738</v>
      </c>
      <c r="Q154" s="6">
        <v>4062</v>
      </c>
      <c r="R154" s="6">
        <v>20628</v>
      </c>
      <c r="S154" s="6">
        <v>1702180.0084591289</v>
      </c>
      <c r="T154" s="6">
        <v>1840573.5488224928</v>
      </c>
      <c r="U154" s="6">
        <v>1537313732929</v>
      </c>
      <c r="V154" s="6">
        <v>1409083576245</v>
      </c>
    </row>
    <row r="155" spans="1:22" x14ac:dyDescent="0.5">
      <c r="A155" s="42" t="s">
        <v>218</v>
      </c>
      <c r="B155" s="42">
        <v>11285</v>
      </c>
      <c r="C155" s="42" t="s">
        <v>22</v>
      </c>
      <c r="D155" s="42" t="s">
        <v>649</v>
      </c>
      <c r="E155" s="45">
        <f t="shared" si="28"/>
        <v>0.22624377626888303</v>
      </c>
      <c r="F155" s="45">
        <f t="shared" si="29"/>
        <v>0.34143796089614703</v>
      </c>
      <c r="G155" s="45">
        <f t="shared" si="30"/>
        <v>0.45300547184926265</v>
      </c>
      <c r="H155" s="46">
        <f t="shared" si="31"/>
        <v>14823932.447616</v>
      </c>
      <c r="I155" s="46">
        <f t="shared" si="32"/>
        <v>13573779.344025001</v>
      </c>
      <c r="J155" s="45">
        <f t="shared" si="33"/>
        <v>1.1881532201207927E-2</v>
      </c>
      <c r="K155" s="45">
        <f t="shared" si="34"/>
        <v>4.8444668015923025E-3</v>
      </c>
      <c r="L155" s="45">
        <f t="shared" si="35"/>
        <v>2.5362798435660416E-2</v>
      </c>
      <c r="M155" s="43">
        <v>6619334.4796360005</v>
      </c>
      <c r="N155" s="6">
        <v>338860.82458200003</v>
      </c>
      <c r="O155" s="6">
        <v>4994816</v>
      </c>
      <c r="P155" s="6">
        <v>6626911</v>
      </c>
      <c r="Q155" s="6">
        <v>69082</v>
      </c>
      <c r="R155" s="6">
        <v>361673</v>
      </c>
      <c r="S155" s="6">
        <v>14259980.061643481</v>
      </c>
      <c r="T155" s="6">
        <v>14628765.901982529</v>
      </c>
      <c r="U155" s="6">
        <v>14823932447616</v>
      </c>
      <c r="V155" s="6">
        <v>13573779344025</v>
      </c>
    </row>
    <row r="156" spans="1:22" x14ac:dyDescent="0.5">
      <c r="A156" s="42" t="s">
        <v>222</v>
      </c>
      <c r="B156" s="42">
        <v>11297</v>
      </c>
      <c r="C156" s="42" t="s">
        <v>22</v>
      </c>
      <c r="D156" s="42" t="s">
        <v>629</v>
      </c>
      <c r="E156" s="45">
        <f t="shared" si="28"/>
        <v>0.71393009576768596</v>
      </c>
      <c r="F156" s="45">
        <f t="shared" si="29"/>
        <v>0.3507911992638455</v>
      </c>
      <c r="G156" s="45">
        <f t="shared" si="30"/>
        <v>0.60629415655351626</v>
      </c>
      <c r="H156" s="46">
        <f t="shared" si="31"/>
        <v>4511331.1877769995</v>
      </c>
      <c r="I156" s="46">
        <f t="shared" si="32"/>
        <v>4149426.204905</v>
      </c>
      <c r="J156" s="45">
        <f t="shared" si="33"/>
        <v>5.4912017934846871E-3</v>
      </c>
      <c r="K156" s="45">
        <f t="shared" si="34"/>
        <v>3.8478571827068463E-3</v>
      </c>
      <c r="L156" s="45">
        <f t="shared" si="35"/>
        <v>1.1927185924783094E-2</v>
      </c>
      <c r="M156" s="43">
        <v>6714408.2893010005</v>
      </c>
      <c r="N156" s="6">
        <v>45004.409347000001</v>
      </c>
      <c r="O156" s="6">
        <v>1649570</v>
      </c>
      <c r="P156" s="6">
        <v>2851054</v>
      </c>
      <c r="Q156" s="6">
        <v>15768</v>
      </c>
      <c r="R156" s="6">
        <v>48876</v>
      </c>
      <c r="S156" s="6">
        <v>4097865.188673065</v>
      </c>
      <c r="T156" s="6">
        <v>4702426.980670304</v>
      </c>
      <c r="U156" s="6">
        <v>4511331187777</v>
      </c>
      <c r="V156" s="6">
        <v>4149426204905</v>
      </c>
    </row>
    <row r="157" spans="1:22" x14ac:dyDescent="0.5">
      <c r="A157" s="42" t="s">
        <v>236</v>
      </c>
      <c r="B157" s="42">
        <v>11314</v>
      </c>
      <c r="C157" s="42" t="s">
        <v>22</v>
      </c>
      <c r="D157" s="42" t="s">
        <v>629</v>
      </c>
      <c r="E157" s="45">
        <f t="shared" si="28"/>
        <v>2.2308854645189697</v>
      </c>
      <c r="F157" s="45">
        <f t="shared" si="29"/>
        <v>1.5144435661448916E-2</v>
      </c>
      <c r="G157" s="45">
        <f t="shared" si="30"/>
        <v>0</v>
      </c>
      <c r="H157" s="46">
        <f t="shared" si="31"/>
        <v>143008.10781700001</v>
      </c>
      <c r="I157" s="46">
        <f t="shared" si="32"/>
        <v>133028.971146</v>
      </c>
      <c r="J157" s="45">
        <f t="shared" si="33"/>
        <v>2.6561163743002398E-2</v>
      </c>
      <c r="K157" s="45">
        <f t="shared" si="34"/>
        <v>0</v>
      </c>
      <c r="L157" s="45">
        <f t="shared" si="35"/>
        <v>0</v>
      </c>
      <c r="M157" s="43">
        <v>547983.04232200002</v>
      </c>
      <c r="N157" s="6">
        <v>6981.0198999999993</v>
      </c>
      <c r="O157" s="6">
        <v>1860</v>
      </c>
      <c r="P157" s="6">
        <v>0</v>
      </c>
      <c r="Q157" s="6">
        <v>0</v>
      </c>
      <c r="R157" s="6">
        <v>0</v>
      </c>
      <c r="S157" s="6">
        <v>131414.04434583869</v>
      </c>
      <c r="T157" s="6">
        <v>122817.38597462191</v>
      </c>
      <c r="U157" s="6">
        <v>143008107817</v>
      </c>
      <c r="V157" s="6">
        <v>133028971146</v>
      </c>
    </row>
    <row r="158" spans="1:22" x14ac:dyDescent="0.5">
      <c r="A158" s="42" t="s">
        <v>240</v>
      </c>
      <c r="B158" s="42">
        <v>11309</v>
      </c>
      <c r="C158" s="42" t="s">
        <v>22</v>
      </c>
      <c r="D158" s="42" t="s">
        <v>619</v>
      </c>
      <c r="E158" s="45">
        <f t="shared" si="28"/>
        <v>0.99146466278345247</v>
      </c>
      <c r="F158" s="45">
        <f t="shared" si="29"/>
        <v>0.38767034075054591</v>
      </c>
      <c r="G158" s="45">
        <f t="shared" si="30"/>
        <v>0.6597250542335672</v>
      </c>
      <c r="H158" s="46">
        <f t="shared" si="31"/>
        <v>2001370.1505849999</v>
      </c>
      <c r="I158" s="46">
        <f t="shared" si="32"/>
        <v>1786059.503946</v>
      </c>
      <c r="J158" s="45">
        <f t="shared" si="33"/>
        <v>2.7890505598409394E-2</v>
      </c>
      <c r="K158" s="45">
        <f t="shared" si="34"/>
        <v>2.7022447472946669E-2</v>
      </c>
      <c r="L158" s="45">
        <f t="shared" si="35"/>
        <v>4.4922966980249772E-2</v>
      </c>
      <c r="M158" s="43">
        <v>4602415.4811470006</v>
      </c>
      <c r="N158" s="6">
        <v>110315.43395000001</v>
      </c>
      <c r="O158" s="6">
        <v>899790</v>
      </c>
      <c r="P158" s="6">
        <v>1531234</v>
      </c>
      <c r="Q158" s="6">
        <v>53441</v>
      </c>
      <c r="R158" s="6">
        <v>88842</v>
      </c>
      <c r="S158" s="6">
        <v>1977652.1002955812</v>
      </c>
      <c r="T158" s="6">
        <v>2321018.4154350553</v>
      </c>
      <c r="U158" s="6">
        <v>2001370150585</v>
      </c>
      <c r="V158" s="6">
        <v>1786059503946</v>
      </c>
    </row>
    <row r="159" spans="1:22" x14ac:dyDescent="0.5">
      <c r="A159" s="42" t="s">
        <v>250</v>
      </c>
      <c r="B159" s="42">
        <v>11334</v>
      </c>
      <c r="C159" s="42" t="s">
        <v>22</v>
      </c>
      <c r="D159" s="42" t="s">
        <v>663</v>
      </c>
      <c r="E159" s="45">
        <f t="shared" si="28"/>
        <v>0.97300975125207234</v>
      </c>
      <c r="F159" s="45">
        <f t="shared" si="29"/>
        <v>0.18926806959255307</v>
      </c>
      <c r="G159" s="45">
        <f t="shared" si="30"/>
        <v>0.35306204551226089</v>
      </c>
      <c r="H159" s="46">
        <f t="shared" si="31"/>
        <v>1476513.3972670001</v>
      </c>
      <c r="I159" s="46">
        <f t="shared" si="32"/>
        <v>1339531.0713289999</v>
      </c>
      <c r="J159" s="45">
        <f t="shared" si="33"/>
        <v>0.14459045940630338</v>
      </c>
      <c r="K159" s="45">
        <f t="shared" si="34"/>
        <v>0</v>
      </c>
      <c r="L159" s="45">
        <f t="shared" si="35"/>
        <v>3.0650208240775856E-2</v>
      </c>
      <c r="M159" s="43">
        <v>3002362.3006830001</v>
      </c>
      <c r="N159" s="6">
        <v>434693.048993</v>
      </c>
      <c r="O159" s="6">
        <v>292007</v>
      </c>
      <c r="P159" s="6">
        <v>544712</v>
      </c>
      <c r="Q159" s="6">
        <v>0</v>
      </c>
      <c r="R159" s="6">
        <v>46073</v>
      </c>
      <c r="S159" s="6">
        <v>1503187.177002806</v>
      </c>
      <c r="T159" s="6">
        <v>1542822.3082140491</v>
      </c>
      <c r="U159" s="6">
        <v>1476513397267</v>
      </c>
      <c r="V159" s="6">
        <v>1339531071329</v>
      </c>
    </row>
    <row r="160" spans="1:22" x14ac:dyDescent="0.5">
      <c r="A160" s="42" t="s">
        <v>276</v>
      </c>
      <c r="B160" s="42">
        <v>11384</v>
      </c>
      <c r="C160" s="42" t="s">
        <v>22</v>
      </c>
      <c r="D160" s="42" t="s">
        <v>669</v>
      </c>
      <c r="E160" s="45">
        <f t="shared" si="28"/>
        <v>1.8010035800990001</v>
      </c>
      <c r="F160" s="45">
        <f t="shared" si="29"/>
        <v>0.15869254298471672</v>
      </c>
      <c r="G160" s="45">
        <f t="shared" si="30"/>
        <v>0.38995777990240649</v>
      </c>
      <c r="H160" s="46">
        <f t="shared" si="31"/>
        <v>832188.88355399994</v>
      </c>
      <c r="I160" s="46">
        <f t="shared" si="32"/>
        <v>0</v>
      </c>
      <c r="J160" s="45">
        <f t="shared" si="33"/>
        <v>0.19062233817814175</v>
      </c>
      <c r="K160" s="45">
        <f t="shared" si="34"/>
        <v>4.4164647253614284E-2</v>
      </c>
      <c r="L160" s="45">
        <f t="shared" si="35"/>
        <v>1.6065542914193098E-2</v>
      </c>
      <c r="M160" s="43">
        <v>2855888.086354</v>
      </c>
      <c r="N160" s="6">
        <v>299456.20864700002</v>
      </c>
      <c r="O160" s="6">
        <v>125821</v>
      </c>
      <c r="P160" s="6">
        <v>309182</v>
      </c>
      <c r="Q160" s="6">
        <v>34690</v>
      </c>
      <c r="R160" s="6">
        <v>12619</v>
      </c>
      <c r="S160" s="6">
        <v>785469.87595742859</v>
      </c>
      <c r="T160" s="6">
        <v>792860.19137091713</v>
      </c>
      <c r="U160" s="6">
        <v>832188883554</v>
      </c>
      <c r="V160" s="6">
        <v>0</v>
      </c>
    </row>
    <row r="161" spans="1:22" x14ac:dyDescent="0.5">
      <c r="A161" s="42" t="s">
        <v>325</v>
      </c>
      <c r="B161" s="42">
        <v>11463</v>
      </c>
      <c r="C161" s="42" t="s">
        <v>22</v>
      </c>
      <c r="D161" s="42" t="s">
        <v>672</v>
      </c>
      <c r="E161" s="45">
        <f t="shared" si="28"/>
        <v>2.7219937069229321</v>
      </c>
      <c r="F161" s="45">
        <f t="shared" si="29"/>
        <v>2.3059107270621464</v>
      </c>
      <c r="G161" s="45">
        <f t="shared" si="30"/>
        <v>1.2470964051845748</v>
      </c>
      <c r="H161" s="46">
        <f t="shared" si="31"/>
        <v>455065.460754</v>
      </c>
      <c r="I161" s="46">
        <f t="shared" si="32"/>
        <v>493562.48007699999</v>
      </c>
      <c r="J161" s="45">
        <f t="shared" si="33"/>
        <v>0.11420232509953471</v>
      </c>
      <c r="K161" s="45">
        <f t="shared" si="34"/>
        <v>0.33402780071174082</v>
      </c>
      <c r="L161" s="45">
        <f t="shared" si="35"/>
        <v>0.22020582418885926</v>
      </c>
      <c r="M161" s="43">
        <v>1483924.1055020001</v>
      </c>
      <c r="N161" s="6">
        <v>117854.512113</v>
      </c>
      <c r="O161" s="6">
        <v>628546</v>
      </c>
      <c r="P161" s="6">
        <v>339934</v>
      </c>
      <c r="Q161" s="6">
        <v>172355</v>
      </c>
      <c r="R161" s="6">
        <v>113624</v>
      </c>
      <c r="S161" s="6">
        <v>515989.98536274186</v>
      </c>
      <c r="T161" s="6">
        <v>272580.37036013149</v>
      </c>
      <c r="U161" s="6">
        <v>455065460754</v>
      </c>
      <c r="V161" s="6">
        <v>493562480077</v>
      </c>
    </row>
    <row r="162" spans="1:22" x14ac:dyDescent="0.5">
      <c r="A162" s="42" t="s">
        <v>327</v>
      </c>
      <c r="B162" s="42">
        <v>11461</v>
      </c>
      <c r="C162" s="42" t="s">
        <v>22</v>
      </c>
      <c r="D162" s="42" t="s">
        <v>664</v>
      </c>
      <c r="E162" s="45">
        <f t="shared" si="28"/>
        <v>0.5508547618894627</v>
      </c>
      <c r="F162" s="45">
        <f t="shared" si="29"/>
        <v>0.16701067399371702</v>
      </c>
      <c r="G162" s="45">
        <f t="shared" si="30"/>
        <v>0.21030082441429329</v>
      </c>
      <c r="H162" s="46">
        <f t="shared" si="31"/>
        <v>2972989.5532689998</v>
      </c>
      <c r="I162" s="46">
        <f t="shared" si="32"/>
        <v>2767163.3379299999</v>
      </c>
      <c r="J162" s="45">
        <f t="shared" si="33"/>
        <v>7.5622215059463144E-3</v>
      </c>
      <c r="K162" s="45">
        <f t="shared" si="34"/>
        <v>0</v>
      </c>
      <c r="L162" s="45">
        <f t="shared" si="35"/>
        <v>1.020061124942678E-2</v>
      </c>
      <c r="M162" s="43">
        <v>3300688.8866830003</v>
      </c>
      <c r="N162" s="6">
        <v>43933.874150000003</v>
      </c>
      <c r="O162" s="6">
        <v>500359</v>
      </c>
      <c r="P162" s="6">
        <v>630055</v>
      </c>
      <c r="Q162" s="6">
        <v>0</v>
      </c>
      <c r="R162" s="6">
        <v>29631</v>
      </c>
      <c r="S162" s="6">
        <v>2904825.924197935</v>
      </c>
      <c r="T162" s="6">
        <v>2995970.1858267072</v>
      </c>
      <c r="U162" s="6">
        <v>2972989553269</v>
      </c>
      <c r="V162" s="6">
        <v>2767163337930</v>
      </c>
    </row>
    <row r="163" spans="1:22" x14ac:dyDescent="0.5">
      <c r="A163" s="42" t="s">
        <v>335</v>
      </c>
      <c r="B163" s="42">
        <v>11454</v>
      </c>
      <c r="C163" s="42" t="s">
        <v>22</v>
      </c>
      <c r="D163" s="42" t="s">
        <v>675</v>
      </c>
      <c r="E163" s="45">
        <f t="shared" ref="E163:E199" si="36">(M163/2)/T163</f>
        <v>1.1423951651671937</v>
      </c>
      <c r="F163" s="45">
        <f t="shared" ref="F163:F199" si="37">(O163)/T163</f>
        <v>0.44152998051216663</v>
      </c>
      <c r="G163" s="45">
        <f t="shared" ref="G163:G199" si="38">(P163)/T163</f>
        <v>0.53082196145569949</v>
      </c>
      <c r="H163" s="46">
        <f t="shared" si="31"/>
        <v>2168085.30027</v>
      </c>
      <c r="I163" s="46">
        <f t="shared" si="32"/>
        <v>2014067.5385509999</v>
      </c>
      <c r="J163" s="45">
        <f t="shared" ref="J163:J199" si="39">(N163/2)/S163</f>
        <v>8.3840044491206064E-2</v>
      </c>
      <c r="K163" s="45">
        <f t="shared" ref="K163:K199" si="40">(Q163)/S163</f>
        <v>3.1431081959472897E-2</v>
      </c>
      <c r="L163" s="45">
        <f t="shared" ref="L163:L199" si="41">(R163)/S163</f>
        <v>4.3477399831363214E-2</v>
      </c>
      <c r="M163" s="43">
        <v>5144796.6337410007</v>
      </c>
      <c r="N163" s="6">
        <v>367923.22426799999</v>
      </c>
      <c r="O163" s="6">
        <v>994219</v>
      </c>
      <c r="P163" s="6">
        <v>1195283</v>
      </c>
      <c r="Q163" s="6">
        <v>68966</v>
      </c>
      <c r="R163" s="6">
        <v>95398</v>
      </c>
      <c r="S163" s="6">
        <v>2194197.4536200971</v>
      </c>
      <c r="T163" s="6">
        <v>2251758.756781871</v>
      </c>
      <c r="U163" s="6">
        <v>2168085300270</v>
      </c>
      <c r="V163" s="6">
        <v>2014067538551</v>
      </c>
    </row>
    <row r="164" spans="1:22" x14ac:dyDescent="0.5">
      <c r="A164" s="42" t="s">
        <v>337</v>
      </c>
      <c r="B164" s="42">
        <v>11477</v>
      </c>
      <c r="C164" s="42" t="s">
        <v>22</v>
      </c>
      <c r="D164" s="42" t="s">
        <v>675</v>
      </c>
      <c r="E164" s="45">
        <f t="shared" si="36"/>
        <v>0.59702787591004969</v>
      </c>
      <c r="F164" s="45">
        <f t="shared" si="37"/>
        <v>0.45537794077553928</v>
      </c>
      <c r="G164" s="45">
        <f t="shared" si="38"/>
        <v>0.61647546904393524</v>
      </c>
      <c r="H164" s="46">
        <f t="shared" si="31"/>
        <v>4262879.8449659999</v>
      </c>
      <c r="I164" s="46">
        <f t="shared" si="32"/>
        <v>3775409.4294079999</v>
      </c>
      <c r="J164" s="45">
        <f t="shared" si="39"/>
        <v>0.31763919359878345</v>
      </c>
      <c r="K164" s="45">
        <f t="shared" si="40"/>
        <v>1.997798233548587E-2</v>
      </c>
      <c r="L164" s="45">
        <f t="shared" si="41"/>
        <v>6.2050690638522768E-2</v>
      </c>
      <c r="M164" s="43">
        <v>5713788.9701000005</v>
      </c>
      <c r="N164" s="6">
        <v>2517711.7859100001</v>
      </c>
      <c r="O164" s="6">
        <v>2179072</v>
      </c>
      <c r="P164" s="6">
        <v>2949955</v>
      </c>
      <c r="Q164" s="6">
        <v>79176</v>
      </c>
      <c r="R164" s="6">
        <v>245917</v>
      </c>
      <c r="S164" s="6">
        <v>3963162.9796450324</v>
      </c>
      <c r="T164" s="6">
        <v>4785194.461305907</v>
      </c>
      <c r="U164" s="6">
        <v>4262879844966</v>
      </c>
      <c r="V164" s="6">
        <v>3775409429408</v>
      </c>
    </row>
    <row r="165" spans="1:22" x14ac:dyDescent="0.5">
      <c r="A165" s="42" t="s">
        <v>418</v>
      </c>
      <c r="B165" s="42">
        <v>11706</v>
      </c>
      <c r="C165" s="42" t="s">
        <v>22</v>
      </c>
      <c r="D165" s="42" t="s">
        <v>688</v>
      </c>
      <c r="E165" s="45">
        <f t="shared" si="36"/>
        <v>1.1362104517491456</v>
      </c>
      <c r="F165" s="45">
        <f t="shared" si="37"/>
        <v>0.96350840183717112</v>
      </c>
      <c r="G165" s="45">
        <f t="shared" si="38"/>
        <v>1.5076126910089365</v>
      </c>
      <c r="H165" s="46">
        <f t="shared" si="31"/>
        <v>429741.007575</v>
      </c>
      <c r="I165" s="46">
        <f t="shared" si="32"/>
        <v>367246.70118500001</v>
      </c>
      <c r="J165" s="45">
        <f t="shared" si="39"/>
        <v>9.6661704767621676E-2</v>
      </c>
      <c r="K165" s="45">
        <f t="shared" si="40"/>
        <v>1.9121196805522284E-3</v>
      </c>
      <c r="L165" s="45">
        <f t="shared" si="41"/>
        <v>8.5809853001947822E-2</v>
      </c>
      <c r="M165" s="43">
        <v>1335004.3891949998</v>
      </c>
      <c r="N165" s="6">
        <v>76333.702164999995</v>
      </c>
      <c r="O165" s="6">
        <v>566043</v>
      </c>
      <c r="P165" s="6">
        <v>885694</v>
      </c>
      <c r="Q165" s="6">
        <v>755</v>
      </c>
      <c r="R165" s="6">
        <v>33882</v>
      </c>
      <c r="S165" s="6">
        <v>394849.76159125811</v>
      </c>
      <c r="T165" s="6">
        <v>587481.12514711509</v>
      </c>
      <c r="U165" s="6">
        <v>429741007575</v>
      </c>
      <c r="V165" s="6">
        <v>367246701185</v>
      </c>
    </row>
    <row r="166" spans="1:22" x14ac:dyDescent="0.5">
      <c r="A166" s="42" t="s">
        <v>500</v>
      </c>
      <c r="B166" s="42">
        <v>11853</v>
      </c>
      <c r="C166" s="42" t="s">
        <v>22</v>
      </c>
      <c r="D166" s="42" t="s">
        <v>618</v>
      </c>
      <c r="E166" s="45">
        <f t="shared" si="36"/>
        <v>1.0055861334281684</v>
      </c>
      <c r="F166" s="45">
        <f t="shared" si="37"/>
        <v>1.7059124063225966</v>
      </c>
      <c r="G166" s="45">
        <f t="shared" si="38"/>
        <v>0.5747217616353667</v>
      </c>
      <c r="H166" s="46">
        <f t="shared" si="31"/>
        <v>1022792.95575</v>
      </c>
      <c r="I166" s="46">
        <f t="shared" si="32"/>
        <v>959828.81127900002</v>
      </c>
      <c r="J166" s="45">
        <f t="shared" si="39"/>
        <v>4.2223624181864435E-2</v>
      </c>
      <c r="K166" s="45">
        <f t="shared" si="40"/>
        <v>4.0036668276215222E-2</v>
      </c>
      <c r="L166" s="45">
        <f t="shared" si="41"/>
        <v>7.2663395966088465E-2</v>
      </c>
      <c r="M166" s="43">
        <v>1978901.779656</v>
      </c>
      <c r="N166" s="6">
        <v>104323.38863100001</v>
      </c>
      <c r="O166" s="6">
        <v>1678540</v>
      </c>
      <c r="P166" s="6">
        <v>565500</v>
      </c>
      <c r="Q166" s="6">
        <v>49460</v>
      </c>
      <c r="R166" s="6">
        <v>89766</v>
      </c>
      <c r="S166" s="6">
        <v>1235367.5300545162</v>
      </c>
      <c r="T166" s="6">
        <v>983954.38932201522</v>
      </c>
      <c r="U166" s="6">
        <v>1022792955750</v>
      </c>
      <c r="V166" s="6">
        <v>959828811279</v>
      </c>
    </row>
    <row r="167" spans="1:22" x14ac:dyDescent="0.5">
      <c r="A167" s="42" t="s">
        <v>170</v>
      </c>
      <c r="B167" s="42">
        <v>11183</v>
      </c>
      <c r="C167" s="42" t="s">
        <v>22</v>
      </c>
      <c r="D167" s="42" t="s">
        <v>648</v>
      </c>
      <c r="E167" s="45">
        <f t="shared" si="36"/>
        <v>0.28937838139849348</v>
      </c>
      <c r="F167" s="45">
        <f t="shared" si="37"/>
        <v>2.0551020509340993E-2</v>
      </c>
      <c r="G167" s="45">
        <f t="shared" si="38"/>
        <v>7.320180552300172E-2</v>
      </c>
      <c r="H167" s="46">
        <f t="shared" si="31"/>
        <v>8900032.5855320003</v>
      </c>
      <c r="I167" s="46">
        <f t="shared" si="32"/>
        <v>8230834.6721080001</v>
      </c>
      <c r="J167" s="45">
        <f t="shared" si="39"/>
        <v>1.6595890478036217E-2</v>
      </c>
      <c r="K167" s="45">
        <f t="shared" si="40"/>
        <v>2.2722503542541217E-3</v>
      </c>
      <c r="L167" s="45">
        <f t="shared" si="41"/>
        <v>0</v>
      </c>
      <c r="M167" s="43">
        <v>4751934.3909430001</v>
      </c>
      <c r="N167" s="6">
        <v>286598.14757600002</v>
      </c>
      <c r="O167" s="6">
        <v>168736</v>
      </c>
      <c r="P167" s="6">
        <v>601030</v>
      </c>
      <c r="Q167" s="6">
        <v>19620</v>
      </c>
      <c r="R167" s="6">
        <v>0</v>
      </c>
      <c r="S167" s="6">
        <v>8634611.9226111285</v>
      </c>
      <c r="T167" s="6">
        <v>8210589.8304809211</v>
      </c>
      <c r="U167" s="6">
        <v>8900032585532</v>
      </c>
      <c r="V167" s="6">
        <v>8230834672108</v>
      </c>
    </row>
    <row r="168" spans="1:22" x14ac:dyDescent="0.5">
      <c r="A168" s="42" t="s">
        <v>175</v>
      </c>
      <c r="B168" s="42">
        <v>11197</v>
      </c>
      <c r="C168" s="42" t="s">
        <v>22</v>
      </c>
      <c r="D168" s="42" t="s">
        <v>650</v>
      </c>
      <c r="E168" s="45">
        <f t="shared" si="36"/>
        <v>0.98190572392146991</v>
      </c>
      <c r="F168" s="45">
        <f t="shared" si="37"/>
        <v>0.20346733527033192</v>
      </c>
      <c r="G168" s="45">
        <f t="shared" si="38"/>
        <v>4.2873183433741691E-2</v>
      </c>
      <c r="H168" s="46">
        <f t="shared" si="31"/>
        <v>3662584.9608220002</v>
      </c>
      <c r="I168" s="46">
        <f t="shared" si="32"/>
        <v>3464991.5809999998</v>
      </c>
      <c r="J168" s="45">
        <f t="shared" si="39"/>
        <v>2.0669178095185335E-2</v>
      </c>
      <c r="K168" s="45">
        <f t="shared" si="40"/>
        <v>0</v>
      </c>
      <c r="L168" s="45">
        <f t="shared" si="41"/>
        <v>0</v>
      </c>
      <c r="M168" s="43">
        <v>6753507.3600829998</v>
      </c>
      <c r="N168" s="6">
        <v>149636.02853800001</v>
      </c>
      <c r="O168" s="6">
        <v>699720</v>
      </c>
      <c r="P168" s="6">
        <v>147440</v>
      </c>
      <c r="Q168" s="6">
        <v>0</v>
      </c>
      <c r="R168" s="6">
        <v>0</v>
      </c>
      <c r="S168" s="6">
        <v>3619786.6177575812</v>
      </c>
      <c r="T168" s="6">
        <v>3438979.5249951747</v>
      </c>
      <c r="U168" s="6">
        <v>3662584960822</v>
      </c>
      <c r="V168" s="6">
        <v>3464991581000</v>
      </c>
    </row>
    <row r="169" spans="1:22" x14ac:dyDescent="0.5">
      <c r="A169" s="42" t="s">
        <v>177</v>
      </c>
      <c r="B169" s="42">
        <v>11195</v>
      </c>
      <c r="C169" s="42" t="s">
        <v>22</v>
      </c>
      <c r="D169" s="42" t="s">
        <v>646</v>
      </c>
      <c r="E169" s="45">
        <f t="shared" si="36"/>
        <v>1.2687706074826863</v>
      </c>
      <c r="F169" s="45">
        <f t="shared" si="37"/>
        <v>0</v>
      </c>
      <c r="G169" s="45">
        <f t="shared" si="38"/>
        <v>0.183296387732997</v>
      </c>
      <c r="H169" s="46">
        <f t="shared" si="31"/>
        <v>2506028.0189700001</v>
      </c>
      <c r="I169" s="46">
        <f t="shared" si="32"/>
        <v>2352737.7517189998</v>
      </c>
      <c r="J169" s="45">
        <f t="shared" si="39"/>
        <v>0.10076664528726201</v>
      </c>
      <c r="K169" s="45">
        <f t="shared" si="40"/>
        <v>0</v>
      </c>
      <c r="L169" s="45">
        <f t="shared" si="41"/>
        <v>0</v>
      </c>
      <c r="M169" s="43">
        <v>6791773.6148220003</v>
      </c>
      <c r="N169" s="6">
        <v>576979.56290999998</v>
      </c>
      <c r="O169" s="6">
        <v>0</v>
      </c>
      <c r="P169" s="6">
        <v>490596</v>
      </c>
      <c r="Q169" s="6">
        <v>0</v>
      </c>
      <c r="R169" s="6">
        <v>0</v>
      </c>
      <c r="S169" s="6">
        <v>2862949.1498162262</v>
      </c>
      <c r="T169" s="6">
        <v>2676517.5575344027</v>
      </c>
      <c r="U169" s="6">
        <v>2506028018970</v>
      </c>
      <c r="V169" s="6">
        <v>2352737751719</v>
      </c>
    </row>
    <row r="170" spans="1:22" x14ac:dyDescent="0.5">
      <c r="A170" s="42" t="s">
        <v>179</v>
      </c>
      <c r="B170" s="42">
        <v>11215</v>
      </c>
      <c r="C170" s="42" t="s">
        <v>22</v>
      </c>
      <c r="D170" s="42" t="s">
        <v>617</v>
      </c>
      <c r="E170" s="45">
        <f t="shared" si="36"/>
        <v>0.34036082106056065</v>
      </c>
      <c r="F170" s="45">
        <f t="shared" si="37"/>
        <v>0.50183956602312352</v>
      </c>
      <c r="G170" s="45">
        <f t="shared" si="38"/>
        <v>0.23274456401059485</v>
      </c>
      <c r="H170" s="46">
        <f t="shared" si="31"/>
        <v>12390687.686171999</v>
      </c>
      <c r="I170" s="46">
        <f t="shared" si="32"/>
        <v>11138798.510983</v>
      </c>
      <c r="J170" s="45">
        <f t="shared" si="39"/>
        <v>1.1927331552418574E-2</v>
      </c>
      <c r="K170" s="45">
        <f t="shared" si="40"/>
        <v>3.9609566335164738E-4</v>
      </c>
      <c r="L170" s="45">
        <f t="shared" si="41"/>
        <v>1.7590717703207241E-2</v>
      </c>
      <c r="M170" s="43">
        <v>8237362.9608110003</v>
      </c>
      <c r="N170" s="6">
        <v>316479.74520900002</v>
      </c>
      <c r="O170" s="6">
        <v>6072724</v>
      </c>
      <c r="P170" s="6">
        <v>2816425</v>
      </c>
      <c r="Q170" s="6">
        <v>5255</v>
      </c>
      <c r="R170" s="6">
        <v>233376</v>
      </c>
      <c r="S170" s="6">
        <v>13266997.057058651</v>
      </c>
      <c r="T170" s="6">
        <v>12100927.09134892</v>
      </c>
      <c r="U170" s="6">
        <v>12390687686172</v>
      </c>
      <c r="V170" s="6">
        <v>11138798510983</v>
      </c>
    </row>
    <row r="171" spans="1:22" x14ac:dyDescent="0.5">
      <c r="A171" s="42" t="s">
        <v>204</v>
      </c>
      <c r="B171" s="42">
        <v>11260</v>
      </c>
      <c r="C171" s="42" t="s">
        <v>22</v>
      </c>
      <c r="D171" s="42" t="s">
        <v>637</v>
      </c>
      <c r="E171" s="45">
        <f t="shared" si="36"/>
        <v>1.8079296495782127</v>
      </c>
      <c r="F171" s="45">
        <f t="shared" si="37"/>
        <v>6.2487948074565473E-2</v>
      </c>
      <c r="G171" s="45">
        <f t="shared" si="38"/>
        <v>0</v>
      </c>
      <c r="H171" s="46">
        <f t="shared" si="31"/>
        <v>1341523.95331</v>
      </c>
      <c r="I171" s="46">
        <f t="shared" si="32"/>
        <v>1230323.5106500001</v>
      </c>
      <c r="J171" s="45">
        <f t="shared" si="39"/>
        <v>8.1728382232458735E-2</v>
      </c>
      <c r="K171" s="45">
        <f t="shared" si="40"/>
        <v>0</v>
      </c>
      <c r="L171" s="45">
        <f t="shared" si="41"/>
        <v>0</v>
      </c>
      <c r="M171" s="43">
        <v>4556051.3115049992</v>
      </c>
      <c r="N171" s="6">
        <v>218293.294043</v>
      </c>
      <c r="O171" s="6">
        <v>78736</v>
      </c>
      <c r="P171" s="6">
        <v>0</v>
      </c>
      <c r="Q171" s="6">
        <v>0</v>
      </c>
      <c r="R171" s="6">
        <v>0</v>
      </c>
      <c r="S171" s="6">
        <v>1335480.3318026769</v>
      </c>
      <c r="T171" s="6">
        <v>1260018.970474852</v>
      </c>
      <c r="U171" s="6">
        <v>1341523953310</v>
      </c>
      <c r="V171" s="6">
        <v>1230323510650</v>
      </c>
    </row>
    <row r="172" spans="1:22" x14ac:dyDescent="0.5">
      <c r="A172" s="42" t="s">
        <v>232</v>
      </c>
      <c r="B172" s="42">
        <v>11308</v>
      </c>
      <c r="C172" s="42" t="s">
        <v>22</v>
      </c>
      <c r="D172" s="42" t="s">
        <v>635</v>
      </c>
      <c r="E172" s="45">
        <f t="shared" si="36"/>
        <v>0.6330246616596219</v>
      </c>
      <c r="F172" s="45">
        <f t="shared" si="37"/>
        <v>0</v>
      </c>
      <c r="G172" s="45">
        <f t="shared" si="38"/>
        <v>0.18486670229760563</v>
      </c>
      <c r="H172" s="46">
        <f t="shared" si="31"/>
        <v>2252736.8916369998</v>
      </c>
      <c r="I172" s="46">
        <f t="shared" si="32"/>
        <v>2046260.663284</v>
      </c>
      <c r="J172" s="45">
        <f t="shared" si="39"/>
        <v>7.3492130747213599E-2</v>
      </c>
      <c r="K172" s="45">
        <f t="shared" si="40"/>
        <v>0</v>
      </c>
      <c r="L172" s="45">
        <f t="shared" si="41"/>
        <v>0.1123474444448529</v>
      </c>
      <c r="M172" s="43">
        <v>3343355.745346</v>
      </c>
      <c r="N172" s="6">
        <v>375856.52932600002</v>
      </c>
      <c r="O172" s="6">
        <v>0</v>
      </c>
      <c r="P172" s="6">
        <v>488192</v>
      </c>
      <c r="Q172" s="6">
        <v>0</v>
      </c>
      <c r="R172" s="6">
        <v>287286</v>
      </c>
      <c r="S172" s="6">
        <v>2557120.9155631289</v>
      </c>
      <c r="T172" s="6">
        <v>2640778.4307965287</v>
      </c>
      <c r="U172" s="6">
        <v>2252736891637</v>
      </c>
      <c r="V172" s="6">
        <v>2046260663284</v>
      </c>
    </row>
    <row r="173" spans="1:22" x14ac:dyDescent="0.5">
      <c r="A173" s="42" t="s">
        <v>241</v>
      </c>
      <c r="B173" s="42">
        <v>11312</v>
      </c>
      <c r="C173" s="42" t="s">
        <v>22</v>
      </c>
      <c r="D173" s="42" t="s">
        <v>619</v>
      </c>
      <c r="E173" s="45">
        <f t="shared" si="36"/>
        <v>0.74913179469276447</v>
      </c>
      <c r="F173" s="45">
        <f t="shared" si="37"/>
        <v>0.17616490959333125</v>
      </c>
      <c r="G173" s="45">
        <f t="shared" si="38"/>
        <v>5.5901759098542593E-2</v>
      </c>
      <c r="H173" s="46">
        <f t="shared" si="31"/>
        <v>5179905.0525780004</v>
      </c>
      <c r="I173" s="46">
        <f t="shared" si="32"/>
        <v>4739525.2017609999</v>
      </c>
      <c r="J173" s="45">
        <f t="shared" si="39"/>
        <v>7.9538803149760043E-2</v>
      </c>
      <c r="K173" s="45">
        <f t="shared" si="40"/>
        <v>0</v>
      </c>
      <c r="L173" s="45">
        <f t="shared" si="41"/>
        <v>0</v>
      </c>
      <c r="M173" s="43">
        <v>7136897.413125</v>
      </c>
      <c r="N173" s="6">
        <v>817492.55271900003</v>
      </c>
      <c r="O173" s="6">
        <v>839152</v>
      </c>
      <c r="P173" s="6">
        <v>266285</v>
      </c>
      <c r="Q173" s="6">
        <v>0</v>
      </c>
      <c r="R173" s="6">
        <v>0</v>
      </c>
      <c r="S173" s="6">
        <v>5138954.3238397744</v>
      </c>
      <c r="T173" s="6">
        <v>4763445.8073241971</v>
      </c>
      <c r="U173" s="6">
        <v>5179905052578</v>
      </c>
      <c r="V173" s="6">
        <v>4739525201761</v>
      </c>
    </row>
    <row r="174" spans="1:22" x14ac:dyDescent="0.5">
      <c r="A174" s="42" t="s">
        <v>269</v>
      </c>
      <c r="B174" s="42">
        <v>11327</v>
      </c>
      <c r="C174" s="42" t="s">
        <v>22</v>
      </c>
      <c r="D174" s="42" t="s">
        <v>649</v>
      </c>
      <c r="E174" s="45">
        <f t="shared" si="36"/>
        <v>0.5278624799326026</v>
      </c>
      <c r="F174" s="45">
        <f t="shared" si="37"/>
        <v>0.55763693362896249</v>
      </c>
      <c r="G174" s="45">
        <f t="shared" si="38"/>
        <v>8.5866134445354708E-3</v>
      </c>
      <c r="H174" s="46">
        <f t="shared" si="31"/>
        <v>4239196.6966789998</v>
      </c>
      <c r="I174" s="46">
        <f t="shared" si="32"/>
        <v>4096489.969058</v>
      </c>
      <c r="J174" s="45">
        <f t="shared" si="39"/>
        <v>1.8175164025755221E-2</v>
      </c>
      <c r="K174" s="45">
        <f t="shared" si="40"/>
        <v>3.5785202880044581E-2</v>
      </c>
      <c r="L174" s="45">
        <f t="shared" si="41"/>
        <v>6.0031397265547758E-3</v>
      </c>
      <c r="M174" s="43">
        <v>3484528.7121409997</v>
      </c>
      <c r="N174" s="6">
        <v>171610.97263</v>
      </c>
      <c r="O174" s="6">
        <v>1840538</v>
      </c>
      <c r="P174" s="6">
        <v>28341</v>
      </c>
      <c r="Q174" s="6">
        <v>168943</v>
      </c>
      <c r="R174" s="6">
        <v>28341</v>
      </c>
      <c r="S174" s="6">
        <v>4721029.5430296445</v>
      </c>
      <c r="T174" s="6">
        <v>3300602.7560302299</v>
      </c>
      <c r="U174" s="6">
        <v>4239196696679</v>
      </c>
      <c r="V174" s="6">
        <v>4096489969058</v>
      </c>
    </row>
    <row r="175" spans="1:22" x14ac:dyDescent="0.5">
      <c r="A175" s="42" t="s">
        <v>278</v>
      </c>
      <c r="B175" s="42">
        <v>11341</v>
      </c>
      <c r="C175" s="42" t="s">
        <v>22</v>
      </c>
      <c r="D175" s="42" t="s">
        <v>618</v>
      </c>
      <c r="E175" s="45">
        <f t="shared" si="36"/>
        <v>0.40711302816700318</v>
      </c>
      <c r="F175" s="45">
        <f t="shared" si="37"/>
        <v>0.37228466669257476</v>
      </c>
      <c r="G175" s="45">
        <f t="shared" si="38"/>
        <v>0.13492268792968862</v>
      </c>
      <c r="H175" s="46">
        <f t="shared" si="31"/>
        <v>11931115.234731</v>
      </c>
      <c r="I175" s="46">
        <f t="shared" si="32"/>
        <v>11003087.707717</v>
      </c>
      <c r="J175" s="45">
        <f t="shared" si="39"/>
        <v>1.82062938491429E-2</v>
      </c>
      <c r="K175" s="45">
        <f t="shared" si="40"/>
        <v>6.2464490879472583E-4</v>
      </c>
      <c r="L175" s="45">
        <f t="shared" si="41"/>
        <v>9.1637638994860552E-3</v>
      </c>
      <c r="M175" s="43">
        <v>10678731.317582</v>
      </c>
      <c r="N175" s="6">
        <v>489663.37892000005</v>
      </c>
      <c r="O175" s="6">
        <v>4882585</v>
      </c>
      <c r="P175" s="6">
        <v>1769537</v>
      </c>
      <c r="Q175" s="6">
        <v>8400</v>
      </c>
      <c r="R175" s="6">
        <v>123231</v>
      </c>
      <c r="S175" s="6">
        <v>13447640.22203926</v>
      </c>
      <c r="T175" s="6">
        <v>13115192.316077689</v>
      </c>
      <c r="U175" s="6">
        <v>11931115234731</v>
      </c>
      <c r="V175" s="6">
        <v>11003087707717</v>
      </c>
    </row>
    <row r="176" spans="1:22" x14ac:dyDescent="0.5">
      <c r="A176" s="42" t="s">
        <v>314</v>
      </c>
      <c r="B176" s="42">
        <v>11378</v>
      </c>
      <c r="C176" s="42" t="s">
        <v>22</v>
      </c>
      <c r="D176" s="42" t="s">
        <v>640</v>
      </c>
      <c r="E176" s="45">
        <f t="shared" si="36"/>
        <v>0.48852047544591548</v>
      </c>
      <c r="F176" s="45">
        <f t="shared" si="37"/>
        <v>0</v>
      </c>
      <c r="G176" s="45">
        <f t="shared" si="38"/>
        <v>7.0122099347635983E-2</v>
      </c>
      <c r="H176" s="46">
        <f t="shared" si="31"/>
        <v>2558548.050818</v>
      </c>
      <c r="I176" s="46">
        <f t="shared" si="32"/>
        <v>2347191.7149769999</v>
      </c>
      <c r="J176" s="45">
        <f t="shared" si="39"/>
        <v>8.7905844073193518E-2</v>
      </c>
      <c r="K176" s="45">
        <f t="shared" si="40"/>
        <v>0</v>
      </c>
      <c r="L176" s="45">
        <f t="shared" si="41"/>
        <v>0</v>
      </c>
      <c r="M176" s="43">
        <v>2844034.7991230004</v>
      </c>
      <c r="N176" s="6">
        <v>514257.368517</v>
      </c>
      <c r="O176" s="6">
        <v>0</v>
      </c>
      <c r="P176" s="6">
        <v>204116</v>
      </c>
      <c r="Q176" s="6">
        <v>0</v>
      </c>
      <c r="R176" s="6">
        <v>0</v>
      </c>
      <c r="S176" s="6">
        <v>2925046.5309724524</v>
      </c>
      <c r="T176" s="6">
        <v>2910865.5031572632</v>
      </c>
      <c r="U176" s="6">
        <v>2558548050818</v>
      </c>
      <c r="V176" s="6">
        <v>2347191714977</v>
      </c>
    </row>
    <row r="177" spans="1:22" x14ac:dyDescent="0.5">
      <c r="A177" s="42" t="s">
        <v>329</v>
      </c>
      <c r="B177" s="42">
        <v>11470</v>
      </c>
      <c r="C177" s="42" t="s">
        <v>22</v>
      </c>
      <c r="D177" s="42" t="s">
        <v>643</v>
      </c>
      <c r="E177" s="45">
        <f t="shared" si="36"/>
        <v>0.30126637141230905</v>
      </c>
      <c r="F177" s="45">
        <f t="shared" si="37"/>
        <v>0.40981545460983693</v>
      </c>
      <c r="G177" s="45">
        <f t="shared" si="38"/>
        <v>6.556655602881821E-2</v>
      </c>
      <c r="H177" s="46">
        <f t="shared" si="31"/>
        <v>1314025.173217</v>
      </c>
      <c r="I177" s="46">
        <f t="shared" si="32"/>
        <v>1354239.5481120001</v>
      </c>
      <c r="J177" s="45">
        <f t="shared" si="39"/>
        <v>4.9490890740148202E-2</v>
      </c>
      <c r="K177" s="45">
        <f t="shared" si="40"/>
        <v>7.1886265303567884E-2</v>
      </c>
      <c r="L177" s="45">
        <f t="shared" si="41"/>
        <v>4.0458929793285641E-3</v>
      </c>
      <c r="M177" s="43">
        <v>707647.87219899998</v>
      </c>
      <c r="N177" s="6">
        <v>136391.01048200001</v>
      </c>
      <c r="O177" s="6">
        <v>481310</v>
      </c>
      <c r="P177" s="6">
        <v>77005</v>
      </c>
      <c r="Q177" s="6">
        <v>99055</v>
      </c>
      <c r="R177" s="6">
        <v>5575</v>
      </c>
      <c r="S177" s="6">
        <v>1377940.5506977099</v>
      </c>
      <c r="T177" s="6">
        <v>1174455.4642484852</v>
      </c>
      <c r="U177" s="6">
        <v>1314025173217</v>
      </c>
      <c r="V177" s="6">
        <v>1354239548112</v>
      </c>
    </row>
    <row r="178" spans="1:22" x14ac:dyDescent="0.5">
      <c r="A178" s="42" t="s">
        <v>368</v>
      </c>
      <c r="B178" s="42">
        <v>11233</v>
      </c>
      <c r="C178" s="42" t="s">
        <v>22</v>
      </c>
      <c r="D178" s="42" t="s">
        <v>644</v>
      </c>
      <c r="E178" s="45">
        <f t="shared" si="36"/>
        <v>0.35775661148286725</v>
      </c>
      <c r="F178" s="45">
        <f t="shared" si="37"/>
        <v>0</v>
      </c>
      <c r="G178" s="45">
        <f t="shared" si="38"/>
        <v>6.3477687984199657E-2</v>
      </c>
      <c r="H178" s="46">
        <f t="shared" si="31"/>
        <v>3915717.69661</v>
      </c>
      <c r="I178" s="46">
        <f t="shared" si="32"/>
        <v>3697356.645455</v>
      </c>
      <c r="J178" s="45">
        <f t="shared" si="39"/>
        <v>2.4869202139356093E-2</v>
      </c>
      <c r="K178" s="45">
        <f t="shared" si="40"/>
        <v>0</v>
      </c>
      <c r="L178" s="45">
        <f t="shared" si="41"/>
        <v>0</v>
      </c>
      <c r="M178" s="43">
        <v>2802168.1609939998</v>
      </c>
      <c r="N178" s="6">
        <v>197884.40305199998</v>
      </c>
      <c r="O178" s="6">
        <v>0</v>
      </c>
      <c r="P178" s="6">
        <v>248598</v>
      </c>
      <c r="Q178" s="6">
        <v>0</v>
      </c>
      <c r="R178" s="6">
        <v>0</v>
      </c>
      <c r="S178" s="6">
        <v>3978503.2495844187</v>
      </c>
      <c r="T178" s="6">
        <v>3916305.2073017997</v>
      </c>
      <c r="U178" s="6">
        <v>3915717696610</v>
      </c>
      <c r="V178" s="6">
        <v>3697356645455</v>
      </c>
    </row>
    <row r="179" spans="1:22" x14ac:dyDescent="0.5">
      <c r="A179" s="42" t="s">
        <v>388</v>
      </c>
      <c r="B179" s="42">
        <v>11649</v>
      </c>
      <c r="C179" s="42" t="s">
        <v>22</v>
      </c>
      <c r="D179" s="42" t="s">
        <v>681</v>
      </c>
      <c r="E179" s="45">
        <f t="shared" si="36"/>
        <v>1.2000632270955651</v>
      </c>
      <c r="F179" s="45">
        <f t="shared" si="37"/>
        <v>0.6210953983825005</v>
      </c>
      <c r="G179" s="45">
        <f t="shared" si="38"/>
        <v>0.49392786803010147</v>
      </c>
      <c r="H179" s="46">
        <f t="shared" si="31"/>
        <v>7983120.0726659996</v>
      </c>
      <c r="I179" s="46">
        <f t="shared" si="32"/>
        <v>7272455.6233670004</v>
      </c>
      <c r="J179" s="45">
        <f t="shared" si="39"/>
        <v>6.1372568801227233E-2</v>
      </c>
      <c r="K179" s="45">
        <f t="shared" si="40"/>
        <v>0</v>
      </c>
      <c r="L179" s="45">
        <f t="shared" si="41"/>
        <v>2.7998933502848492E-2</v>
      </c>
      <c r="M179" s="43">
        <v>20373047.211078003</v>
      </c>
      <c r="N179" s="6">
        <v>967360.58913600002</v>
      </c>
      <c r="O179" s="6">
        <v>5272058</v>
      </c>
      <c r="P179" s="6">
        <v>4192619</v>
      </c>
      <c r="Q179" s="6">
        <v>0</v>
      </c>
      <c r="R179" s="6">
        <v>220661</v>
      </c>
      <c r="S179" s="6">
        <v>7881050.1827703863</v>
      </c>
      <c r="T179" s="6">
        <v>8488322.4279713836</v>
      </c>
      <c r="U179" s="6">
        <v>7983120072666</v>
      </c>
      <c r="V179" s="6">
        <v>7272455623367</v>
      </c>
    </row>
    <row r="180" spans="1:22" x14ac:dyDescent="0.5">
      <c r="A180" s="42" t="s">
        <v>427</v>
      </c>
      <c r="B180" s="42">
        <v>11709</v>
      </c>
      <c r="C180" s="42" t="s">
        <v>22</v>
      </c>
      <c r="D180" s="42" t="s">
        <v>628</v>
      </c>
      <c r="E180" s="45">
        <f t="shared" si="36"/>
        <v>0</v>
      </c>
      <c r="F180" s="45">
        <f t="shared" si="37"/>
        <v>0</v>
      </c>
      <c r="G180" s="45">
        <f t="shared" si="38"/>
        <v>0</v>
      </c>
      <c r="H180" s="46">
        <f t="shared" si="31"/>
        <v>90827980.618790001</v>
      </c>
      <c r="I180" s="46">
        <f t="shared" si="32"/>
        <v>76512765.889970005</v>
      </c>
      <c r="J180" s="45">
        <f t="shared" si="39"/>
        <v>0</v>
      </c>
      <c r="K180" s="45">
        <f t="shared" si="40"/>
        <v>0</v>
      </c>
      <c r="L180" s="45">
        <f t="shared" si="41"/>
        <v>0</v>
      </c>
      <c r="M180" s="43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85500569.24417235</v>
      </c>
      <c r="T180" s="6">
        <v>91728038.464782909</v>
      </c>
      <c r="U180" s="6">
        <v>90827980618790</v>
      </c>
      <c r="V180" s="6">
        <v>76512765889970</v>
      </c>
    </row>
    <row r="181" spans="1:22" x14ac:dyDescent="0.5">
      <c r="A181" s="42" t="s">
        <v>429</v>
      </c>
      <c r="B181" s="42">
        <v>11712</v>
      </c>
      <c r="C181" s="42" t="s">
        <v>22</v>
      </c>
      <c r="D181" s="42" t="s">
        <v>691</v>
      </c>
      <c r="E181" s="45">
        <f t="shared" si="36"/>
        <v>1.88083450073563</v>
      </c>
      <c r="F181" s="45">
        <f t="shared" si="37"/>
        <v>0</v>
      </c>
      <c r="G181" s="45">
        <f t="shared" si="38"/>
        <v>0.22407720543122772</v>
      </c>
      <c r="H181" s="46">
        <f t="shared" si="31"/>
        <v>3810767.3146080002</v>
      </c>
      <c r="I181" s="46">
        <f t="shared" si="32"/>
        <v>3237033.2120340001</v>
      </c>
      <c r="J181" s="45">
        <f t="shared" si="39"/>
        <v>8.7141842781116696E-2</v>
      </c>
      <c r="K181" s="45">
        <f t="shared" si="40"/>
        <v>0</v>
      </c>
      <c r="L181" s="45">
        <f t="shared" si="41"/>
        <v>9.8540254420311682E-2</v>
      </c>
      <c r="M181" s="43">
        <v>15070382.777984999</v>
      </c>
      <c r="N181" s="6">
        <v>633958.36456999998</v>
      </c>
      <c r="O181" s="6">
        <v>0</v>
      </c>
      <c r="P181" s="6">
        <v>897721</v>
      </c>
      <c r="Q181" s="6">
        <v>0</v>
      </c>
      <c r="R181" s="6">
        <v>358441</v>
      </c>
      <c r="S181" s="6">
        <v>3637508.3676069351</v>
      </c>
      <c r="T181" s="6">
        <v>4006302.1951401592</v>
      </c>
      <c r="U181" s="6">
        <v>3810767314608</v>
      </c>
      <c r="V181" s="6">
        <v>3237033212034</v>
      </c>
    </row>
    <row r="182" spans="1:22" x14ac:dyDescent="0.5">
      <c r="A182" s="42" t="s">
        <v>435</v>
      </c>
      <c r="B182" s="42">
        <v>11729</v>
      </c>
      <c r="C182" s="42" t="s">
        <v>22</v>
      </c>
      <c r="D182" s="42" t="s">
        <v>685</v>
      </c>
      <c r="E182" s="45">
        <f t="shared" si="36"/>
        <v>1.034831888844558</v>
      </c>
      <c r="F182" s="45">
        <f t="shared" si="37"/>
        <v>0</v>
      </c>
      <c r="G182" s="45">
        <f t="shared" si="38"/>
        <v>1.0411595912061418</v>
      </c>
      <c r="H182" s="46">
        <f t="shared" si="31"/>
        <v>685883.89752600004</v>
      </c>
      <c r="I182" s="46">
        <f t="shared" si="32"/>
        <v>625902.42562500003</v>
      </c>
      <c r="J182" s="45">
        <f t="shared" si="39"/>
        <v>4.572181841260492E-2</v>
      </c>
      <c r="K182" s="45">
        <f t="shared" si="40"/>
        <v>0</v>
      </c>
      <c r="L182" s="45">
        <f t="shared" si="41"/>
        <v>1.077205904199143E-2</v>
      </c>
      <c r="M182" s="43">
        <v>1889933.594176</v>
      </c>
      <c r="N182" s="6">
        <v>64151.11176</v>
      </c>
      <c r="O182" s="6">
        <v>0</v>
      </c>
      <c r="P182" s="6">
        <v>950745</v>
      </c>
      <c r="Q182" s="6">
        <v>0</v>
      </c>
      <c r="R182" s="6">
        <v>7557</v>
      </c>
      <c r="S182" s="6">
        <v>701537.1871377097</v>
      </c>
      <c r="T182" s="6">
        <v>913159.71924976446</v>
      </c>
      <c r="U182" s="6">
        <v>685883897526</v>
      </c>
      <c r="V182" s="6">
        <v>625902425625</v>
      </c>
    </row>
    <row r="183" spans="1:22" x14ac:dyDescent="0.5">
      <c r="A183" s="42" t="s">
        <v>437</v>
      </c>
      <c r="B183" s="42">
        <v>11736</v>
      </c>
      <c r="C183" s="42" t="s">
        <v>22</v>
      </c>
      <c r="D183" s="42" t="s">
        <v>682</v>
      </c>
      <c r="E183" s="45">
        <f t="shared" si="36"/>
        <v>0.63902532269090473</v>
      </c>
      <c r="F183" s="45">
        <f t="shared" si="37"/>
        <v>1.1822596665065048E-2</v>
      </c>
      <c r="G183" s="45">
        <f t="shared" si="38"/>
        <v>9.2151161585894328E-2</v>
      </c>
      <c r="H183" s="46">
        <f t="shared" si="31"/>
        <v>4065295.7728900001</v>
      </c>
      <c r="I183" s="46">
        <f t="shared" si="32"/>
        <v>3744764.6857659998</v>
      </c>
      <c r="J183" s="45">
        <f t="shared" si="39"/>
        <v>8.6752126590042944E-2</v>
      </c>
      <c r="K183" s="45">
        <f t="shared" si="40"/>
        <v>0</v>
      </c>
      <c r="L183" s="45">
        <f t="shared" si="41"/>
        <v>0</v>
      </c>
      <c r="M183" s="43">
        <v>5403388.5506330002</v>
      </c>
      <c r="N183" s="6">
        <v>720589.70914599998</v>
      </c>
      <c r="O183" s="6">
        <v>49984</v>
      </c>
      <c r="P183" s="6">
        <v>389600</v>
      </c>
      <c r="Q183" s="6">
        <v>0</v>
      </c>
      <c r="R183" s="6">
        <v>0</v>
      </c>
      <c r="S183" s="6">
        <v>4153152.9973393548</v>
      </c>
      <c r="T183" s="6">
        <v>4227836.0174207119</v>
      </c>
      <c r="U183" s="6">
        <v>4065295772890</v>
      </c>
      <c r="V183" s="6">
        <v>3744764685766</v>
      </c>
    </row>
    <row r="184" spans="1:22" x14ac:dyDescent="0.5">
      <c r="A184" s="42" t="s">
        <v>452</v>
      </c>
      <c r="B184" s="42">
        <v>11745</v>
      </c>
      <c r="C184" s="42" t="s">
        <v>22</v>
      </c>
      <c r="D184" s="42" t="s">
        <v>621</v>
      </c>
      <c r="E184" s="45">
        <f t="shared" si="36"/>
        <v>0</v>
      </c>
      <c r="F184" s="45">
        <f t="shared" si="37"/>
        <v>0</v>
      </c>
      <c r="G184" s="45">
        <f t="shared" si="38"/>
        <v>0</v>
      </c>
      <c r="H184" s="46">
        <f t="shared" si="31"/>
        <v>148092127.69334599</v>
      </c>
      <c r="I184" s="46">
        <f t="shared" si="32"/>
        <v>153846112.510086</v>
      </c>
      <c r="J184" s="45">
        <f t="shared" si="39"/>
        <v>0</v>
      </c>
      <c r="K184" s="45">
        <f t="shared" si="40"/>
        <v>0</v>
      </c>
      <c r="L184" s="45">
        <f t="shared" si="41"/>
        <v>0</v>
      </c>
      <c r="M184" s="43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153050630.02555668</v>
      </c>
      <c r="T184" s="6">
        <v>123219007.38115159</v>
      </c>
      <c r="U184" s="6">
        <v>148092127693346</v>
      </c>
      <c r="V184" s="6">
        <v>153846112510086</v>
      </c>
    </row>
    <row r="185" spans="1:22" x14ac:dyDescent="0.5">
      <c r="A185" s="42" t="s">
        <v>466</v>
      </c>
      <c r="B185" s="42">
        <v>11774</v>
      </c>
      <c r="C185" s="42" t="s">
        <v>22</v>
      </c>
      <c r="D185" s="42" t="s">
        <v>694</v>
      </c>
      <c r="E185" s="45">
        <f t="shared" si="36"/>
        <v>0.21436883889863467</v>
      </c>
      <c r="F185" s="45">
        <f t="shared" si="37"/>
        <v>0.20016811525269429</v>
      </c>
      <c r="G185" s="45">
        <f t="shared" si="38"/>
        <v>0.44870812741099897</v>
      </c>
      <c r="H185" s="46">
        <f t="shared" si="31"/>
        <v>900536.89829799999</v>
      </c>
      <c r="I185" s="46">
        <f t="shared" si="32"/>
        <v>832483.79417300003</v>
      </c>
      <c r="J185" s="45">
        <f t="shared" si="39"/>
        <v>3.1240634852873878E-3</v>
      </c>
      <c r="K185" s="45">
        <f t="shared" si="40"/>
        <v>0</v>
      </c>
      <c r="L185" s="45">
        <f t="shared" si="41"/>
        <v>5.0960458359965918E-2</v>
      </c>
      <c r="M185" s="43">
        <v>443079.51277799997</v>
      </c>
      <c r="N185" s="6">
        <v>5452.9620800000002</v>
      </c>
      <c r="O185" s="6">
        <v>206864</v>
      </c>
      <c r="P185" s="6">
        <v>463718</v>
      </c>
      <c r="Q185" s="6">
        <v>0</v>
      </c>
      <c r="R185" s="6">
        <v>44475</v>
      </c>
      <c r="S185" s="6">
        <v>872735.47827700002</v>
      </c>
      <c r="T185" s="6">
        <v>1033451.3053632581</v>
      </c>
      <c r="U185" s="6">
        <v>900536898298</v>
      </c>
      <c r="V185" s="6">
        <v>832483794173</v>
      </c>
    </row>
    <row r="186" spans="1:22" x14ac:dyDescent="0.5">
      <c r="A186" s="42" t="s">
        <v>470</v>
      </c>
      <c r="B186" s="42">
        <v>11763</v>
      </c>
      <c r="C186" s="42" t="s">
        <v>22</v>
      </c>
      <c r="D186" s="42" t="s">
        <v>634</v>
      </c>
      <c r="E186" s="45">
        <f t="shared" si="36"/>
        <v>1.7160408683050898</v>
      </c>
      <c r="F186" s="45">
        <f t="shared" si="37"/>
        <v>0</v>
      </c>
      <c r="G186" s="45">
        <f t="shared" si="38"/>
        <v>0</v>
      </c>
      <c r="H186" s="46">
        <f t="shared" si="31"/>
        <v>1304786.0133160001</v>
      </c>
      <c r="I186" s="46">
        <f t="shared" si="32"/>
        <v>1139405.5154870001</v>
      </c>
      <c r="J186" s="45">
        <f t="shared" si="39"/>
        <v>0.14164636712797199</v>
      </c>
      <c r="K186" s="45">
        <f t="shared" si="40"/>
        <v>0</v>
      </c>
      <c r="L186" s="45">
        <f t="shared" si="41"/>
        <v>0</v>
      </c>
      <c r="M186" s="43">
        <v>4337178.4513429999</v>
      </c>
      <c r="N186" s="6">
        <v>371209.57483</v>
      </c>
      <c r="O186" s="6">
        <v>0</v>
      </c>
      <c r="P186" s="6">
        <v>0</v>
      </c>
      <c r="Q186" s="6">
        <v>0</v>
      </c>
      <c r="R186" s="6">
        <v>0</v>
      </c>
      <c r="S186" s="6">
        <v>1310339.2002091608</v>
      </c>
      <c r="T186" s="6">
        <v>1263716.5382974742</v>
      </c>
      <c r="U186" s="6">
        <v>1304786013316</v>
      </c>
      <c r="V186" s="6">
        <v>1139405515487</v>
      </c>
    </row>
    <row r="187" spans="1:22" x14ac:dyDescent="0.5">
      <c r="A187" s="42" t="s">
        <v>474</v>
      </c>
      <c r="B187" s="42">
        <v>11773</v>
      </c>
      <c r="C187" s="42" t="s">
        <v>22</v>
      </c>
      <c r="D187" s="42" t="s">
        <v>692</v>
      </c>
      <c r="E187" s="45">
        <f t="shared" si="36"/>
        <v>0.83516714149798033</v>
      </c>
      <c r="F187" s="45">
        <f t="shared" si="37"/>
        <v>0.46251725277133759</v>
      </c>
      <c r="G187" s="45">
        <f t="shared" si="38"/>
        <v>0.13171034629541398</v>
      </c>
      <c r="H187" s="46">
        <f t="shared" si="31"/>
        <v>1067685.6827509999</v>
      </c>
      <c r="I187" s="46">
        <f t="shared" si="32"/>
        <v>1022076.697271</v>
      </c>
      <c r="J187" s="45">
        <f t="shared" si="39"/>
        <v>0</v>
      </c>
      <c r="K187" s="45">
        <f t="shared" si="40"/>
        <v>0</v>
      </c>
      <c r="L187" s="45">
        <f t="shared" si="41"/>
        <v>0</v>
      </c>
      <c r="M187" s="43">
        <v>1472277.0334299998</v>
      </c>
      <c r="N187" s="6">
        <v>0</v>
      </c>
      <c r="O187" s="6">
        <v>407675</v>
      </c>
      <c r="P187" s="6">
        <v>116093</v>
      </c>
      <c r="Q187" s="6">
        <v>0</v>
      </c>
      <c r="R187" s="6">
        <v>0</v>
      </c>
      <c r="S187" s="6">
        <v>981507.36322458053</v>
      </c>
      <c r="T187" s="6">
        <v>881426.57934870408</v>
      </c>
      <c r="U187" s="6">
        <v>1067685682751</v>
      </c>
      <c r="V187" s="6">
        <v>1022076697271</v>
      </c>
    </row>
    <row r="188" spans="1:22" x14ac:dyDescent="0.5">
      <c r="A188" s="42" t="s">
        <v>489</v>
      </c>
      <c r="B188" s="42">
        <v>11823</v>
      </c>
      <c r="C188" s="42" t="s">
        <v>22</v>
      </c>
      <c r="D188" s="42" t="s">
        <v>702</v>
      </c>
      <c r="E188" s="45">
        <f t="shared" si="36"/>
        <v>1.2272831309712537</v>
      </c>
      <c r="F188" s="45">
        <f t="shared" si="37"/>
        <v>4.2116213325215014E-2</v>
      </c>
      <c r="G188" s="45">
        <f t="shared" si="38"/>
        <v>0.20846279554167077</v>
      </c>
      <c r="H188" s="46">
        <f t="shared" si="31"/>
        <v>127243.691317</v>
      </c>
      <c r="I188" s="46">
        <f t="shared" si="32"/>
        <v>108590.01689499999</v>
      </c>
      <c r="J188" s="45">
        <f t="shared" si="39"/>
        <v>8.1528358949927188E-2</v>
      </c>
      <c r="K188" s="45">
        <f t="shared" si="40"/>
        <v>9.4552320292594569E-3</v>
      </c>
      <c r="L188" s="45">
        <f t="shared" si="41"/>
        <v>0</v>
      </c>
      <c r="M188" s="43">
        <v>334881.42991900002</v>
      </c>
      <c r="N188" s="6">
        <v>20159.558500000003</v>
      </c>
      <c r="O188" s="6">
        <v>5746</v>
      </c>
      <c r="P188" s="6">
        <v>28441</v>
      </c>
      <c r="Q188" s="6">
        <v>1169</v>
      </c>
      <c r="R188" s="6">
        <v>0</v>
      </c>
      <c r="S188" s="6">
        <v>123635.2525651935</v>
      </c>
      <c r="T188" s="6">
        <v>136432.018606</v>
      </c>
      <c r="U188" s="6">
        <v>127243691317</v>
      </c>
      <c r="V188" s="6">
        <v>108590016895</v>
      </c>
    </row>
    <row r="189" spans="1:22" x14ac:dyDescent="0.5">
      <c r="A189" s="42" t="s">
        <v>507</v>
      </c>
      <c r="B189" s="42">
        <v>11878</v>
      </c>
      <c r="C189" s="42" t="s">
        <v>22</v>
      </c>
      <c r="D189" s="42" t="s">
        <v>686</v>
      </c>
      <c r="E189" s="45">
        <f t="shared" si="36"/>
        <v>1.0986043177521185</v>
      </c>
      <c r="F189" s="45">
        <f t="shared" si="37"/>
        <v>1.2984806566842555E-2</v>
      </c>
      <c r="G189" s="45">
        <f t="shared" si="38"/>
        <v>0.61380628271926607</v>
      </c>
      <c r="H189" s="46">
        <f t="shared" si="31"/>
        <v>628185.80696399999</v>
      </c>
      <c r="I189" s="46">
        <f t="shared" si="32"/>
        <v>600955.65000400005</v>
      </c>
      <c r="J189" s="45">
        <f t="shared" si="39"/>
        <v>3.6492952683525606E-2</v>
      </c>
      <c r="K189" s="45">
        <f t="shared" si="40"/>
        <v>0</v>
      </c>
      <c r="L189" s="45">
        <f t="shared" si="41"/>
        <v>1.0642134112163266E-2</v>
      </c>
      <c r="M189" s="43">
        <v>1602793.2405739999</v>
      </c>
      <c r="N189" s="6">
        <v>44516.58913</v>
      </c>
      <c r="O189" s="6">
        <v>9472</v>
      </c>
      <c r="P189" s="6">
        <v>447752</v>
      </c>
      <c r="Q189" s="6">
        <v>0</v>
      </c>
      <c r="R189" s="6">
        <v>6491</v>
      </c>
      <c r="S189" s="6">
        <v>609934.05378919351</v>
      </c>
      <c r="T189" s="6">
        <v>729467.93248251325</v>
      </c>
      <c r="U189" s="6">
        <v>628185806964</v>
      </c>
      <c r="V189" s="6">
        <v>600955650004</v>
      </c>
    </row>
    <row r="190" spans="1:22" x14ac:dyDescent="0.5">
      <c r="A190" s="42" t="s">
        <v>515</v>
      </c>
      <c r="B190" s="42">
        <v>11886</v>
      </c>
      <c r="C190" s="42" t="s">
        <v>22</v>
      </c>
      <c r="D190" s="42" t="s">
        <v>700</v>
      </c>
      <c r="E190" s="45">
        <f t="shared" si="36"/>
        <v>2.7726338973937077</v>
      </c>
      <c r="F190" s="45">
        <f t="shared" si="37"/>
        <v>0.96998862203943093</v>
      </c>
      <c r="G190" s="45">
        <f t="shared" si="38"/>
        <v>0</v>
      </c>
      <c r="H190" s="46">
        <f t="shared" si="31"/>
        <v>402131.86082499998</v>
      </c>
      <c r="I190" s="46">
        <f t="shared" si="32"/>
        <v>386590.57963499997</v>
      </c>
      <c r="J190" s="45">
        <f t="shared" si="39"/>
        <v>9.541802537844285E-2</v>
      </c>
      <c r="K190" s="45">
        <f t="shared" si="40"/>
        <v>0</v>
      </c>
      <c r="L190" s="45">
        <f t="shared" si="41"/>
        <v>0</v>
      </c>
      <c r="M190" s="43">
        <v>2003528.7553610001</v>
      </c>
      <c r="N190" s="6">
        <v>70058.912580999997</v>
      </c>
      <c r="O190" s="6">
        <v>350461</v>
      </c>
      <c r="P190" s="6">
        <v>0</v>
      </c>
      <c r="Q190" s="6">
        <v>0</v>
      </c>
      <c r="R190" s="6">
        <v>0</v>
      </c>
      <c r="S190" s="6">
        <v>367115.71164429031</v>
      </c>
      <c r="T190" s="6">
        <v>361304.23804677726</v>
      </c>
      <c r="U190" s="6">
        <v>402131860825</v>
      </c>
      <c r="V190" s="6">
        <v>386590579635</v>
      </c>
    </row>
    <row r="191" spans="1:22" x14ac:dyDescent="0.5">
      <c r="A191" s="42" t="s">
        <v>517</v>
      </c>
      <c r="B191" s="42">
        <v>11885</v>
      </c>
      <c r="C191" s="42" t="s">
        <v>22</v>
      </c>
      <c r="D191" s="42" t="s">
        <v>705</v>
      </c>
      <c r="E191" s="45">
        <f t="shared" si="36"/>
        <v>2.0554753700426724</v>
      </c>
      <c r="F191" s="45">
        <f t="shared" si="37"/>
        <v>1.6976250063970846</v>
      </c>
      <c r="G191" s="45">
        <f t="shared" si="38"/>
        <v>0.5866133998721641</v>
      </c>
      <c r="H191" s="46">
        <f t="shared" si="31"/>
        <v>385428.34188299999</v>
      </c>
      <c r="I191" s="46">
        <f t="shared" si="32"/>
        <v>324421.86642099998</v>
      </c>
      <c r="J191" s="45">
        <f t="shared" si="39"/>
        <v>0.31053700050882549</v>
      </c>
      <c r="K191" s="45">
        <f t="shared" si="40"/>
        <v>2.3704728720619576E-2</v>
      </c>
      <c r="L191" s="45">
        <f t="shared" si="41"/>
        <v>2.3189941437131458E-2</v>
      </c>
      <c r="M191" s="43">
        <v>1219108.022169</v>
      </c>
      <c r="N191" s="6">
        <v>228022.31126799999</v>
      </c>
      <c r="O191" s="6">
        <v>503433</v>
      </c>
      <c r="P191" s="6">
        <v>173961</v>
      </c>
      <c r="Q191" s="6">
        <v>8703</v>
      </c>
      <c r="R191" s="6">
        <v>8514</v>
      </c>
      <c r="S191" s="6">
        <v>367141.93621754838</v>
      </c>
      <c r="T191" s="6">
        <v>296551.35739809199</v>
      </c>
      <c r="U191" s="6">
        <v>385428341883</v>
      </c>
      <c r="V191" s="6">
        <v>324421866421</v>
      </c>
    </row>
    <row r="192" spans="1:22" x14ac:dyDescent="0.5">
      <c r="A192" s="42" t="s">
        <v>519</v>
      </c>
      <c r="B192" s="42">
        <v>11889</v>
      </c>
      <c r="C192" s="42" t="s">
        <v>22</v>
      </c>
      <c r="D192" s="42" t="s">
        <v>707</v>
      </c>
      <c r="E192" s="45">
        <f t="shared" si="36"/>
        <v>0.95362780573951611</v>
      </c>
      <c r="F192" s="45">
        <f t="shared" si="37"/>
        <v>1.1419943711322611</v>
      </c>
      <c r="G192" s="45">
        <f t="shared" si="38"/>
        <v>1.1722428937197247E-2</v>
      </c>
      <c r="H192" s="46">
        <f t="shared" si="31"/>
        <v>347728.93299100001</v>
      </c>
      <c r="I192" s="46">
        <f t="shared" si="32"/>
        <v>287322.279958</v>
      </c>
      <c r="J192" s="45">
        <f t="shared" si="39"/>
        <v>7.0861027870036231E-2</v>
      </c>
      <c r="K192" s="45">
        <f t="shared" si="40"/>
        <v>0</v>
      </c>
      <c r="L192" s="45">
        <f t="shared" si="41"/>
        <v>0</v>
      </c>
      <c r="M192" s="43">
        <v>507953.77399500005</v>
      </c>
      <c r="N192" s="6">
        <v>47161.404016</v>
      </c>
      <c r="O192" s="6">
        <v>304144</v>
      </c>
      <c r="P192" s="6">
        <v>3122</v>
      </c>
      <c r="Q192" s="6">
        <v>0</v>
      </c>
      <c r="R192" s="6">
        <v>0</v>
      </c>
      <c r="S192" s="6">
        <v>332773.91983712901</v>
      </c>
      <c r="T192" s="6">
        <v>266327.05702257378</v>
      </c>
      <c r="U192" s="6">
        <v>347728932991</v>
      </c>
      <c r="V192" s="6">
        <v>287322279958</v>
      </c>
    </row>
    <row r="193" spans="1:22" x14ac:dyDescent="0.5">
      <c r="A193" s="42" t="s">
        <v>524</v>
      </c>
      <c r="B193" s="42">
        <v>11900</v>
      </c>
      <c r="C193" s="42" t="s">
        <v>22</v>
      </c>
      <c r="D193" s="42" t="s">
        <v>681</v>
      </c>
      <c r="E193" s="45">
        <f t="shared" si="36"/>
        <v>1.2045029419117121</v>
      </c>
      <c r="F193" s="45">
        <f t="shared" si="37"/>
        <v>1.2023176286999893</v>
      </c>
      <c r="G193" s="45">
        <f t="shared" si="38"/>
        <v>0.20084581468373541</v>
      </c>
      <c r="H193" s="46">
        <f t="shared" si="31"/>
        <v>537105.33506800001</v>
      </c>
      <c r="I193" s="46">
        <f t="shared" si="32"/>
        <v>487978.966969</v>
      </c>
      <c r="J193" s="45">
        <f t="shared" si="39"/>
        <v>0.10151622710644954</v>
      </c>
      <c r="K193" s="45">
        <f t="shared" si="40"/>
        <v>0</v>
      </c>
      <c r="L193" s="45">
        <f t="shared" si="41"/>
        <v>8.6854515474278724E-3</v>
      </c>
      <c r="M193" s="43">
        <v>1231911.039348</v>
      </c>
      <c r="N193" s="6">
        <v>111925.02605799999</v>
      </c>
      <c r="O193" s="6">
        <v>614838</v>
      </c>
      <c r="P193" s="6">
        <v>102708</v>
      </c>
      <c r="Q193" s="6">
        <v>0</v>
      </c>
      <c r="R193" s="6">
        <v>4788</v>
      </c>
      <c r="S193" s="6">
        <v>551266.67552683875</v>
      </c>
      <c r="T193" s="6">
        <v>511377.34765213082</v>
      </c>
      <c r="U193" s="6">
        <v>537105335068</v>
      </c>
      <c r="V193" s="6">
        <v>487978966969</v>
      </c>
    </row>
    <row r="194" spans="1:22" x14ac:dyDescent="0.5">
      <c r="A194" s="42" t="s">
        <v>557</v>
      </c>
      <c r="B194" s="42">
        <v>11803</v>
      </c>
      <c r="C194" s="42" t="s">
        <v>22</v>
      </c>
      <c r="D194" s="42" t="s">
        <v>710</v>
      </c>
      <c r="E194" s="45">
        <f t="shared" si="36"/>
        <v>3.2617738068012136</v>
      </c>
      <c r="F194" s="45">
        <f t="shared" si="37"/>
        <v>0.97530863387326661</v>
      </c>
      <c r="G194" s="45">
        <f t="shared" si="38"/>
        <v>7.6386472932558389E-2</v>
      </c>
      <c r="H194" s="46">
        <f t="shared" si="31"/>
        <v>145083.71538800001</v>
      </c>
      <c r="I194" s="46">
        <f t="shared" si="32"/>
        <v>134363.76524899999</v>
      </c>
      <c r="J194" s="45">
        <f t="shared" si="39"/>
        <v>0.17226526030571523</v>
      </c>
      <c r="K194" s="45">
        <f t="shared" si="40"/>
        <v>0</v>
      </c>
      <c r="L194" s="45">
        <f t="shared" si="41"/>
        <v>0</v>
      </c>
      <c r="M194" s="43">
        <v>942324.23104600003</v>
      </c>
      <c r="N194" s="6">
        <v>48418.381974999997</v>
      </c>
      <c r="O194" s="6">
        <v>140883</v>
      </c>
      <c r="P194" s="6">
        <v>11034</v>
      </c>
      <c r="Q194" s="6">
        <v>0</v>
      </c>
      <c r="R194" s="6">
        <v>0</v>
      </c>
      <c r="S194" s="6">
        <v>140534.37671958058</v>
      </c>
      <c r="T194" s="6">
        <v>144449.6594278141</v>
      </c>
      <c r="U194" s="6">
        <v>145083715388</v>
      </c>
      <c r="V194" s="6">
        <v>134363765249</v>
      </c>
    </row>
    <row r="195" spans="1:22" x14ac:dyDescent="0.5">
      <c r="A195" s="42" t="s">
        <v>572</v>
      </c>
      <c r="B195" s="42">
        <v>11922</v>
      </c>
      <c r="C195" s="42" t="s">
        <v>22</v>
      </c>
      <c r="D195" s="42" t="s">
        <v>697</v>
      </c>
      <c r="E195" s="45">
        <f t="shared" si="36"/>
        <v>0.84450796735787781</v>
      </c>
      <c r="F195" s="45">
        <f t="shared" si="37"/>
        <v>1.0769478735588804</v>
      </c>
      <c r="G195" s="45">
        <f t="shared" si="38"/>
        <v>8.6139944132164761E-2</v>
      </c>
      <c r="H195" s="46">
        <f t="shared" ref="H195:H222" si="42">U195/10^6</f>
        <v>624231.97769199999</v>
      </c>
      <c r="I195" s="46">
        <f t="shared" ref="I195:I222" si="43">V195/10^6</f>
        <v>571769.48339199997</v>
      </c>
      <c r="J195" s="45">
        <f t="shared" si="39"/>
        <v>2.2804002652427869E-2</v>
      </c>
      <c r="K195" s="45">
        <f t="shared" si="40"/>
        <v>1.4526695253319732E-2</v>
      </c>
      <c r="L195" s="45">
        <f t="shared" si="41"/>
        <v>4.8335778844514725E-2</v>
      </c>
      <c r="M195" s="43">
        <v>922880.94449300005</v>
      </c>
      <c r="N195" s="6">
        <v>27053.928981000001</v>
      </c>
      <c r="O195" s="6">
        <v>588446</v>
      </c>
      <c r="P195" s="6">
        <v>47067</v>
      </c>
      <c r="Q195" s="6">
        <v>8617</v>
      </c>
      <c r="R195" s="6">
        <v>28672</v>
      </c>
      <c r="S195" s="6">
        <v>593183.77991241938</v>
      </c>
      <c r="T195" s="6">
        <v>546401.56171665224</v>
      </c>
      <c r="U195" s="6">
        <v>624231977692</v>
      </c>
      <c r="V195" s="6">
        <v>571769483392</v>
      </c>
    </row>
    <row r="196" spans="1:22" x14ac:dyDescent="0.5">
      <c r="A196" s="42" t="s">
        <v>581</v>
      </c>
      <c r="B196" s="42">
        <v>11939</v>
      </c>
      <c r="C196" s="42" t="s">
        <v>22</v>
      </c>
      <c r="D196" s="42" t="s">
        <v>617</v>
      </c>
      <c r="E196" s="45">
        <f t="shared" si="36"/>
        <v>0.54625736361320321</v>
      </c>
      <c r="F196" s="45">
        <f t="shared" si="37"/>
        <v>1.1643061357322035</v>
      </c>
      <c r="G196" s="45">
        <f t="shared" si="38"/>
        <v>0.2645908559908185</v>
      </c>
      <c r="H196" s="46">
        <f t="shared" si="42"/>
        <v>4414083.7790559996</v>
      </c>
      <c r="I196" s="46">
        <f t="shared" si="43"/>
        <v>4070125.1032739999</v>
      </c>
      <c r="J196" s="45">
        <f t="shared" si="39"/>
        <v>6.576874026604564E-3</v>
      </c>
      <c r="K196" s="45">
        <f t="shared" si="40"/>
        <v>9.8240421989469152E-4</v>
      </c>
      <c r="L196" s="45">
        <f t="shared" si="41"/>
        <v>0</v>
      </c>
      <c r="M196" s="43">
        <v>4985520.1325580003</v>
      </c>
      <c r="N196" s="6">
        <v>57118.941529999996</v>
      </c>
      <c r="O196" s="6">
        <v>5313129</v>
      </c>
      <c r="P196" s="6">
        <v>1207419</v>
      </c>
      <c r="Q196" s="6">
        <v>4266</v>
      </c>
      <c r="R196" s="6">
        <v>0</v>
      </c>
      <c r="S196" s="6">
        <v>4342408.0573038384</v>
      </c>
      <c r="T196" s="6">
        <v>4563343.6404238334</v>
      </c>
      <c r="U196" s="6">
        <v>4414083779056</v>
      </c>
      <c r="V196" s="6">
        <v>4070125103274</v>
      </c>
    </row>
    <row r="197" spans="1:22" x14ac:dyDescent="0.5">
      <c r="A197" s="42" t="s">
        <v>587</v>
      </c>
      <c r="B197" s="42">
        <v>11929</v>
      </c>
      <c r="C197" s="42" t="s">
        <v>22</v>
      </c>
      <c r="D197" s="42" t="s">
        <v>715</v>
      </c>
      <c r="E197" s="45">
        <f t="shared" si="36"/>
        <v>1.4940457379188019</v>
      </c>
      <c r="F197" s="45">
        <f t="shared" si="37"/>
        <v>1.0176459087354834</v>
      </c>
      <c r="G197" s="45">
        <f t="shared" si="38"/>
        <v>9.2685948675460705E-2</v>
      </c>
      <c r="H197" s="46">
        <f t="shared" si="42"/>
        <v>329428.09009000001</v>
      </c>
      <c r="I197" s="46">
        <f t="shared" si="43"/>
        <v>314329.85147599998</v>
      </c>
      <c r="J197" s="45">
        <f t="shared" si="39"/>
        <v>0.16112288974078182</v>
      </c>
      <c r="K197" s="45">
        <f t="shared" si="40"/>
        <v>0</v>
      </c>
      <c r="L197" s="45">
        <f t="shared" si="41"/>
        <v>4.545052681229006E-2</v>
      </c>
      <c r="M197" s="43">
        <v>1200253.6224230002</v>
      </c>
      <c r="N197" s="6">
        <v>119530.882859</v>
      </c>
      <c r="O197" s="6">
        <v>408767</v>
      </c>
      <c r="P197" s="6">
        <v>37230</v>
      </c>
      <c r="Q197" s="6">
        <v>0</v>
      </c>
      <c r="R197" s="6">
        <v>16859</v>
      </c>
      <c r="S197" s="6">
        <v>370930.79403958062</v>
      </c>
      <c r="T197" s="6">
        <v>401679.00886854623</v>
      </c>
      <c r="U197" s="6">
        <v>329428090090</v>
      </c>
      <c r="V197" s="6">
        <v>314329851476</v>
      </c>
    </row>
    <row r="198" spans="1:22" x14ac:dyDescent="0.5">
      <c r="A198" s="42" t="s">
        <v>599</v>
      </c>
      <c r="B198" s="42">
        <v>11951</v>
      </c>
      <c r="C198" s="42" t="s">
        <v>22</v>
      </c>
      <c r="D198" s="42" t="s">
        <v>625</v>
      </c>
      <c r="E198" s="45">
        <f t="shared" si="36"/>
        <v>0.95666604158129809</v>
      </c>
      <c r="F198" s="45">
        <f t="shared" si="37"/>
        <v>1.160915679073915</v>
      </c>
      <c r="G198" s="45">
        <f t="shared" si="38"/>
        <v>0.20253634256122829</v>
      </c>
      <c r="H198" s="46">
        <f t="shared" si="42"/>
        <v>947747.45142099995</v>
      </c>
      <c r="I198" s="46">
        <f t="shared" si="43"/>
        <v>690240.143667</v>
      </c>
      <c r="J198" s="45">
        <f t="shared" si="39"/>
        <v>0.20723913466785973</v>
      </c>
      <c r="K198" s="45">
        <f t="shared" si="40"/>
        <v>1.0611970203696574E-2</v>
      </c>
      <c r="L198" s="45">
        <f t="shared" si="41"/>
        <v>0.10009105015943275</v>
      </c>
      <c r="M198" s="43">
        <v>1868324.0151669998</v>
      </c>
      <c r="N198" s="6">
        <v>365344.95074399997</v>
      </c>
      <c r="O198" s="6">
        <v>1133607</v>
      </c>
      <c r="P198" s="6">
        <v>197772</v>
      </c>
      <c r="Q198" s="6">
        <v>9354</v>
      </c>
      <c r="R198" s="6">
        <v>88226</v>
      </c>
      <c r="S198" s="6">
        <v>881457.43160319352</v>
      </c>
      <c r="T198" s="6">
        <v>976476.60414432536</v>
      </c>
      <c r="U198" s="6">
        <v>947747451421</v>
      </c>
      <c r="V198" s="6">
        <v>690240143667</v>
      </c>
    </row>
    <row r="199" spans="1:22" x14ac:dyDescent="0.5">
      <c r="A199" s="42" t="s">
        <v>603</v>
      </c>
      <c r="B199" s="42">
        <v>11924</v>
      </c>
      <c r="C199" s="42" t="s">
        <v>22</v>
      </c>
      <c r="D199" s="42" t="s">
        <v>675</v>
      </c>
      <c r="E199" s="45">
        <f t="shared" si="36"/>
        <v>0.53178304826631828</v>
      </c>
      <c r="F199" s="45">
        <f t="shared" si="37"/>
        <v>1.1374476932533284</v>
      </c>
      <c r="G199" s="45">
        <f t="shared" si="38"/>
        <v>0.14140760133251168</v>
      </c>
      <c r="H199" s="46">
        <f t="shared" si="42"/>
        <v>1555394.4799589999</v>
      </c>
      <c r="I199" s="46">
        <f t="shared" si="43"/>
        <v>1431089.348951</v>
      </c>
      <c r="J199" s="45">
        <f t="shared" si="39"/>
        <v>1.5571154724025644E-2</v>
      </c>
      <c r="K199" s="45">
        <f t="shared" si="40"/>
        <v>0</v>
      </c>
      <c r="L199" s="45">
        <f t="shared" si="41"/>
        <v>3.3869854689394699E-2</v>
      </c>
      <c r="M199" s="43">
        <v>1639473.468225</v>
      </c>
      <c r="N199" s="6">
        <v>46842.390360999998</v>
      </c>
      <c r="O199" s="6">
        <v>1753361</v>
      </c>
      <c r="P199" s="6">
        <v>217978</v>
      </c>
      <c r="Q199" s="6">
        <v>0</v>
      </c>
      <c r="R199" s="6">
        <v>50945</v>
      </c>
      <c r="S199" s="6">
        <v>1504139.904560968</v>
      </c>
      <c r="T199" s="6">
        <v>1541487.147408982</v>
      </c>
      <c r="U199" s="6">
        <v>1555394479959</v>
      </c>
      <c r="V199" s="6">
        <v>1431089348951</v>
      </c>
    </row>
    <row r="200" spans="1:22" x14ac:dyDescent="0.5">
      <c r="A200" s="42" t="s">
        <v>609</v>
      </c>
      <c r="B200" s="42">
        <v>11962</v>
      </c>
      <c r="C200" s="42" t="s">
        <v>22</v>
      </c>
      <c r="D200" s="42" t="s">
        <v>718</v>
      </c>
      <c r="E200" s="45">
        <v>0</v>
      </c>
      <c r="F200" s="45">
        <v>0</v>
      </c>
      <c r="G200" s="45">
        <v>0</v>
      </c>
      <c r="H200" s="46">
        <f t="shared" si="42"/>
        <v>0</v>
      </c>
      <c r="I200" s="46">
        <f t="shared" si="43"/>
        <v>0</v>
      </c>
      <c r="J200" s="45">
        <v>0</v>
      </c>
      <c r="K200" s="45">
        <v>0</v>
      </c>
      <c r="L200" s="45">
        <v>0</v>
      </c>
      <c r="M200" s="43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</row>
    <row r="201" spans="1:22" x14ac:dyDescent="0.5">
      <c r="A201" s="42" t="s">
        <v>30</v>
      </c>
      <c r="B201" s="42">
        <v>10615</v>
      </c>
      <c r="C201" s="42" t="s">
        <v>32</v>
      </c>
      <c r="D201" s="42" t="s">
        <v>619</v>
      </c>
      <c r="E201" s="45">
        <f t="shared" ref="E201:E222" si="44">(M201/2)/T201</f>
        <v>0.90617145826758216</v>
      </c>
      <c r="F201" s="45">
        <f t="shared" ref="F201:F222" si="45">(O201)/T201</f>
        <v>4.4331188543900099E-3</v>
      </c>
      <c r="G201" s="45">
        <f t="shared" ref="G201:G222" si="46">(P201)/T201</f>
        <v>4.3324171384960794E-2</v>
      </c>
      <c r="H201" s="46">
        <f t="shared" si="42"/>
        <v>230295.293665</v>
      </c>
      <c r="I201" s="46">
        <f t="shared" si="43"/>
        <v>201259.09006399999</v>
      </c>
      <c r="J201" s="45">
        <f t="shared" ref="J201:J222" si="47">(N201/2)/S201</f>
        <v>7.6149694400257806E-3</v>
      </c>
      <c r="K201" s="45">
        <f t="shared" ref="K201:K222" si="48">(Q201)/S201</f>
        <v>6.3255337201492104E-4</v>
      </c>
      <c r="L201" s="45">
        <f t="shared" ref="L201:L222" si="49">(R201)/S201</f>
        <v>1.2601250965945597E-2</v>
      </c>
      <c r="M201" s="43">
        <v>1454168.94197</v>
      </c>
      <c r="N201" s="6">
        <v>13146</v>
      </c>
      <c r="O201" s="6">
        <v>3557</v>
      </c>
      <c r="P201" s="6">
        <v>34762</v>
      </c>
      <c r="Q201" s="6">
        <v>546</v>
      </c>
      <c r="R201" s="6">
        <v>10877</v>
      </c>
      <c r="S201" s="6">
        <v>863168.27030861296</v>
      </c>
      <c r="T201" s="6">
        <v>802369.64467523561</v>
      </c>
      <c r="U201" s="6">
        <v>230295293665</v>
      </c>
      <c r="V201" s="6">
        <v>201259090064</v>
      </c>
    </row>
    <row r="202" spans="1:22" x14ac:dyDescent="0.5">
      <c r="A202" s="42" t="s">
        <v>47</v>
      </c>
      <c r="B202" s="42">
        <v>10762</v>
      </c>
      <c r="C202" s="42" t="s">
        <v>32</v>
      </c>
      <c r="D202" s="42" t="s">
        <v>617</v>
      </c>
      <c r="E202" s="45">
        <f t="shared" si="44"/>
        <v>0.46181304130085582</v>
      </c>
      <c r="F202" s="45">
        <f t="shared" si="45"/>
        <v>0.36917329481170491</v>
      </c>
      <c r="G202" s="45">
        <f t="shared" si="46"/>
        <v>0.44972540857661419</v>
      </c>
      <c r="H202" s="46">
        <f t="shared" si="42"/>
        <v>2293801.2926779999</v>
      </c>
      <c r="I202" s="46">
        <f t="shared" si="43"/>
        <v>2104078.282904</v>
      </c>
      <c r="J202" s="45">
        <f t="shared" si="47"/>
        <v>2.9117231211868988E-2</v>
      </c>
      <c r="K202" s="45">
        <f t="shared" si="48"/>
        <v>1.3757971590846687E-2</v>
      </c>
      <c r="L202" s="45">
        <f t="shared" si="49"/>
        <v>3.9415156279959909E-2</v>
      </c>
      <c r="M202" s="43">
        <v>3459740.2772209998</v>
      </c>
      <c r="N202" s="6">
        <v>213856.95994999999</v>
      </c>
      <c r="O202" s="6">
        <v>1382858</v>
      </c>
      <c r="P202" s="6">
        <v>1684592</v>
      </c>
      <c r="Q202" s="6">
        <v>50524</v>
      </c>
      <c r="R202" s="6">
        <v>144746</v>
      </c>
      <c r="S202" s="6">
        <v>3672343.6784543232</v>
      </c>
      <c r="T202" s="6">
        <v>3745823.4911203971</v>
      </c>
      <c r="U202" s="6">
        <v>2293801292678</v>
      </c>
      <c r="V202" s="6">
        <v>2104078282904</v>
      </c>
    </row>
    <row r="203" spans="1:22" x14ac:dyDescent="0.5">
      <c r="A203" s="42" t="s">
        <v>56</v>
      </c>
      <c r="B203" s="42">
        <v>10767</v>
      </c>
      <c r="C203" s="42" t="s">
        <v>32</v>
      </c>
      <c r="D203" s="42" t="s">
        <v>629</v>
      </c>
      <c r="E203" s="45">
        <f t="shared" si="44"/>
        <v>0.57325535489131463</v>
      </c>
      <c r="F203" s="45">
        <f t="shared" si="45"/>
        <v>1.1451899077323198E-2</v>
      </c>
      <c r="G203" s="45">
        <f t="shared" si="46"/>
        <v>2.1482230005471649E-2</v>
      </c>
      <c r="H203" s="46">
        <f t="shared" si="42"/>
        <v>280511.26494800003</v>
      </c>
      <c r="I203" s="46">
        <f t="shared" si="43"/>
        <v>252861.08705500001</v>
      </c>
      <c r="J203" s="45">
        <f t="shared" si="47"/>
        <v>2.714229487552549E-3</v>
      </c>
      <c r="K203" s="45">
        <f t="shared" si="48"/>
        <v>2.8880776250575836E-3</v>
      </c>
      <c r="L203" s="45">
        <f t="shared" si="49"/>
        <v>7.8114796770903828E-4</v>
      </c>
      <c r="M203" s="43">
        <v>505682.55588100001</v>
      </c>
      <c r="N203" s="6">
        <v>2501.7606289999999</v>
      </c>
      <c r="O203" s="6">
        <v>5051</v>
      </c>
      <c r="P203" s="6">
        <v>9475</v>
      </c>
      <c r="Q203" s="6">
        <v>1331</v>
      </c>
      <c r="R203" s="6">
        <v>360</v>
      </c>
      <c r="S203" s="6">
        <v>460860.18895474187</v>
      </c>
      <c r="T203" s="6">
        <v>441062.21735763288</v>
      </c>
      <c r="U203" s="6">
        <v>280511264948</v>
      </c>
      <c r="V203" s="6">
        <v>252861087055</v>
      </c>
    </row>
    <row r="204" spans="1:22" x14ac:dyDescent="0.5">
      <c r="A204" s="42" t="s">
        <v>98</v>
      </c>
      <c r="B204" s="42">
        <v>10885</v>
      </c>
      <c r="C204" s="42" t="s">
        <v>32</v>
      </c>
      <c r="D204" s="42" t="s">
        <v>642</v>
      </c>
      <c r="E204" s="45">
        <f t="shared" si="44"/>
        <v>0.57907899169958155</v>
      </c>
      <c r="F204" s="45">
        <f t="shared" si="45"/>
        <v>0.26299518842849673</v>
      </c>
      <c r="G204" s="45">
        <f t="shared" si="46"/>
        <v>0.54023585024775145</v>
      </c>
      <c r="H204" s="46">
        <f t="shared" si="42"/>
        <v>1759271.854359</v>
      </c>
      <c r="I204" s="46">
        <f t="shared" si="43"/>
        <v>1664530.988412</v>
      </c>
      <c r="J204" s="45">
        <f t="shared" si="47"/>
        <v>6.2768785092113784E-4</v>
      </c>
      <c r="K204" s="45">
        <f t="shared" si="48"/>
        <v>0</v>
      </c>
      <c r="L204" s="45">
        <f t="shared" si="49"/>
        <v>5.1818260288076234E-2</v>
      </c>
      <c r="M204" s="43">
        <v>4032889.970774</v>
      </c>
      <c r="N204" s="6">
        <v>3161.8989799999999</v>
      </c>
      <c r="O204" s="6">
        <v>915791</v>
      </c>
      <c r="P204" s="6">
        <v>1881187</v>
      </c>
      <c r="Q204" s="6">
        <v>0</v>
      </c>
      <c r="R204" s="6">
        <v>130514</v>
      </c>
      <c r="S204" s="6">
        <v>2518687.4139430001</v>
      </c>
      <c r="T204" s="6">
        <v>3482158.7629500898</v>
      </c>
      <c r="U204" s="6">
        <v>1759271854359</v>
      </c>
      <c r="V204" s="6">
        <v>1664530988412</v>
      </c>
    </row>
    <row r="205" spans="1:22" x14ac:dyDescent="0.5">
      <c r="A205" s="42" t="s">
        <v>100</v>
      </c>
      <c r="B205" s="42">
        <v>10897</v>
      </c>
      <c r="C205" s="42" t="s">
        <v>32</v>
      </c>
      <c r="D205" s="42" t="s">
        <v>643</v>
      </c>
      <c r="E205" s="45">
        <f t="shared" si="44"/>
        <v>0.44784922755527867</v>
      </c>
      <c r="F205" s="45">
        <f t="shared" si="45"/>
        <v>5.5537603117973795E-2</v>
      </c>
      <c r="G205" s="45">
        <f t="shared" si="46"/>
        <v>0.30405440421812319</v>
      </c>
      <c r="H205" s="46">
        <f t="shared" si="42"/>
        <v>411560.67705599999</v>
      </c>
      <c r="I205" s="46">
        <f t="shared" si="43"/>
        <v>376935.416279</v>
      </c>
      <c r="J205" s="45">
        <f t="shared" si="47"/>
        <v>9.3130257027739013E-2</v>
      </c>
      <c r="K205" s="45">
        <f t="shared" si="48"/>
        <v>8.2101930426465073E-5</v>
      </c>
      <c r="L205" s="45">
        <f t="shared" si="49"/>
        <v>4.0993349823459577E-3</v>
      </c>
      <c r="M205" s="43">
        <v>698720.10476899997</v>
      </c>
      <c r="N205" s="6">
        <v>129313.02888999999</v>
      </c>
      <c r="O205" s="6">
        <v>43324</v>
      </c>
      <c r="P205" s="6">
        <v>237188</v>
      </c>
      <c r="Q205" s="6">
        <v>57</v>
      </c>
      <c r="R205" s="6">
        <v>2846</v>
      </c>
      <c r="S205" s="6">
        <v>694258.94986783876</v>
      </c>
      <c r="T205" s="6">
        <v>780084.07939338905</v>
      </c>
      <c r="U205" s="6">
        <v>411560677056</v>
      </c>
      <c r="V205" s="6">
        <v>376935416279</v>
      </c>
    </row>
    <row r="206" spans="1:22" x14ac:dyDescent="0.5">
      <c r="A206" s="42" t="s">
        <v>118</v>
      </c>
      <c r="B206" s="42">
        <v>10934</v>
      </c>
      <c r="C206" s="42" t="s">
        <v>32</v>
      </c>
      <c r="D206" s="42" t="s">
        <v>618</v>
      </c>
      <c r="E206" s="45">
        <f t="shared" si="44"/>
        <v>0.70214194979710776</v>
      </c>
      <c r="F206" s="45">
        <f t="shared" si="45"/>
        <v>0</v>
      </c>
      <c r="G206" s="45">
        <f t="shared" si="46"/>
        <v>2.1816465087516144E-3</v>
      </c>
      <c r="H206" s="46">
        <f t="shared" si="42"/>
        <v>156095.00777</v>
      </c>
      <c r="I206" s="46">
        <f t="shared" si="43"/>
        <v>146600.229525</v>
      </c>
      <c r="J206" s="45">
        <f t="shared" si="47"/>
        <v>1.6876945967333332E-2</v>
      </c>
      <c r="K206" s="45">
        <f t="shared" si="48"/>
        <v>0</v>
      </c>
      <c r="L206" s="45">
        <f t="shared" si="49"/>
        <v>2.0626755554128354E-3</v>
      </c>
      <c r="M206" s="43">
        <v>279357.45318000001</v>
      </c>
      <c r="N206" s="6">
        <v>7102.0326300000006</v>
      </c>
      <c r="O206" s="6">
        <v>0</v>
      </c>
      <c r="P206" s="6">
        <v>434</v>
      </c>
      <c r="Q206" s="6">
        <v>0</v>
      </c>
      <c r="R206" s="6">
        <v>434</v>
      </c>
      <c r="S206" s="6">
        <v>210406.33310512899</v>
      </c>
      <c r="T206" s="6">
        <v>198932.31935559728</v>
      </c>
      <c r="U206" s="6">
        <v>156095007770</v>
      </c>
      <c r="V206" s="6">
        <v>146600229525</v>
      </c>
    </row>
    <row r="207" spans="1:22" x14ac:dyDescent="0.5">
      <c r="A207" s="42" t="s">
        <v>143</v>
      </c>
      <c r="B207" s="42">
        <v>11131</v>
      </c>
      <c r="C207" s="42" t="s">
        <v>32</v>
      </c>
      <c r="D207" s="42" t="s">
        <v>623</v>
      </c>
      <c r="E207" s="45">
        <f t="shared" si="44"/>
        <v>0.31986207819219398</v>
      </c>
      <c r="F207" s="45">
        <f t="shared" si="45"/>
        <v>0.26419816888557546</v>
      </c>
      <c r="G207" s="45">
        <f t="shared" si="46"/>
        <v>0.25245479763240125</v>
      </c>
      <c r="H207" s="46">
        <f t="shared" si="42"/>
        <v>1011593.561907</v>
      </c>
      <c r="I207" s="46">
        <f t="shared" si="43"/>
        <v>893844.95232699998</v>
      </c>
      <c r="J207" s="45">
        <f t="shared" si="47"/>
        <v>1.0580657589728726E-2</v>
      </c>
      <c r="K207" s="45">
        <f t="shared" si="48"/>
        <v>7.9551778166297563E-2</v>
      </c>
      <c r="L207" s="45">
        <f t="shared" si="49"/>
        <v>2.0546199362084117E-3</v>
      </c>
      <c r="M207" s="43">
        <v>1224714.6218719999</v>
      </c>
      <c r="N207" s="6">
        <v>43061.715311</v>
      </c>
      <c r="O207" s="6">
        <v>505792</v>
      </c>
      <c r="P207" s="6">
        <v>483310</v>
      </c>
      <c r="Q207" s="6">
        <v>161882</v>
      </c>
      <c r="R207" s="6">
        <v>4181</v>
      </c>
      <c r="S207" s="6">
        <v>2034926.229575871</v>
      </c>
      <c r="T207" s="6">
        <v>1914441.7318768741</v>
      </c>
      <c r="U207" s="6">
        <v>1011593561907</v>
      </c>
      <c r="V207" s="6">
        <v>893844952327</v>
      </c>
    </row>
    <row r="208" spans="1:22" x14ac:dyDescent="0.5">
      <c r="A208" s="42" t="s">
        <v>156</v>
      </c>
      <c r="B208" s="42">
        <v>11157</v>
      </c>
      <c r="C208" s="42" t="s">
        <v>32</v>
      </c>
      <c r="D208" s="42" t="s">
        <v>646</v>
      </c>
      <c r="E208" s="45">
        <f t="shared" si="44"/>
        <v>0.20232161864448919</v>
      </c>
      <c r="F208" s="45">
        <f t="shared" si="45"/>
        <v>0.24492767263212167</v>
      </c>
      <c r="G208" s="45">
        <f t="shared" si="46"/>
        <v>0.47676171943322893</v>
      </c>
      <c r="H208" s="46">
        <f t="shared" si="42"/>
        <v>418783.92803299997</v>
      </c>
      <c r="I208" s="46">
        <f t="shared" si="43"/>
        <v>363662.28215500002</v>
      </c>
      <c r="J208" s="45">
        <f t="shared" si="47"/>
        <v>3.9047758965402954E-2</v>
      </c>
      <c r="K208" s="45">
        <f t="shared" si="48"/>
        <v>7.3022932103730882E-4</v>
      </c>
      <c r="L208" s="45">
        <f t="shared" si="49"/>
        <v>3.7728988480131925E-2</v>
      </c>
      <c r="M208" s="43">
        <v>313735.72133299999</v>
      </c>
      <c r="N208" s="6">
        <v>54970.534679999997</v>
      </c>
      <c r="O208" s="6">
        <v>189902</v>
      </c>
      <c r="P208" s="6">
        <v>369652</v>
      </c>
      <c r="Q208" s="6">
        <v>514</v>
      </c>
      <c r="R208" s="6">
        <v>26557</v>
      </c>
      <c r="S208" s="6">
        <v>703888.4706380323</v>
      </c>
      <c r="T208" s="6">
        <v>775339.09484058362</v>
      </c>
      <c r="U208" s="6">
        <v>418783928033</v>
      </c>
      <c r="V208" s="6">
        <v>363662282155</v>
      </c>
    </row>
    <row r="209" spans="1:22" x14ac:dyDescent="0.5">
      <c r="A209" s="42" t="s">
        <v>173</v>
      </c>
      <c r="B209" s="42">
        <v>11188</v>
      </c>
      <c r="C209" s="42" t="s">
        <v>32</v>
      </c>
      <c r="D209" s="42" t="s">
        <v>640</v>
      </c>
      <c r="E209" s="45">
        <f t="shared" si="44"/>
        <v>0.46607928968294055</v>
      </c>
      <c r="F209" s="45">
        <f t="shared" si="45"/>
        <v>0.1121881293400355</v>
      </c>
      <c r="G209" s="45">
        <f t="shared" si="46"/>
        <v>0.38268576168126794</v>
      </c>
      <c r="H209" s="46">
        <f t="shared" si="42"/>
        <v>1286030.8442589999</v>
      </c>
      <c r="I209" s="46">
        <f t="shared" si="43"/>
        <v>1040992.942244</v>
      </c>
      <c r="J209" s="45">
        <f t="shared" si="47"/>
        <v>5.0646702030225206E-2</v>
      </c>
      <c r="K209" s="45">
        <f t="shared" si="48"/>
        <v>2.4421519637983355E-3</v>
      </c>
      <c r="L209" s="45">
        <f t="shared" si="49"/>
        <v>1.9783402422531123E-2</v>
      </c>
      <c r="M209" s="43">
        <v>2007011.8484939998</v>
      </c>
      <c r="N209" s="6">
        <v>200375.91528700001</v>
      </c>
      <c r="O209" s="6">
        <v>241550</v>
      </c>
      <c r="P209" s="6">
        <v>823953</v>
      </c>
      <c r="Q209" s="6">
        <v>4831</v>
      </c>
      <c r="R209" s="6">
        <v>39135</v>
      </c>
      <c r="S209" s="6">
        <v>1978173.378075226</v>
      </c>
      <c r="T209" s="6">
        <v>2153079.8438387043</v>
      </c>
      <c r="U209" s="6">
        <v>1286030844259</v>
      </c>
      <c r="V209" s="6">
        <v>1040992942244</v>
      </c>
    </row>
    <row r="210" spans="1:22" x14ac:dyDescent="0.5">
      <c r="A210" s="42" t="s">
        <v>186</v>
      </c>
      <c r="B210" s="42">
        <v>11222</v>
      </c>
      <c r="C210" s="42" t="s">
        <v>32</v>
      </c>
      <c r="D210" s="42" t="s">
        <v>650</v>
      </c>
      <c r="E210" s="45">
        <f t="shared" si="44"/>
        <v>0.59908771628187507</v>
      </c>
      <c r="F210" s="45">
        <f t="shared" si="45"/>
        <v>2.6375621194000585E-2</v>
      </c>
      <c r="G210" s="45">
        <f t="shared" si="46"/>
        <v>1.7412852097256317E-2</v>
      </c>
      <c r="H210" s="46">
        <f t="shared" si="42"/>
        <v>261246.584928</v>
      </c>
      <c r="I210" s="46">
        <f t="shared" si="43"/>
        <v>232648.02821700001</v>
      </c>
      <c r="J210" s="45">
        <f t="shared" si="47"/>
        <v>1.1661459484909872E-2</v>
      </c>
      <c r="K210" s="45">
        <f t="shared" si="48"/>
        <v>0</v>
      </c>
      <c r="L210" s="45">
        <f t="shared" si="49"/>
        <v>2.1188685556330902E-3</v>
      </c>
      <c r="M210" s="43">
        <v>518826.13549300004</v>
      </c>
      <c r="N210" s="6">
        <v>10820.12817</v>
      </c>
      <c r="O210" s="6">
        <v>11421</v>
      </c>
      <c r="P210" s="6">
        <v>7540</v>
      </c>
      <c r="Q210" s="6">
        <v>0</v>
      </c>
      <c r="R210" s="6">
        <v>983</v>
      </c>
      <c r="S210" s="6">
        <v>463926.84311948391</v>
      </c>
      <c r="T210" s="6">
        <v>433013.49818436988</v>
      </c>
      <c r="U210" s="6">
        <v>261246584928</v>
      </c>
      <c r="V210" s="6">
        <v>232648028217</v>
      </c>
    </row>
    <row r="211" spans="1:22" x14ac:dyDescent="0.5">
      <c r="A211" s="42" t="s">
        <v>195</v>
      </c>
      <c r="B211" s="42">
        <v>11239</v>
      </c>
      <c r="C211" s="42" t="s">
        <v>32</v>
      </c>
      <c r="D211" s="42" t="s">
        <v>639</v>
      </c>
      <c r="E211" s="45">
        <f t="shared" si="44"/>
        <v>0.21968715058787411</v>
      </c>
      <c r="F211" s="45">
        <f t="shared" si="45"/>
        <v>0.19514509299245494</v>
      </c>
      <c r="G211" s="45">
        <f t="shared" si="46"/>
        <v>0.13323444105714777</v>
      </c>
      <c r="H211" s="46">
        <f t="shared" si="42"/>
        <v>300045.471365</v>
      </c>
      <c r="I211" s="46">
        <f t="shared" si="43"/>
        <v>265789.50179100002</v>
      </c>
      <c r="J211" s="45">
        <f t="shared" si="47"/>
        <v>2.0931486654505446E-2</v>
      </c>
      <c r="K211" s="45">
        <f t="shared" si="48"/>
        <v>1.5571330995516156E-4</v>
      </c>
      <c r="L211" s="45">
        <f t="shared" si="49"/>
        <v>1.7452024219649926E-3</v>
      </c>
      <c r="M211" s="43">
        <v>201736.752801</v>
      </c>
      <c r="N211" s="6">
        <v>20701.17799</v>
      </c>
      <c r="O211" s="6">
        <v>89600</v>
      </c>
      <c r="P211" s="6">
        <v>61174</v>
      </c>
      <c r="Q211" s="6">
        <v>77</v>
      </c>
      <c r="R211" s="6">
        <v>863</v>
      </c>
      <c r="S211" s="6">
        <v>494498.51154132257</v>
      </c>
      <c r="T211" s="6">
        <v>459145.54461005214</v>
      </c>
      <c r="U211" s="6">
        <v>300045471365</v>
      </c>
      <c r="V211" s="6">
        <v>265789501791</v>
      </c>
    </row>
    <row r="212" spans="1:22" x14ac:dyDescent="0.5">
      <c r="A212" s="42" t="s">
        <v>198</v>
      </c>
      <c r="B212" s="42">
        <v>11258</v>
      </c>
      <c r="C212" s="42" t="s">
        <v>32</v>
      </c>
      <c r="D212" s="42" t="s">
        <v>655</v>
      </c>
      <c r="E212" s="45">
        <f t="shared" si="44"/>
        <v>0.68699461825617958</v>
      </c>
      <c r="F212" s="45">
        <f t="shared" si="45"/>
        <v>0.26575747075098</v>
      </c>
      <c r="G212" s="45">
        <f t="shared" si="46"/>
        <v>0.17295368285848803</v>
      </c>
      <c r="H212" s="46">
        <f t="shared" si="42"/>
        <v>152317.19602900001</v>
      </c>
      <c r="I212" s="46">
        <f t="shared" si="43"/>
        <v>141694.854735</v>
      </c>
      <c r="J212" s="45">
        <f t="shared" si="47"/>
        <v>5.7330516427668371E-2</v>
      </c>
      <c r="K212" s="45">
        <f t="shared" si="48"/>
        <v>0</v>
      </c>
      <c r="L212" s="45">
        <f t="shared" si="49"/>
        <v>2.9470937971239557E-2</v>
      </c>
      <c r="M212" s="43">
        <v>320535.05192</v>
      </c>
      <c r="N212" s="6">
        <v>29386.061007</v>
      </c>
      <c r="O212" s="6">
        <v>61998</v>
      </c>
      <c r="P212" s="6">
        <v>40348</v>
      </c>
      <c r="Q212" s="6">
        <v>0</v>
      </c>
      <c r="R212" s="6">
        <v>7553</v>
      </c>
      <c r="S212" s="6">
        <v>256286.37973351611</v>
      </c>
      <c r="T212" s="6">
        <v>233287.89149296712</v>
      </c>
      <c r="U212" s="6">
        <v>152317196029</v>
      </c>
      <c r="V212" s="6">
        <v>141694854735</v>
      </c>
    </row>
    <row r="213" spans="1:22" x14ac:dyDescent="0.5">
      <c r="A213" s="42" t="s">
        <v>226</v>
      </c>
      <c r="B213" s="42">
        <v>11304</v>
      </c>
      <c r="C213" s="42" t="s">
        <v>32</v>
      </c>
      <c r="D213" s="42" t="s">
        <v>637</v>
      </c>
      <c r="E213" s="45">
        <f t="shared" si="44"/>
        <v>0.1715329364255076</v>
      </c>
      <c r="F213" s="45">
        <f t="shared" si="45"/>
        <v>1.2836131522848241E-3</v>
      </c>
      <c r="G213" s="45">
        <f t="shared" si="46"/>
        <v>2.8566500607217173E-4</v>
      </c>
      <c r="H213" s="46">
        <f t="shared" si="42"/>
        <v>720060.69648100005</v>
      </c>
      <c r="I213" s="46">
        <f t="shared" si="43"/>
        <v>660392.03303199995</v>
      </c>
      <c r="J213" s="45">
        <f t="shared" si="47"/>
        <v>9.8518123215920561E-4</v>
      </c>
      <c r="K213" s="45">
        <f t="shared" si="48"/>
        <v>0</v>
      </c>
      <c r="L213" s="45">
        <f t="shared" si="49"/>
        <v>0</v>
      </c>
      <c r="M213" s="43">
        <v>365085.058127</v>
      </c>
      <c r="N213" s="6">
        <v>2136.6344800000002</v>
      </c>
      <c r="O213" s="6">
        <v>1366</v>
      </c>
      <c r="P213" s="6">
        <v>304</v>
      </c>
      <c r="Q213" s="6">
        <v>0</v>
      </c>
      <c r="R213" s="6">
        <v>0</v>
      </c>
      <c r="S213" s="6">
        <v>1084386.511970581</v>
      </c>
      <c r="T213" s="6">
        <v>1064183.549045542</v>
      </c>
      <c r="U213" s="6">
        <v>720060696481</v>
      </c>
      <c r="V213" s="6">
        <v>660392033032</v>
      </c>
    </row>
    <row r="214" spans="1:22" x14ac:dyDescent="0.5">
      <c r="A214" s="42" t="s">
        <v>230</v>
      </c>
      <c r="B214" s="42">
        <v>11305</v>
      </c>
      <c r="C214" s="42" t="s">
        <v>32</v>
      </c>
      <c r="D214" s="42" t="s">
        <v>659</v>
      </c>
      <c r="E214" s="45">
        <f t="shared" si="44"/>
        <v>1.5877661019472289</v>
      </c>
      <c r="F214" s="45">
        <f t="shared" si="45"/>
        <v>0.31124721805852135</v>
      </c>
      <c r="G214" s="45">
        <f t="shared" si="46"/>
        <v>0.27067761369298965</v>
      </c>
      <c r="H214" s="46">
        <f t="shared" si="42"/>
        <v>147367.64443099999</v>
      </c>
      <c r="I214" s="46">
        <f t="shared" si="43"/>
        <v>131953.89648</v>
      </c>
      <c r="J214" s="45">
        <f t="shared" si="47"/>
        <v>0.13193642074396736</v>
      </c>
      <c r="K214" s="45">
        <f t="shared" si="48"/>
        <v>0</v>
      </c>
      <c r="L214" s="45">
        <f t="shared" si="49"/>
        <v>1.0742685961765381E-2</v>
      </c>
      <c r="M214" s="43">
        <v>738433.89108800003</v>
      </c>
      <c r="N214" s="6">
        <v>73173.245274999994</v>
      </c>
      <c r="O214" s="6">
        <v>72377</v>
      </c>
      <c r="P214" s="6">
        <v>62943</v>
      </c>
      <c r="Q214" s="6">
        <v>0</v>
      </c>
      <c r="R214" s="6">
        <v>2979</v>
      </c>
      <c r="S214" s="6">
        <v>277304.95060570969</v>
      </c>
      <c r="T214" s="6">
        <v>232538.62460673149</v>
      </c>
      <c r="U214" s="6">
        <v>147367644431</v>
      </c>
      <c r="V214" s="6">
        <v>131953896480</v>
      </c>
    </row>
    <row r="215" spans="1:22" x14ac:dyDescent="0.5">
      <c r="A215" s="42" t="s">
        <v>288</v>
      </c>
      <c r="B215" s="42">
        <v>11381</v>
      </c>
      <c r="C215" s="42" t="s">
        <v>32</v>
      </c>
      <c r="D215" s="42" t="s">
        <v>652</v>
      </c>
      <c r="E215" s="45">
        <f t="shared" si="44"/>
        <v>0.30685696655895045</v>
      </c>
      <c r="F215" s="45">
        <f t="shared" si="45"/>
        <v>6.4839739231977367E-4</v>
      </c>
      <c r="G215" s="45">
        <f t="shared" si="46"/>
        <v>9.1443173199518196E-2</v>
      </c>
      <c r="H215" s="46">
        <f t="shared" si="42"/>
        <v>786332.06273000001</v>
      </c>
      <c r="I215" s="46">
        <f t="shared" si="43"/>
        <v>822478.83069099998</v>
      </c>
      <c r="J215" s="45">
        <f t="shared" si="47"/>
        <v>0.11368975667846359</v>
      </c>
      <c r="K215" s="45">
        <f t="shared" si="48"/>
        <v>0</v>
      </c>
      <c r="L215" s="45">
        <f t="shared" si="49"/>
        <v>0</v>
      </c>
      <c r="M215" s="43">
        <v>769511.77400600002</v>
      </c>
      <c r="N215" s="6">
        <v>303131.95247300004</v>
      </c>
      <c r="O215" s="6">
        <v>813</v>
      </c>
      <c r="P215" s="6">
        <v>114657</v>
      </c>
      <c r="Q215" s="6">
        <v>0</v>
      </c>
      <c r="R215" s="6">
        <v>0</v>
      </c>
      <c r="S215" s="6">
        <v>1333154.1966894839</v>
      </c>
      <c r="T215" s="6">
        <v>1253860.687334548</v>
      </c>
      <c r="U215" s="6">
        <v>786332062730</v>
      </c>
      <c r="V215" s="6">
        <v>822478830691</v>
      </c>
    </row>
    <row r="216" spans="1:22" x14ac:dyDescent="0.5">
      <c r="A216" s="42" t="s">
        <v>425</v>
      </c>
      <c r="B216" s="42">
        <v>11691</v>
      </c>
      <c r="C216" s="42" t="s">
        <v>32</v>
      </c>
      <c r="D216" s="42" t="s">
        <v>617</v>
      </c>
      <c r="E216" s="45">
        <f t="shared" si="44"/>
        <v>1.1370379222759288</v>
      </c>
      <c r="F216" s="45">
        <f t="shared" si="45"/>
        <v>1.2867929524491722E-3</v>
      </c>
      <c r="G216" s="45">
        <f t="shared" si="46"/>
        <v>0</v>
      </c>
      <c r="H216" s="46">
        <f t="shared" si="42"/>
        <v>28580.127987</v>
      </c>
      <c r="I216" s="46">
        <f t="shared" si="43"/>
        <v>27236.685817000001</v>
      </c>
      <c r="J216" s="45">
        <f t="shared" si="47"/>
        <v>2.1274673073489632E-2</v>
      </c>
      <c r="K216" s="45">
        <f t="shared" si="48"/>
        <v>0</v>
      </c>
      <c r="L216" s="45">
        <f t="shared" si="49"/>
        <v>0</v>
      </c>
      <c r="M216" s="43">
        <v>95431.122288999992</v>
      </c>
      <c r="N216" s="6">
        <v>1729.2347199999999</v>
      </c>
      <c r="O216" s="6">
        <v>54</v>
      </c>
      <c r="P216" s="6">
        <v>0</v>
      </c>
      <c r="Q216" s="6">
        <v>0</v>
      </c>
      <c r="R216" s="6">
        <v>0</v>
      </c>
      <c r="S216" s="6">
        <v>40640.688437999997</v>
      </c>
      <c r="T216" s="6">
        <v>41964.793090621919</v>
      </c>
      <c r="U216" s="6">
        <v>28580127987</v>
      </c>
      <c r="V216" s="6">
        <v>27236685817</v>
      </c>
    </row>
    <row r="217" spans="1:22" x14ac:dyDescent="0.5">
      <c r="A217" s="42" t="s">
        <v>491</v>
      </c>
      <c r="B217" s="42">
        <v>11842</v>
      </c>
      <c r="C217" s="42" t="s">
        <v>32</v>
      </c>
      <c r="D217" s="42" t="s">
        <v>648</v>
      </c>
      <c r="E217" s="45">
        <f t="shared" si="44"/>
        <v>1.6505206505157035</v>
      </c>
      <c r="F217" s="45">
        <f t="shared" si="45"/>
        <v>1.1985781431793849</v>
      </c>
      <c r="G217" s="45">
        <f t="shared" si="46"/>
        <v>0.60540199458013988</v>
      </c>
      <c r="H217" s="46">
        <f t="shared" si="42"/>
        <v>410522.50450799998</v>
      </c>
      <c r="I217" s="46">
        <f t="shared" si="43"/>
        <v>399082.50468100002</v>
      </c>
      <c r="J217" s="45">
        <f t="shared" si="47"/>
        <v>6.5065118497141902E-2</v>
      </c>
      <c r="K217" s="45">
        <f t="shared" si="48"/>
        <v>2.0500961234964903E-2</v>
      </c>
      <c r="L217" s="45">
        <f t="shared" si="49"/>
        <v>5.5673866060440148E-2</v>
      </c>
      <c r="M217" s="43">
        <v>1453167.6834399998</v>
      </c>
      <c r="N217" s="6">
        <v>89677.745701000007</v>
      </c>
      <c r="O217" s="6">
        <v>527632</v>
      </c>
      <c r="P217" s="6">
        <v>266507</v>
      </c>
      <c r="Q217" s="6">
        <v>14128</v>
      </c>
      <c r="R217" s="6">
        <v>38367</v>
      </c>
      <c r="S217" s="6">
        <v>689138.41834422585</v>
      </c>
      <c r="T217" s="6">
        <v>440214.93550715619</v>
      </c>
      <c r="U217" s="6">
        <v>410522504508</v>
      </c>
      <c r="V217" s="6">
        <v>399082504681</v>
      </c>
    </row>
    <row r="218" spans="1:22" x14ac:dyDescent="0.5">
      <c r="A218" s="42" t="s">
        <v>583</v>
      </c>
      <c r="B218" s="42">
        <v>11921</v>
      </c>
      <c r="C218" s="42" t="s">
        <v>32</v>
      </c>
      <c r="D218" s="42" t="s">
        <v>617</v>
      </c>
      <c r="E218" s="45">
        <f t="shared" si="44"/>
        <v>0.77957331557235587</v>
      </c>
      <c r="F218" s="45">
        <f t="shared" si="45"/>
        <v>0.88300291353608951</v>
      </c>
      <c r="G218" s="45">
        <f t="shared" si="46"/>
        <v>1.2406495220801684E-2</v>
      </c>
      <c r="H218" s="46">
        <f t="shared" si="42"/>
        <v>25904.719690000002</v>
      </c>
      <c r="I218" s="46">
        <f t="shared" si="43"/>
        <v>24463.907286000001</v>
      </c>
      <c r="J218" s="45">
        <f t="shared" si="47"/>
        <v>2.097546023950761E-2</v>
      </c>
      <c r="K218" s="45">
        <f t="shared" si="48"/>
        <v>0</v>
      </c>
      <c r="L218" s="45">
        <f t="shared" si="49"/>
        <v>1.1802203161701554E-2</v>
      </c>
      <c r="M218" s="43">
        <v>59694.106724999998</v>
      </c>
      <c r="N218" s="6">
        <v>1688.3870710000001</v>
      </c>
      <c r="O218" s="6">
        <v>33807</v>
      </c>
      <c r="P218" s="6">
        <v>475</v>
      </c>
      <c r="Q218" s="6">
        <v>0</v>
      </c>
      <c r="R218" s="6">
        <v>475</v>
      </c>
      <c r="S218" s="6">
        <v>40246.722878096771</v>
      </c>
      <c r="T218" s="6">
        <v>38286.396886977273</v>
      </c>
      <c r="U218" s="6">
        <v>25904719690</v>
      </c>
      <c r="V218" s="6">
        <v>24463907286</v>
      </c>
    </row>
    <row r="219" spans="1:22" x14ac:dyDescent="0.5">
      <c r="A219" s="42" t="s">
        <v>166</v>
      </c>
      <c r="B219" s="42">
        <v>11172</v>
      </c>
      <c r="C219" s="42" t="s">
        <v>32</v>
      </c>
      <c r="D219" s="42" t="s">
        <v>647</v>
      </c>
      <c r="E219" s="45">
        <f t="shared" si="44"/>
        <v>0.6912262548213185</v>
      </c>
      <c r="F219" s="45">
        <f t="shared" si="45"/>
        <v>0.12316600257085082</v>
      </c>
      <c r="G219" s="45">
        <f t="shared" si="46"/>
        <v>1.0869094052770305</v>
      </c>
      <c r="H219" s="46">
        <f t="shared" si="42"/>
        <v>572068.99219500006</v>
      </c>
      <c r="I219" s="46">
        <f t="shared" si="43"/>
        <v>549275.23491999996</v>
      </c>
      <c r="J219" s="45">
        <f t="shared" si="47"/>
        <v>1.0662340402798913E-2</v>
      </c>
      <c r="K219" s="45">
        <f t="shared" si="48"/>
        <v>0</v>
      </c>
      <c r="L219" s="45">
        <f t="shared" si="49"/>
        <v>0.14799980408729596</v>
      </c>
      <c r="M219" s="43">
        <v>2592600.689026</v>
      </c>
      <c r="N219" s="6">
        <v>20780.352610000002</v>
      </c>
      <c r="O219" s="6">
        <v>230981</v>
      </c>
      <c r="P219" s="6">
        <v>2038350</v>
      </c>
      <c r="Q219" s="6">
        <v>0</v>
      </c>
      <c r="R219" s="6">
        <v>144222</v>
      </c>
      <c r="S219" s="6">
        <v>974474.26291816123</v>
      </c>
      <c r="T219" s="6">
        <v>1875363.2916447781</v>
      </c>
      <c r="U219" s="6">
        <v>572068992195</v>
      </c>
      <c r="V219" s="6">
        <v>549275234920</v>
      </c>
    </row>
    <row r="220" spans="1:22" x14ac:dyDescent="0.5">
      <c r="A220" s="42" t="s">
        <v>183</v>
      </c>
      <c r="B220" s="42">
        <v>11196</v>
      </c>
      <c r="C220" s="42" t="s">
        <v>32</v>
      </c>
      <c r="D220" s="42" t="s">
        <v>621</v>
      </c>
      <c r="E220" s="45">
        <f t="shared" si="44"/>
        <v>5.4529797004028678E-2</v>
      </c>
      <c r="F220" s="45">
        <f t="shared" si="45"/>
        <v>0</v>
      </c>
      <c r="G220" s="45">
        <f t="shared" si="46"/>
        <v>0.19148201646147373</v>
      </c>
      <c r="H220" s="46">
        <f t="shared" si="42"/>
        <v>837909.96747599996</v>
      </c>
      <c r="I220" s="46">
        <f t="shared" si="43"/>
        <v>786436.53196699999</v>
      </c>
      <c r="J220" s="45">
        <f t="shared" si="47"/>
        <v>0</v>
      </c>
      <c r="K220" s="45">
        <f t="shared" si="48"/>
        <v>0</v>
      </c>
      <c r="L220" s="45">
        <f t="shared" si="49"/>
        <v>0</v>
      </c>
      <c r="M220" s="43">
        <v>191242.99458699999</v>
      </c>
      <c r="N220" s="6">
        <v>0</v>
      </c>
      <c r="O220" s="6">
        <v>0</v>
      </c>
      <c r="P220" s="6">
        <v>335776</v>
      </c>
      <c r="Q220" s="6">
        <v>0</v>
      </c>
      <c r="R220" s="6">
        <v>0</v>
      </c>
      <c r="S220" s="6">
        <v>1798213.9740085811</v>
      </c>
      <c r="T220" s="6">
        <v>1753564.152942573</v>
      </c>
      <c r="U220" s="6">
        <v>837909967476</v>
      </c>
      <c r="V220" s="6">
        <v>786436531967</v>
      </c>
    </row>
    <row r="221" spans="1:22" x14ac:dyDescent="0.5">
      <c r="A221" s="42" t="s">
        <v>511</v>
      </c>
      <c r="B221" s="42">
        <v>11888</v>
      </c>
      <c r="C221" s="42" t="s">
        <v>32</v>
      </c>
      <c r="D221" s="42" t="s">
        <v>681</v>
      </c>
      <c r="E221" s="45">
        <f t="shared" si="44"/>
        <v>1.3100990975320006</v>
      </c>
      <c r="F221" s="45">
        <f t="shared" si="45"/>
        <v>1.602636221367477</v>
      </c>
      <c r="G221" s="45">
        <f t="shared" si="46"/>
        <v>0.27054723009017967</v>
      </c>
      <c r="H221" s="46">
        <f t="shared" si="42"/>
        <v>767133.87343699997</v>
      </c>
      <c r="I221" s="46">
        <f t="shared" si="43"/>
        <v>772771.89789000002</v>
      </c>
      <c r="J221" s="45">
        <f t="shared" si="47"/>
        <v>6.1288025928566733E-2</v>
      </c>
      <c r="K221" s="45">
        <f t="shared" si="48"/>
        <v>0</v>
      </c>
      <c r="L221" s="45">
        <f t="shared" si="49"/>
        <v>2.2423147149724907E-2</v>
      </c>
      <c r="M221" s="43">
        <v>2320431.764676</v>
      </c>
      <c r="N221" s="6">
        <v>163327.97768900002</v>
      </c>
      <c r="O221" s="6">
        <v>1419285</v>
      </c>
      <c r="P221" s="6">
        <v>239595</v>
      </c>
      <c r="Q221" s="6">
        <v>0</v>
      </c>
      <c r="R221" s="6">
        <v>29878</v>
      </c>
      <c r="S221" s="6">
        <v>1332462.3791877739</v>
      </c>
      <c r="T221" s="6">
        <v>885593.98638137022</v>
      </c>
      <c r="U221" s="6">
        <v>767133873437</v>
      </c>
      <c r="V221" s="6">
        <v>772771897890</v>
      </c>
    </row>
    <row r="222" spans="1:22" x14ac:dyDescent="0.5">
      <c r="A222" s="42" t="s">
        <v>580</v>
      </c>
      <c r="B222" s="42">
        <v>11907</v>
      </c>
      <c r="C222" s="42" t="s">
        <v>32</v>
      </c>
      <c r="D222" s="42" t="s">
        <v>700</v>
      </c>
      <c r="E222" s="45">
        <f t="shared" si="44"/>
        <v>0.44827024172214608</v>
      </c>
      <c r="F222" s="45">
        <f t="shared" si="45"/>
        <v>0.97404209774300921</v>
      </c>
      <c r="G222" s="45">
        <f t="shared" si="46"/>
        <v>0</v>
      </c>
      <c r="H222" s="46">
        <f t="shared" si="42"/>
        <v>151626.41187499999</v>
      </c>
      <c r="I222" s="46">
        <f t="shared" si="43"/>
        <v>137144.87396600001</v>
      </c>
      <c r="J222" s="45">
        <f t="shared" si="47"/>
        <v>6.7014285298290135E-2</v>
      </c>
      <c r="K222" s="45">
        <f t="shared" si="48"/>
        <v>0</v>
      </c>
      <c r="L222" s="45">
        <f t="shared" si="49"/>
        <v>0</v>
      </c>
      <c r="M222" s="43">
        <v>286968.91686100001</v>
      </c>
      <c r="N222" s="6">
        <v>42785.546261000003</v>
      </c>
      <c r="O222" s="6">
        <v>311776</v>
      </c>
      <c r="P222" s="6">
        <v>0</v>
      </c>
      <c r="Q222" s="6">
        <v>0</v>
      </c>
      <c r="R222" s="6">
        <v>0</v>
      </c>
      <c r="S222" s="6">
        <v>319227.05786203226</v>
      </c>
      <c r="T222" s="6">
        <v>320084.72808560153</v>
      </c>
      <c r="U222" s="6">
        <v>151626411875</v>
      </c>
      <c r="V222" s="6">
        <v>137144873966</v>
      </c>
    </row>
  </sheetData>
  <autoFilter ref="A2:V222">
    <sortState ref="A4:V303">
      <sortCondition ref="C2:C303"/>
    </sortState>
  </autoFilter>
  <mergeCells count="9">
    <mergeCell ref="J1:L1"/>
    <mergeCell ref="O1:P1"/>
    <mergeCell ref="Q1:R1"/>
    <mergeCell ref="A1:A2"/>
    <mergeCell ref="B1:B2"/>
    <mergeCell ref="C1:C2"/>
    <mergeCell ref="E1:G1"/>
    <mergeCell ref="H1:H2"/>
    <mergeCell ref="I1:I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rightToLeft="1" topLeftCell="F79" workbookViewId="0">
      <selection activeCell="N85" sqref="N85:P85"/>
    </sheetView>
  </sheetViews>
  <sheetFormatPr defaultRowHeight="16.8" x14ac:dyDescent="0.5"/>
  <cols>
    <col min="1" max="1" width="43.44140625" bestFit="1" customWidth="1"/>
    <col min="2" max="2" width="15.88671875" bestFit="1" customWidth="1"/>
    <col min="3" max="3" width="9.88671875" bestFit="1" customWidth="1"/>
    <col min="4" max="4" width="15.109375" bestFit="1" customWidth="1"/>
    <col min="5" max="5" width="15.109375" customWidth="1"/>
    <col min="6" max="6" width="8.6640625" bestFit="1" customWidth="1"/>
    <col min="7" max="7" width="15" bestFit="1" customWidth="1"/>
    <col min="8" max="8" width="8.88671875" bestFit="1" customWidth="1"/>
    <col min="9" max="9" width="11.109375" bestFit="1" customWidth="1"/>
    <col min="10" max="10" width="14" bestFit="1" customWidth="1"/>
    <col min="11" max="11" width="17.5546875" bestFit="1" customWidth="1"/>
    <col min="12" max="12" width="15" bestFit="1" customWidth="1"/>
    <col min="13" max="13" width="14" bestFit="1" customWidth="1"/>
    <col min="14" max="15" width="8.109375" bestFit="1" customWidth="1"/>
    <col min="16" max="16" width="19" customWidth="1"/>
    <col min="17" max="17" width="7.5546875" bestFit="1" customWidth="1"/>
    <col min="18" max="18" width="7" bestFit="1" customWidth="1"/>
    <col min="19" max="19" width="8.88671875" customWidth="1"/>
    <col min="20" max="21" width="8.88671875" bestFit="1" customWidth="1"/>
    <col min="22" max="22" width="10.109375" style="6" bestFit="1" customWidth="1"/>
    <col min="23" max="23" width="23.44140625" style="6" customWidth="1"/>
    <col min="24" max="25" width="17.33203125" style="6" bestFit="1" customWidth="1"/>
    <col min="26" max="28" width="16.109375" style="6" bestFit="1" customWidth="1"/>
  </cols>
  <sheetData>
    <row r="1" spans="1:28" x14ac:dyDescent="0.5">
      <c r="W1" s="58" t="s">
        <v>534</v>
      </c>
      <c r="X1" s="58"/>
      <c r="Y1" s="58"/>
      <c r="Z1" s="58"/>
      <c r="AA1" s="58"/>
      <c r="AB1" s="58"/>
    </row>
    <row r="2" spans="1:28" x14ac:dyDescent="0.5">
      <c r="W2" s="58" t="s">
        <v>729</v>
      </c>
      <c r="X2" s="58"/>
      <c r="Y2" s="58"/>
      <c r="Z2" s="59" t="s">
        <v>730</v>
      </c>
      <c r="AA2" s="60"/>
      <c r="AB2" s="61"/>
    </row>
    <row r="3" spans="1:28" ht="104.4" x14ac:dyDescent="0.3">
      <c r="A3" s="20" t="s">
        <v>0</v>
      </c>
      <c r="B3" s="20" t="s">
        <v>1</v>
      </c>
      <c r="C3" s="21" t="s">
        <v>2</v>
      </c>
      <c r="D3" s="20" t="s">
        <v>3</v>
      </c>
      <c r="E3" s="20" t="s">
        <v>612</v>
      </c>
      <c r="F3" s="20" t="s">
        <v>4</v>
      </c>
      <c r="G3" s="21" t="s">
        <v>5</v>
      </c>
      <c r="H3" s="22" t="s">
        <v>6</v>
      </c>
      <c r="I3" s="22" t="s">
        <v>525</v>
      </c>
      <c r="J3" s="23" t="s">
        <v>596</v>
      </c>
      <c r="K3" s="24" t="s">
        <v>728</v>
      </c>
      <c r="L3" s="21" t="s">
        <v>7</v>
      </c>
      <c r="M3" s="21" t="s">
        <v>8</v>
      </c>
      <c r="N3" s="25" t="s">
        <v>9</v>
      </c>
      <c r="O3" s="25" t="s">
        <v>10</v>
      </c>
      <c r="P3" s="25" t="s">
        <v>11</v>
      </c>
      <c r="Q3" s="25" t="s">
        <v>12</v>
      </c>
      <c r="R3" s="25" t="s">
        <v>13</v>
      </c>
      <c r="S3" s="26" t="s">
        <v>14</v>
      </c>
      <c r="T3" s="26" t="s">
        <v>15</v>
      </c>
      <c r="U3" s="26" t="s">
        <v>16</v>
      </c>
      <c r="V3" s="18" t="s">
        <v>731</v>
      </c>
      <c r="W3" s="19" t="s">
        <v>555</v>
      </c>
      <c r="X3" s="19" t="s">
        <v>537</v>
      </c>
      <c r="Y3" s="19" t="s">
        <v>539</v>
      </c>
      <c r="Z3" s="19" t="s">
        <v>536</v>
      </c>
      <c r="AA3" s="19" t="s">
        <v>556</v>
      </c>
      <c r="AB3" s="19" t="s">
        <v>539</v>
      </c>
    </row>
    <row r="4" spans="1:28" x14ac:dyDescent="0.5">
      <c r="A4" s="40" t="s">
        <v>132</v>
      </c>
      <c r="B4" s="40">
        <v>11091</v>
      </c>
      <c r="C4" s="40" t="s">
        <v>133</v>
      </c>
      <c r="D4" s="40" t="s">
        <v>134</v>
      </c>
      <c r="E4" s="40" t="s">
        <v>647</v>
      </c>
      <c r="F4" s="40">
        <v>0</v>
      </c>
      <c r="G4" s="41">
        <v>8000000</v>
      </c>
      <c r="H4" s="41">
        <v>119.63333333333334</v>
      </c>
      <c r="I4" s="41" t="s">
        <v>526</v>
      </c>
      <c r="J4" s="41">
        <v>1335048</v>
      </c>
      <c r="K4" s="41">
        <v>1389452</v>
      </c>
      <c r="L4" s="41">
        <v>577870</v>
      </c>
      <c r="M4" s="41">
        <v>2404436</v>
      </c>
      <c r="N4" s="41">
        <v>6</v>
      </c>
      <c r="O4" s="41">
        <v>100</v>
      </c>
      <c r="P4" s="41">
        <v>34</v>
      </c>
      <c r="Q4" s="41">
        <v>0</v>
      </c>
      <c r="R4" s="41">
        <v>40</v>
      </c>
      <c r="S4" s="40">
        <v>25.56</v>
      </c>
      <c r="T4" s="40">
        <v>45.93</v>
      </c>
      <c r="U4" s="40">
        <v>324.39999999999998</v>
      </c>
      <c r="V4" s="43">
        <v>97.189437285671545</v>
      </c>
      <c r="W4" s="43">
        <v>1043327.850374</v>
      </c>
      <c r="X4" s="43">
        <v>2071816.312195</v>
      </c>
      <c r="Y4" s="43">
        <f>W4-X4</f>
        <v>-1028488.461821</v>
      </c>
      <c r="Z4" s="43">
        <v>60608.005785000001</v>
      </c>
      <c r="AA4" s="43">
        <v>206790.87897699999</v>
      </c>
      <c r="AB4" s="43">
        <f>Z4-AA4</f>
        <v>-146182.87319199997</v>
      </c>
    </row>
    <row r="5" spans="1:28" x14ac:dyDescent="0.5">
      <c r="A5" s="40" t="s">
        <v>210</v>
      </c>
      <c r="B5" s="40">
        <v>11281</v>
      </c>
      <c r="C5" s="40" t="s">
        <v>211</v>
      </c>
      <c r="D5" s="40" t="s">
        <v>134</v>
      </c>
      <c r="E5" s="40" t="s">
        <v>615</v>
      </c>
      <c r="F5" s="40">
        <v>0</v>
      </c>
      <c r="G5" s="41">
        <v>5000000</v>
      </c>
      <c r="H5" s="41">
        <v>95.733333333333334</v>
      </c>
      <c r="I5" s="41" t="s">
        <v>526</v>
      </c>
      <c r="J5" s="41">
        <v>2353726</v>
      </c>
      <c r="K5" s="41">
        <v>2959322</v>
      </c>
      <c r="L5" s="41">
        <v>4621008</v>
      </c>
      <c r="M5" s="41">
        <v>640406</v>
      </c>
      <c r="N5" s="41">
        <v>12</v>
      </c>
      <c r="O5" s="41">
        <v>100</v>
      </c>
      <c r="P5" s="41">
        <v>0</v>
      </c>
      <c r="Q5" s="41">
        <v>0</v>
      </c>
      <c r="R5" s="41">
        <v>12</v>
      </c>
      <c r="S5" s="40">
        <v>-2.78</v>
      </c>
      <c r="T5" s="40">
        <v>2.12</v>
      </c>
      <c r="U5" s="40">
        <v>-19.079999999999998</v>
      </c>
      <c r="V5" s="43">
        <v>94.27097769203499</v>
      </c>
      <c r="W5" s="43">
        <v>2720671.0635290002</v>
      </c>
      <c r="X5" s="43">
        <v>1622045.6161519999</v>
      </c>
      <c r="Y5" s="43">
        <f t="shared" ref="Y5:Y68" si="0">W5-X5</f>
        <v>1098625.4473770002</v>
      </c>
      <c r="Z5" s="43">
        <v>148628.58536</v>
      </c>
      <c r="AA5" s="43">
        <v>47147.586429000003</v>
      </c>
      <c r="AB5" s="43">
        <f t="shared" ref="AB5:AB68" si="1">Z5-AA5</f>
        <v>101480.99893099999</v>
      </c>
    </row>
    <row r="6" spans="1:28" x14ac:dyDescent="0.5">
      <c r="A6" s="40" t="s">
        <v>214</v>
      </c>
      <c r="B6" s="40">
        <v>11286</v>
      </c>
      <c r="C6" s="40" t="s">
        <v>215</v>
      </c>
      <c r="D6" s="40" t="s">
        <v>134</v>
      </c>
      <c r="E6" s="40" t="s">
        <v>649</v>
      </c>
      <c r="F6" s="40">
        <v>0</v>
      </c>
      <c r="G6" s="41">
        <v>80000000</v>
      </c>
      <c r="H6" s="41">
        <v>94.933333333333337</v>
      </c>
      <c r="I6" s="41" t="s">
        <v>526</v>
      </c>
      <c r="J6" s="41">
        <v>45627612</v>
      </c>
      <c r="K6" s="41">
        <v>58076088</v>
      </c>
      <c r="L6" s="41">
        <v>48883088</v>
      </c>
      <c r="M6" s="41">
        <v>1188060</v>
      </c>
      <c r="N6" s="41">
        <v>88</v>
      </c>
      <c r="O6" s="41">
        <v>100</v>
      </c>
      <c r="P6" s="41">
        <v>0</v>
      </c>
      <c r="Q6" s="41">
        <v>0</v>
      </c>
      <c r="R6" s="41">
        <v>88</v>
      </c>
      <c r="S6" s="40">
        <v>-4</v>
      </c>
      <c r="T6" s="40">
        <v>-0.98</v>
      </c>
      <c r="U6" s="40">
        <v>1.69</v>
      </c>
      <c r="V6" s="43">
        <v>96.047501516090207</v>
      </c>
      <c r="W6" s="43">
        <v>46247861.359970003</v>
      </c>
      <c r="X6" s="43">
        <v>21331542.862434998</v>
      </c>
      <c r="Y6" s="43">
        <f t="shared" si="0"/>
        <v>24916318.497535005</v>
      </c>
      <c r="Z6" s="43">
        <v>2258405.6738240002</v>
      </c>
      <c r="AA6" s="43">
        <v>567767.43368200003</v>
      </c>
      <c r="AB6" s="43">
        <f t="shared" si="1"/>
        <v>1690638.2401420001</v>
      </c>
    </row>
    <row r="7" spans="1:28" x14ac:dyDescent="0.5">
      <c r="A7" s="40" t="s">
        <v>212</v>
      </c>
      <c r="B7" s="40">
        <v>11287</v>
      </c>
      <c r="C7" s="40" t="s">
        <v>213</v>
      </c>
      <c r="D7" s="40" t="s">
        <v>134</v>
      </c>
      <c r="E7" s="40" t="s">
        <v>621</v>
      </c>
      <c r="F7" s="40">
        <v>0</v>
      </c>
      <c r="G7" s="41">
        <v>50000000</v>
      </c>
      <c r="H7" s="41">
        <v>95.066666666666663</v>
      </c>
      <c r="I7" s="41" t="s">
        <v>526</v>
      </c>
      <c r="J7" s="41">
        <v>15242244</v>
      </c>
      <c r="K7" s="41">
        <v>17172283</v>
      </c>
      <c r="L7" s="41">
        <v>15544963</v>
      </c>
      <c r="M7" s="41">
        <v>1104684</v>
      </c>
      <c r="N7" s="41">
        <v>21</v>
      </c>
      <c r="O7" s="41">
        <v>100</v>
      </c>
      <c r="P7" s="41">
        <v>0</v>
      </c>
      <c r="Q7" s="41">
        <v>0</v>
      </c>
      <c r="R7" s="41">
        <v>21</v>
      </c>
      <c r="S7" s="40">
        <v>-1.06</v>
      </c>
      <c r="T7" s="40">
        <v>-2.8</v>
      </c>
      <c r="U7" s="40">
        <v>8.75</v>
      </c>
      <c r="V7" s="43">
        <v>94.283419890433422</v>
      </c>
      <c r="W7" s="43">
        <v>9507986.3965080008</v>
      </c>
      <c r="X7" s="43">
        <v>3194184.7995429998</v>
      </c>
      <c r="Y7" s="43">
        <f t="shared" si="0"/>
        <v>6313801.596965001</v>
      </c>
      <c r="Z7" s="43">
        <v>319562.405508</v>
      </c>
      <c r="AA7" s="43">
        <v>73285.789579999997</v>
      </c>
      <c r="AB7" s="43">
        <f t="shared" si="1"/>
        <v>246276.61592800001</v>
      </c>
    </row>
    <row r="8" spans="1:28" x14ac:dyDescent="0.5">
      <c r="A8" s="40" t="s">
        <v>220</v>
      </c>
      <c r="B8" s="40">
        <v>11295</v>
      </c>
      <c r="C8" s="40" t="s">
        <v>221</v>
      </c>
      <c r="D8" s="40" t="s">
        <v>134</v>
      </c>
      <c r="E8" s="40" t="s">
        <v>657</v>
      </c>
      <c r="F8" s="40">
        <v>0</v>
      </c>
      <c r="G8" s="41">
        <v>5000000</v>
      </c>
      <c r="H8" s="41">
        <v>93.833333333333329</v>
      </c>
      <c r="I8" s="41" t="s">
        <v>526</v>
      </c>
      <c r="J8" s="41">
        <v>10442911</v>
      </c>
      <c r="K8" s="41">
        <v>8393713</v>
      </c>
      <c r="L8" s="41">
        <v>1428171</v>
      </c>
      <c r="M8" s="41">
        <v>5877247</v>
      </c>
      <c r="N8" s="41">
        <v>2</v>
      </c>
      <c r="O8" s="41">
        <v>100</v>
      </c>
      <c r="P8" s="41">
        <v>0</v>
      </c>
      <c r="Q8" s="41">
        <v>0</v>
      </c>
      <c r="R8" s="41">
        <v>2</v>
      </c>
      <c r="S8" s="40">
        <v>-10.16</v>
      </c>
      <c r="T8" s="40">
        <v>-27.39</v>
      </c>
      <c r="U8" s="40">
        <v>-29.71</v>
      </c>
      <c r="V8" s="43">
        <v>99.854328590573544</v>
      </c>
      <c r="W8" s="43">
        <v>299465.55959700001</v>
      </c>
      <c r="X8" s="43">
        <v>609290.82274600002</v>
      </c>
      <c r="Y8" s="43">
        <f t="shared" si="0"/>
        <v>-309825.26314900001</v>
      </c>
      <c r="Z8" s="43">
        <v>118.87415</v>
      </c>
      <c r="AA8" s="43">
        <v>7172.1</v>
      </c>
      <c r="AB8" s="43">
        <f t="shared" si="1"/>
        <v>-7053.2258500000007</v>
      </c>
    </row>
    <row r="9" spans="1:28" x14ac:dyDescent="0.5">
      <c r="A9" s="40" t="s">
        <v>228</v>
      </c>
      <c r="B9" s="40">
        <v>11306</v>
      </c>
      <c r="C9" s="40" t="s">
        <v>229</v>
      </c>
      <c r="D9" s="40" t="s">
        <v>134</v>
      </c>
      <c r="E9" s="40" t="s">
        <v>658</v>
      </c>
      <c r="F9" s="40">
        <v>0</v>
      </c>
      <c r="G9" s="41">
        <v>2000000</v>
      </c>
      <c r="H9" s="41">
        <v>91.166666666666671</v>
      </c>
      <c r="I9" s="41" t="s">
        <v>526</v>
      </c>
      <c r="J9" s="41">
        <v>592114</v>
      </c>
      <c r="K9" s="41">
        <v>552851</v>
      </c>
      <c r="L9" s="41">
        <v>465799</v>
      </c>
      <c r="M9" s="41">
        <v>1203087</v>
      </c>
      <c r="N9" s="41">
        <v>10</v>
      </c>
      <c r="O9" s="41">
        <v>91</v>
      </c>
      <c r="P9" s="41">
        <v>1</v>
      </c>
      <c r="Q9" s="41">
        <v>9</v>
      </c>
      <c r="R9" s="41">
        <v>11</v>
      </c>
      <c r="S9" s="40">
        <v>2.48</v>
      </c>
      <c r="T9" s="40">
        <v>17.3</v>
      </c>
      <c r="U9" s="40">
        <v>-2.0099999999999998</v>
      </c>
      <c r="V9" s="43">
        <v>41.413300690398437</v>
      </c>
      <c r="W9" s="43">
        <v>1545559.125893</v>
      </c>
      <c r="X9" s="43">
        <v>1813323.973829</v>
      </c>
      <c r="Y9" s="43">
        <f t="shared" si="0"/>
        <v>-267764.84793599998</v>
      </c>
      <c r="Z9" s="43">
        <v>33661.610763999997</v>
      </c>
      <c r="AA9" s="43">
        <v>168542.97141200001</v>
      </c>
      <c r="AB9" s="43">
        <f t="shared" si="1"/>
        <v>-134881.36064800003</v>
      </c>
    </row>
    <row r="10" spans="1:28" x14ac:dyDescent="0.5">
      <c r="A10" s="40" t="s">
        <v>238</v>
      </c>
      <c r="B10" s="40">
        <v>11316</v>
      </c>
      <c r="C10" s="40" t="s">
        <v>239</v>
      </c>
      <c r="D10" s="40" t="s">
        <v>134</v>
      </c>
      <c r="E10" s="40" t="s">
        <v>640</v>
      </c>
      <c r="F10" s="40">
        <v>0</v>
      </c>
      <c r="G10" s="41">
        <v>600000</v>
      </c>
      <c r="H10" s="41">
        <v>88.8</v>
      </c>
      <c r="I10" s="41" t="s">
        <v>526</v>
      </c>
      <c r="J10" s="41">
        <v>309595</v>
      </c>
      <c r="K10" s="41">
        <v>321234</v>
      </c>
      <c r="L10" s="41">
        <v>106261</v>
      </c>
      <c r="M10" s="41">
        <v>3023066</v>
      </c>
      <c r="N10" s="41">
        <v>7</v>
      </c>
      <c r="O10" s="41">
        <v>99</v>
      </c>
      <c r="P10" s="41">
        <v>45</v>
      </c>
      <c r="Q10" s="41">
        <v>1</v>
      </c>
      <c r="R10" s="41">
        <v>52</v>
      </c>
      <c r="S10" s="40">
        <v>0.4</v>
      </c>
      <c r="T10" s="40">
        <v>1.87</v>
      </c>
      <c r="U10" s="40">
        <v>-14.18</v>
      </c>
      <c r="V10" s="43">
        <v>8.5400145194222805</v>
      </c>
      <c r="W10" s="43">
        <v>987978.37981700001</v>
      </c>
      <c r="X10" s="43">
        <v>2291894.8932750002</v>
      </c>
      <c r="Y10" s="43">
        <f t="shared" si="0"/>
        <v>-1303916.513458</v>
      </c>
      <c r="Z10" s="43">
        <v>16242.78621</v>
      </c>
      <c r="AA10" s="43">
        <v>10000.027110000001</v>
      </c>
      <c r="AB10" s="43">
        <f t="shared" si="1"/>
        <v>6242.7590999999993</v>
      </c>
    </row>
    <row r="11" spans="1:28" x14ac:dyDescent="0.5">
      <c r="A11" s="40" t="s">
        <v>234</v>
      </c>
      <c r="B11" s="40">
        <v>11318</v>
      </c>
      <c r="C11" s="40" t="s">
        <v>235</v>
      </c>
      <c r="D11" s="40" t="s">
        <v>134</v>
      </c>
      <c r="E11" s="40" t="s">
        <v>660</v>
      </c>
      <c r="F11" s="40">
        <v>0</v>
      </c>
      <c r="G11" s="41">
        <v>500000</v>
      </c>
      <c r="H11" s="41">
        <v>89.566666666666663</v>
      </c>
      <c r="I11" s="41" t="s">
        <v>526</v>
      </c>
      <c r="J11" s="41">
        <v>1366106</v>
      </c>
      <c r="K11" s="41">
        <v>1411348</v>
      </c>
      <c r="L11" s="41">
        <v>359520</v>
      </c>
      <c r="M11" s="41">
        <v>3925645</v>
      </c>
      <c r="N11" s="41">
        <v>19</v>
      </c>
      <c r="O11" s="41">
        <v>100</v>
      </c>
      <c r="P11" s="41">
        <v>0</v>
      </c>
      <c r="Q11" s="41">
        <v>0</v>
      </c>
      <c r="R11" s="41">
        <v>19</v>
      </c>
      <c r="S11" s="40">
        <v>-4.8099999999999996</v>
      </c>
      <c r="T11" s="40">
        <v>-14.49</v>
      </c>
      <c r="U11" s="40">
        <v>-11.58</v>
      </c>
      <c r="V11" s="43">
        <v>87.547175217917356</v>
      </c>
      <c r="W11" s="43">
        <v>1496128.5405359999</v>
      </c>
      <c r="X11" s="43">
        <v>1467140.04791</v>
      </c>
      <c r="Y11" s="43">
        <f t="shared" si="0"/>
        <v>28988.492625999963</v>
      </c>
      <c r="Z11" s="43">
        <v>90646.575960999995</v>
      </c>
      <c r="AA11" s="43">
        <v>57850.344568</v>
      </c>
      <c r="AB11" s="43">
        <f t="shared" si="1"/>
        <v>32796.231392999995</v>
      </c>
    </row>
    <row r="12" spans="1:28" x14ac:dyDescent="0.5">
      <c r="A12" s="40" t="s">
        <v>246</v>
      </c>
      <c r="B12" s="40">
        <v>11324</v>
      </c>
      <c r="C12" s="40" t="s">
        <v>247</v>
      </c>
      <c r="D12" s="40" t="s">
        <v>134</v>
      </c>
      <c r="E12" s="40" t="s">
        <v>661</v>
      </c>
      <c r="F12" s="40">
        <v>0</v>
      </c>
      <c r="G12" s="41">
        <v>1000000</v>
      </c>
      <c r="H12" s="41">
        <v>87.433333333333337</v>
      </c>
      <c r="I12" s="41" t="s">
        <v>526</v>
      </c>
      <c r="J12" s="41">
        <v>5471915</v>
      </c>
      <c r="K12" s="41">
        <v>5601555</v>
      </c>
      <c r="L12" s="41">
        <v>814440</v>
      </c>
      <c r="M12" s="41">
        <v>6877800</v>
      </c>
      <c r="N12" s="41">
        <v>5</v>
      </c>
      <c r="O12" s="41">
        <v>100</v>
      </c>
      <c r="P12" s="41">
        <v>0</v>
      </c>
      <c r="Q12" s="41">
        <v>0</v>
      </c>
      <c r="R12" s="41">
        <v>5</v>
      </c>
      <c r="S12" s="40">
        <v>-2.6</v>
      </c>
      <c r="T12" s="40">
        <v>-11.32</v>
      </c>
      <c r="U12" s="40">
        <v>31.71</v>
      </c>
      <c r="V12" s="43">
        <v>99.2913132252867</v>
      </c>
      <c r="W12" s="43">
        <v>7617859.9765330004</v>
      </c>
      <c r="X12" s="43">
        <v>5797630.6235689996</v>
      </c>
      <c r="Y12" s="43">
        <f t="shared" si="0"/>
        <v>1820229.3529640008</v>
      </c>
      <c r="Z12" s="43">
        <v>799587.71782000002</v>
      </c>
      <c r="AA12" s="43">
        <v>760594.66399999999</v>
      </c>
      <c r="AB12" s="43">
        <f t="shared" si="1"/>
        <v>38993.05382000003</v>
      </c>
    </row>
    <row r="13" spans="1:28" x14ac:dyDescent="0.5">
      <c r="A13" s="40" t="s">
        <v>248</v>
      </c>
      <c r="B13" s="40">
        <v>11329</v>
      </c>
      <c r="C13" s="40" t="s">
        <v>249</v>
      </c>
      <c r="D13" s="40" t="s">
        <v>134</v>
      </c>
      <c r="E13" s="40" t="s">
        <v>662</v>
      </c>
      <c r="F13" s="40">
        <v>0</v>
      </c>
      <c r="G13" s="41">
        <v>60000000</v>
      </c>
      <c r="H13" s="41">
        <v>87.2</v>
      </c>
      <c r="I13" s="41" t="s">
        <v>526</v>
      </c>
      <c r="J13" s="41">
        <v>748698</v>
      </c>
      <c r="K13" s="41">
        <v>917421</v>
      </c>
      <c r="L13" s="41">
        <v>242507</v>
      </c>
      <c r="M13" s="41">
        <v>3783068</v>
      </c>
      <c r="N13" s="41">
        <v>7</v>
      </c>
      <c r="O13" s="41">
        <v>100</v>
      </c>
      <c r="P13" s="41">
        <v>0</v>
      </c>
      <c r="Q13" s="41">
        <v>0</v>
      </c>
      <c r="R13" s="41">
        <v>7</v>
      </c>
      <c r="S13" s="40">
        <v>-2.78</v>
      </c>
      <c r="T13" s="40">
        <v>7.05</v>
      </c>
      <c r="U13" s="40">
        <v>12.76</v>
      </c>
      <c r="V13" s="43">
        <v>81.348632816916336</v>
      </c>
      <c r="W13" s="43">
        <v>1208615.684352</v>
      </c>
      <c r="X13" s="43">
        <v>973139.89904199995</v>
      </c>
      <c r="Y13" s="43">
        <f t="shared" si="0"/>
        <v>235475.78531000006</v>
      </c>
      <c r="Z13" s="43">
        <v>101341.27558</v>
      </c>
      <c r="AA13" s="43">
        <v>70796.403900000005</v>
      </c>
      <c r="AB13" s="43">
        <f t="shared" si="1"/>
        <v>30544.871679999997</v>
      </c>
    </row>
    <row r="14" spans="1:28" x14ac:dyDescent="0.5">
      <c r="A14" s="40" t="s">
        <v>256</v>
      </c>
      <c r="B14" s="40">
        <v>11339</v>
      </c>
      <c r="C14" s="40" t="s">
        <v>257</v>
      </c>
      <c r="D14" s="40" t="s">
        <v>134</v>
      </c>
      <c r="E14" s="40" t="s">
        <v>650</v>
      </c>
      <c r="F14" s="40">
        <v>0</v>
      </c>
      <c r="G14" s="41">
        <v>65000000</v>
      </c>
      <c r="H14" s="41">
        <v>86.2</v>
      </c>
      <c r="I14" s="41" t="s">
        <v>526</v>
      </c>
      <c r="J14" s="41">
        <v>20589315</v>
      </c>
      <c r="K14" s="41">
        <v>35131670</v>
      </c>
      <c r="L14" s="41">
        <v>31092321</v>
      </c>
      <c r="M14" s="41">
        <v>1129915</v>
      </c>
      <c r="N14" s="41">
        <v>16</v>
      </c>
      <c r="O14" s="41">
        <v>100</v>
      </c>
      <c r="P14" s="41">
        <v>1</v>
      </c>
      <c r="Q14" s="41">
        <v>0</v>
      </c>
      <c r="R14" s="41">
        <v>17</v>
      </c>
      <c r="S14" s="40">
        <v>-7.58</v>
      </c>
      <c r="T14" s="40">
        <v>-13.12</v>
      </c>
      <c r="U14" s="40">
        <v>-24.91</v>
      </c>
      <c r="V14" s="43">
        <v>92.645269093045599</v>
      </c>
      <c r="W14" s="43">
        <v>29328258.810968999</v>
      </c>
      <c r="X14" s="43">
        <v>2470454.4918169999</v>
      </c>
      <c r="Y14" s="43">
        <f t="shared" si="0"/>
        <v>26857804.319151998</v>
      </c>
      <c r="Z14" s="43">
        <v>305854.35705200001</v>
      </c>
      <c r="AA14" s="43">
        <v>56751.5</v>
      </c>
      <c r="AB14" s="43">
        <f t="shared" si="1"/>
        <v>249102.85705200001</v>
      </c>
    </row>
    <row r="15" spans="1:28" x14ac:dyDescent="0.5">
      <c r="A15" s="40" t="s">
        <v>260</v>
      </c>
      <c r="B15" s="40">
        <v>11346</v>
      </c>
      <c r="C15" s="40" t="s">
        <v>261</v>
      </c>
      <c r="D15" s="40" t="s">
        <v>134</v>
      </c>
      <c r="E15" s="40" t="s">
        <v>665</v>
      </c>
      <c r="F15" s="40">
        <v>0</v>
      </c>
      <c r="G15" s="41">
        <v>20000000</v>
      </c>
      <c r="H15" s="41">
        <v>85.266666666666666</v>
      </c>
      <c r="I15" s="41" t="s">
        <v>526</v>
      </c>
      <c r="J15" s="41">
        <v>9656867</v>
      </c>
      <c r="K15" s="41">
        <v>23211075</v>
      </c>
      <c r="L15" s="41">
        <v>11136221</v>
      </c>
      <c r="M15" s="41">
        <v>2084287</v>
      </c>
      <c r="N15" s="41">
        <v>11</v>
      </c>
      <c r="O15" s="41">
        <v>100</v>
      </c>
      <c r="P15" s="41">
        <v>0</v>
      </c>
      <c r="Q15" s="41">
        <v>0</v>
      </c>
      <c r="R15" s="41">
        <v>11</v>
      </c>
      <c r="S15" s="40">
        <v>-68.38</v>
      </c>
      <c r="T15" s="40">
        <v>-82.41</v>
      </c>
      <c r="U15" s="40">
        <v>-79.56</v>
      </c>
      <c r="V15" s="43">
        <v>92.303118670635413</v>
      </c>
      <c r="W15" s="43">
        <v>20949301.770266999</v>
      </c>
      <c r="X15" s="43">
        <v>6414897.1294120001</v>
      </c>
      <c r="Y15" s="43">
        <f t="shared" si="0"/>
        <v>14534404.640854999</v>
      </c>
      <c r="Z15" s="43">
        <v>798695.47764099995</v>
      </c>
      <c r="AA15" s="43">
        <v>171444.24612</v>
      </c>
      <c r="AB15" s="43">
        <f t="shared" si="1"/>
        <v>627251.23152099992</v>
      </c>
    </row>
    <row r="16" spans="1:28" x14ac:dyDescent="0.5">
      <c r="A16" s="40" t="s">
        <v>266</v>
      </c>
      <c r="B16" s="40">
        <v>11359</v>
      </c>
      <c r="C16" s="40" t="s">
        <v>267</v>
      </c>
      <c r="D16" s="40" t="s">
        <v>134</v>
      </c>
      <c r="E16" s="40" t="s">
        <v>655</v>
      </c>
      <c r="F16" s="40">
        <v>0</v>
      </c>
      <c r="G16" s="41">
        <v>3000000</v>
      </c>
      <c r="H16" s="41">
        <v>84.2</v>
      </c>
      <c r="I16" s="41" t="s">
        <v>526</v>
      </c>
      <c r="J16" s="41">
        <v>2290541</v>
      </c>
      <c r="K16" s="41">
        <v>2272109</v>
      </c>
      <c r="L16" s="41">
        <v>1099210</v>
      </c>
      <c r="M16" s="41">
        <v>2067044</v>
      </c>
      <c r="N16" s="41">
        <v>9</v>
      </c>
      <c r="O16" s="41">
        <v>100</v>
      </c>
      <c r="P16" s="41">
        <v>0</v>
      </c>
      <c r="Q16" s="41">
        <v>0</v>
      </c>
      <c r="R16" s="41">
        <v>0</v>
      </c>
      <c r="S16" s="40">
        <v>-3.9</v>
      </c>
      <c r="T16" s="40">
        <v>-14.68</v>
      </c>
      <c r="U16" s="40">
        <v>-17.059999999999999</v>
      </c>
      <c r="V16" s="43">
        <v>91.956418073704285</v>
      </c>
      <c r="W16" s="43">
        <v>1207350.351216</v>
      </c>
      <c r="X16" s="43">
        <v>650161.82036899996</v>
      </c>
      <c r="Y16" s="43">
        <f t="shared" si="0"/>
        <v>557188.53084700007</v>
      </c>
      <c r="Z16" s="43">
        <v>62623.116346000003</v>
      </c>
      <c r="AA16" s="43">
        <v>38744.517439000003</v>
      </c>
      <c r="AB16" s="43">
        <f t="shared" si="1"/>
        <v>23878.598907</v>
      </c>
    </row>
    <row r="17" spans="1:28" x14ac:dyDescent="0.5">
      <c r="A17" s="40" t="s">
        <v>268</v>
      </c>
      <c r="B17" s="40">
        <v>11364</v>
      </c>
      <c r="C17" s="40" t="s">
        <v>267</v>
      </c>
      <c r="D17" s="40" t="s">
        <v>134</v>
      </c>
      <c r="E17" s="40" t="s">
        <v>30</v>
      </c>
      <c r="F17" s="40">
        <v>0</v>
      </c>
      <c r="G17" s="41">
        <v>20000000</v>
      </c>
      <c r="H17" s="41">
        <v>84.2</v>
      </c>
      <c r="I17" s="41" t="s">
        <v>526</v>
      </c>
      <c r="J17" s="41">
        <v>73574674</v>
      </c>
      <c r="K17" s="41">
        <v>58987908</v>
      </c>
      <c r="L17" s="41">
        <v>9572250</v>
      </c>
      <c r="M17" s="41">
        <v>6162386</v>
      </c>
      <c r="N17" s="41">
        <v>2</v>
      </c>
      <c r="O17" s="41">
        <v>100</v>
      </c>
      <c r="P17" s="41">
        <v>0</v>
      </c>
      <c r="Q17" s="41">
        <v>0</v>
      </c>
      <c r="R17" s="41">
        <v>2</v>
      </c>
      <c r="S17" s="40">
        <v>-14.58</v>
      </c>
      <c r="T17" s="40">
        <v>-28.78</v>
      </c>
      <c r="U17" s="40">
        <v>-45.21</v>
      </c>
      <c r="V17" s="43">
        <v>98.845182048522915</v>
      </c>
      <c r="W17" s="43">
        <v>10137517.447132999</v>
      </c>
      <c r="X17" s="43">
        <v>1070430.4907800001</v>
      </c>
      <c r="Y17" s="43">
        <f t="shared" si="0"/>
        <v>9067086.9563529994</v>
      </c>
      <c r="Z17" s="43">
        <v>41616.821421000001</v>
      </c>
      <c r="AA17" s="43">
        <v>0</v>
      </c>
      <c r="AB17" s="43">
        <f t="shared" si="1"/>
        <v>41616.821421000001</v>
      </c>
    </row>
    <row r="18" spans="1:28" x14ac:dyDescent="0.5">
      <c r="A18" s="40" t="s">
        <v>264</v>
      </c>
      <c r="B18" s="40">
        <v>11365</v>
      </c>
      <c r="C18" s="40" t="s">
        <v>265</v>
      </c>
      <c r="D18" s="40" t="s">
        <v>134</v>
      </c>
      <c r="E18" s="40" t="s">
        <v>667</v>
      </c>
      <c r="F18" s="40">
        <v>0</v>
      </c>
      <c r="G18" s="41">
        <v>1500000</v>
      </c>
      <c r="H18" s="41">
        <v>84.333333333333329</v>
      </c>
      <c r="I18" s="41" t="s">
        <v>526</v>
      </c>
      <c r="J18" s="41">
        <v>1310502</v>
      </c>
      <c r="K18" s="41">
        <v>1163428</v>
      </c>
      <c r="L18" s="41">
        <v>283516</v>
      </c>
      <c r="M18" s="41">
        <v>4103571</v>
      </c>
      <c r="N18" s="41">
        <v>2</v>
      </c>
      <c r="O18" s="41">
        <v>100</v>
      </c>
      <c r="P18" s="41">
        <v>0</v>
      </c>
      <c r="Q18" s="41">
        <v>0</v>
      </c>
      <c r="R18" s="41">
        <v>2</v>
      </c>
      <c r="S18" s="40">
        <v>-1.24</v>
      </c>
      <c r="T18" s="40">
        <v>-11.09</v>
      </c>
      <c r="U18" s="40">
        <v>-27.11</v>
      </c>
      <c r="V18" s="43">
        <v>96.231674079782806</v>
      </c>
      <c r="W18" s="43">
        <v>295745.64471000002</v>
      </c>
      <c r="X18" s="43">
        <v>192045.91176399999</v>
      </c>
      <c r="Y18" s="43">
        <f t="shared" si="0"/>
        <v>103699.73294600003</v>
      </c>
      <c r="Z18" s="43">
        <v>0</v>
      </c>
      <c r="AA18" s="43">
        <v>0</v>
      </c>
      <c r="AB18" s="43">
        <f t="shared" si="1"/>
        <v>0</v>
      </c>
    </row>
    <row r="19" spans="1:28" x14ac:dyDescent="0.5">
      <c r="A19" s="40" t="s">
        <v>280</v>
      </c>
      <c r="B19" s="40">
        <v>11386</v>
      </c>
      <c r="C19" s="40" t="s">
        <v>281</v>
      </c>
      <c r="D19" s="40" t="s">
        <v>134</v>
      </c>
      <c r="E19" s="40" t="s">
        <v>670</v>
      </c>
      <c r="F19" s="40">
        <v>0</v>
      </c>
      <c r="G19" s="41">
        <v>1000000</v>
      </c>
      <c r="H19" s="41">
        <v>81.099999999999994</v>
      </c>
      <c r="I19" s="41" t="s">
        <v>526</v>
      </c>
      <c r="J19" s="41">
        <v>890259</v>
      </c>
      <c r="K19" s="41">
        <v>872740</v>
      </c>
      <c r="L19" s="41">
        <v>974514</v>
      </c>
      <c r="M19" s="41">
        <v>895565</v>
      </c>
      <c r="N19" s="41">
        <v>4</v>
      </c>
      <c r="O19" s="41">
        <v>100</v>
      </c>
      <c r="P19" s="41">
        <v>0</v>
      </c>
      <c r="Q19" s="41">
        <v>0</v>
      </c>
      <c r="R19" s="41">
        <v>4</v>
      </c>
      <c r="S19" s="40">
        <v>-2.79</v>
      </c>
      <c r="T19" s="40">
        <v>-3.9</v>
      </c>
      <c r="U19" s="40">
        <v>-13.23</v>
      </c>
      <c r="V19" s="43">
        <v>11.972594479299305</v>
      </c>
      <c r="W19" s="43">
        <v>138435.193375</v>
      </c>
      <c r="X19" s="43">
        <v>175409.85758400001</v>
      </c>
      <c r="Y19" s="43">
        <f t="shared" si="0"/>
        <v>-36974.66420900001</v>
      </c>
      <c r="Z19" s="43">
        <v>4317.8462799999998</v>
      </c>
      <c r="AA19" s="43">
        <v>0</v>
      </c>
      <c r="AB19" s="43">
        <f t="shared" si="1"/>
        <v>4317.8462799999998</v>
      </c>
    </row>
    <row r="20" spans="1:28" x14ac:dyDescent="0.5">
      <c r="A20" s="40" t="s">
        <v>306</v>
      </c>
      <c r="B20" s="40">
        <v>11397</v>
      </c>
      <c r="C20" s="40" t="s">
        <v>307</v>
      </c>
      <c r="D20" s="40" t="s">
        <v>134</v>
      </c>
      <c r="E20" s="40" t="s">
        <v>639</v>
      </c>
      <c r="F20" s="40">
        <v>0</v>
      </c>
      <c r="G20" s="41">
        <v>150000000</v>
      </c>
      <c r="H20" s="41">
        <v>75.966666666666669</v>
      </c>
      <c r="I20" s="41" t="s">
        <v>526</v>
      </c>
      <c r="J20" s="41">
        <v>81147208</v>
      </c>
      <c r="K20" s="41">
        <v>80451260</v>
      </c>
      <c r="L20" s="41">
        <v>82235780</v>
      </c>
      <c r="M20" s="41">
        <v>978299</v>
      </c>
      <c r="N20" s="41">
        <v>22</v>
      </c>
      <c r="O20" s="41">
        <v>100</v>
      </c>
      <c r="P20" s="41">
        <v>0</v>
      </c>
      <c r="Q20" s="41">
        <v>0</v>
      </c>
      <c r="R20" s="41">
        <v>22</v>
      </c>
      <c r="S20" s="40">
        <v>-3.25</v>
      </c>
      <c r="T20" s="40">
        <v>-9.34</v>
      </c>
      <c r="U20" s="40">
        <v>-22.16</v>
      </c>
      <c r="V20" s="43">
        <v>83.567473574665144</v>
      </c>
      <c r="W20" s="43">
        <v>14072486.096458999</v>
      </c>
      <c r="X20" s="43">
        <v>2828176.2460119999</v>
      </c>
      <c r="Y20" s="43">
        <f t="shared" si="0"/>
        <v>11244309.850446999</v>
      </c>
      <c r="Z20" s="43">
        <v>1145631.3170729999</v>
      </c>
      <c r="AA20" s="43">
        <v>187553.84650499999</v>
      </c>
      <c r="AB20" s="43">
        <f t="shared" si="1"/>
        <v>958077.47056799987</v>
      </c>
    </row>
    <row r="21" spans="1:28" x14ac:dyDescent="0.5">
      <c r="A21" s="40" t="s">
        <v>294</v>
      </c>
      <c r="B21" s="40">
        <v>11407</v>
      </c>
      <c r="C21" s="40" t="s">
        <v>295</v>
      </c>
      <c r="D21" s="40" t="s">
        <v>134</v>
      </c>
      <c r="E21" s="40" t="s">
        <v>645</v>
      </c>
      <c r="F21" s="40">
        <v>0</v>
      </c>
      <c r="G21" s="41">
        <v>2500000</v>
      </c>
      <c r="H21" s="41">
        <v>77.599999999999994</v>
      </c>
      <c r="I21" s="41" t="s">
        <v>526</v>
      </c>
      <c r="J21" s="41">
        <v>1777801</v>
      </c>
      <c r="K21" s="41">
        <v>1737931</v>
      </c>
      <c r="L21" s="41">
        <v>1443764</v>
      </c>
      <c r="M21" s="41">
        <v>1203750</v>
      </c>
      <c r="N21" s="41">
        <v>12</v>
      </c>
      <c r="O21" s="41">
        <v>96</v>
      </c>
      <c r="P21" s="41">
        <v>1</v>
      </c>
      <c r="Q21" s="41">
        <v>4</v>
      </c>
      <c r="R21" s="41">
        <v>13</v>
      </c>
      <c r="S21" s="40">
        <v>-5.68</v>
      </c>
      <c r="T21" s="40">
        <v>-4.47</v>
      </c>
      <c r="U21" s="40">
        <v>6.03</v>
      </c>
      <c r="V21" s="43">
        <v>58.711565028689193</v>
      </c>
      <c r="W21" s="43">
        <v>1669888.5353059999</v>
      </c>
      <c r="X21" s="43">
        <v>1705010.343442</v>
      </c>
      <c r="Y21" s="43">
        <f t="shared" si="0"/>
        <v>-35121.808136000065</v>
      </c>
      <c r="Z21" s="43">
        <v>100325.90651299999</v>
      </c>
      <c r="AA21" s="43">
        <v>52612.470445999999</v>
      </c>
      <c r="AB21" s="43">
        <f t="shared" si="1"/>
        <v>47713.436066999995</v>
      </c>
    </row>
    <row r="22" spans="1:28" x14ac:dyDescent="0.5">
      <c r="A22" s="40" t="s">
        <v>296</v>
      </c>
      <c r="B22" s="40">
        <v>11410</v>
      </c>
      <c r="C22" s="40" t="s">
        <v>295</v>
      </c>
      <c r="D22" s="40" t="s">
        <v>134</v>
      </c>
      <c r="E22" s="40" t="s">
        <v>644</v>
      </c>
      <c r="F22" s="40">
        <v>0</v>
      </c>
      <c r="G22" s="41">
        <v>20000000</v>
      </c>
      <c r="H22" s="41">
        <v>77.599999999999994</v>
      </c>
      <c r="I22" s="41" t="s">
        <v>526</v>
      </c>
      <c r="J22" s="41">
        <v>49481615</v>
      </c>
      <c r="K22" s="41">
        <v>52553627</v>
      </c>
      <c r="L22" s="41">
        <v>14570078</v>
      </c>
      <c r="M22" s="41">
        <v>3613850</v>
      </c>
      <c r="N22" s="41">
        <v>7</v>
      </c>
      <c r="O22" s="41">
        <v>100</v>
      </c>
      <c r="P22" s="41">
        <v>0</v>
      </c>
      <c r="Q22" s="41">
        <v>0</v>
      </c>
      <c r="R22" s="41">
        <v>0</v>
      </c>
      <c r="S22" s="40">
        <v>-18.64</v>
      </c>
      <c r="T22" s="40">
        <v>-12.37</v>
      </c>
      <c r="U22" s="40">
        <v>-22.72</v>
      </c>
      <c r="V22" s="43">
        <v>97.319141422400051</v>
      </c>
      <c r="W22" s="43">
        <v>14260696.928675</v>
      </c>
      <c r="X22" s="43">
        <v>1755319.250795</v>
      </c>
      <c r="Y22" s="43">
        <f t="shared" si="0"/>
        <v>12505377.67788</v>
      </c>
      <c r="Z22" s="43">
        <v>740637.40042399999</v>
      </c>
      <c r="AA22" s="43">
        <v>943.02442399999995</v>
      </c>
      <c r="AB22" s="43">
        <f t="shared" si="1"/>
        <v>739694.37600000005</v>
      </c>
    </row>
    <row r="23" spans="1:28" x14ac:dyDescent="0.5">
      <c r="A23" s="40" t="s">
        <v>302</v>
      </c>
      <c r="B23" s="40">
        <v>11419</v>
      </c>
      <c r="C23" s="40" t="s">
        <v>303</v>
      </c>
      <c r="D23" s="40" t="s">
        <v>134</v>
      </c>
      <c r="E23" s="40" t="s">
        <v>652</v>
      </c>
      <c r="F23" s="40">
        <v>0</v>
      </c>
      <c r="G23" s="41">
        <v>50000000</v>
      </c>
      <c r="H23" s="41">
        <v>76.400000000000006</v>
      </c>
      <c r="I23" s="41" t="s">
        <v>526</v>
      </c>
      <c r="J23" s="41">
        <v>24278200</v>
      </c>
      <c r="K23" s="41">
        <v>25227771</v>
      </c>
      <c r="L23" s="41">
        <v>15416665</v>
      </c>
      <c r="M23" s="41">
        <v>1636396</v>
      </c>
      <c r="N23" s="41">
        <v>25</v>
      </c>
      <c r="O23" s="41">
        <v>96</v>
      </c>
      <c r="P23" s="41">
        <v>1</v>
      </c>
      <c r="Q23" s="41">
        <v>4</v>
      </c>
      <c r="R23" s="41">
        <v>26</v>
      </c>
      <c r="S23" s="40">
        <v>-2.3199999999999998</v>
      </c>
      <c r="T23" s="40">
        <v>-3.88</v>
      </c>
      <c r="U23" s="40">
        <v>17.399999999999999</v>
      </c>
      <c r="V23" s="43">
        <v>98.4962747247599</v>
      </c>
      <c r="W23" s="43">
        <v>2442366.257404</v>
      </c>
      <c r="X23" s="43">
        <v>2547043.1523779999</v>
      </c>
      <c r="Y23" s="43">
        <f t="shared" si="0"/>
        <v>-104676.89497399982</v>
      </c>
      <c r="Z23" s="43">
        <v>80757.636329999994</v>
      </c>
      <c r="AA23" s="43">
        <v>64130.676090000001</v>
      </c>
      <c r="AB23" s="43">
        <f t="shared" si="1"/>
        <v>16626.960239999993</v>
      </c>
    </row>
    <row r="24" spans="1:28" x14ac:dyDescent="0.5">
      <c r="A24" s="40" t="s">
        <v>310</v>
      </c>
      <c r="B24" s="40">
        <v>11435</v>
      </c>
      <c r="C24" s="40" t="s">
        <v>311</v>
      </c>
      <c r="D24" s="40" t="s">
        <v>134</v>
      </c>
      <c r="E24" s="40" t="s">
        <v>673</v>
      </c>
      <c r="F24" s="40">
        <v>0</v>
      </c>
      <c r="G24" s="41">
        <v>2500000</v>
      </c>
      <c r="H24" s="41">
        <v>74.033333333333331</v>
      </c>
      <c r="I24" s="41" t="s">
        <v>526</v>
      </c>
      <c r="J24" s="41">
        <v>29410462</v>
      </c>
      <c r="K24" s="41">
        <v>32095012</v>
      </c>
      <c r="L24" s="41">
        <v>1851845</v>
      </c>
      <c r="M24" s="41">
        <v>17331370</v>
      </c>
      <c r="N24" s="41">
        <v>13</v>
      </c>
      <c r="O24" s="41">
        <v>100</v>
      </c>
      <c r="P24" s="41">
        <v>0</v>
      </c>
      <c r="Q24" s="41">
        <v>0</v>
      </c>
      <c r="R24" s="41">
        <v>13</v>
      </c>
      <c r="S24" s="40">
        <v>0.01</v>
      </c>
      <c r="T24" s="40">
        <v>-9.5</v>
      </c>
      <c r="U24" s="40">
        <v>-23.65</v>
      </c>
      <c r="V24" s="43">
        <v>97.553848289200459</v>
      </c>
      <c r="W24" s="43">
        <v>12697104.70163</v>
      </c>
      <c r="X24" s="43">
        <v>1268999.779264</v>
      </c>
      <c r="Y24" s="43">
        <f t="shared" si="0"/>
        <v>11428104.922366001</v>
      </c>
      <c r="Z24" s="43">
        <v>786337</v>
      </c>
      <c r="AA24" s="43">
        <v>726081.89425000001</v>
      </c>
      <c r="AB24" s="43">
        <f t="shared" si="1"/>
        <v>60255.105749999988</v>
      </c>
    </row>
    <row r="25" spans="1:28" x14ac:dyDescent="0.5">
      <c r="A25" s="40" t="s">
        <v>317</v>
      </c>
      <c r="B25" s="40">
        <v>11443</v>
      </c>
      <c r="C25" s="40" t="s">
        <v>318</v>
      </c>
      <c r="D25" s="40" t="s">
        <v>134</v>
      </c>
      <c r="E25" s="40" t="s">
        <v>616</v>
      </c>
      <c r="F25" s="40">
        <v>0</v>
      </c>
      <c r="G25" s="41">
        <v>2000000</v>
      </c>
      <c r="H25" s="41">
        <v>72.666666666666671</v>
      </c>
      <c r="I25" s="41" t="s">
        <v>526</v>
      </c>
      <c r="J25" s="41">
        <v>3753108</v>
      </c>
      <c r="K25" s="41">
        <v>4432101</v>
      </c>
      <c r="L25" s="41">
        <v>559798</v>
      </c>
      <c r="M25" s="41">
        <v>7917322</v>
      </c>
      <c r="N25" s="41">
        <v>3</v>
      </c>
      <c r="O25" s="41">
        <v>100</v>
      </c>
      <c r="P25" s="41">
        <v>0</v>
      </c>
      <c r="Q25" s="41">
        <v>0</v>
      </c>
      <c r="R25" s="41">
        <v>3</v>
      </c>
      <c r="S25" s="40">
        <v>-4.12</v>
      </c>
      <c r="T25" s="40">
        <v>-2.77</v>
      </c>
      <c r="U25" s="40">
        <v>-13.71</v>
      </c>
      <c r="V25" s="43">
        <v>98.70984495187929</v>
      </c>
      <c r="W25" s="43">
        <v>2394989.0534100002</v>
      </c>
      <c r="X25" s="43">
        <v>80972.125</v>
      </c>
      <c r="Y25" s="43">
        <f t="shared" si="0"/>
        <v>2314016.9284100002</v>
      </c>
      <c r="Z25" s="43">
        <v>315.22500000000002</v>
      </c>
      <c r="AA25" s="43">
        <v>1604.05</v>
      </c>
      <c r="AB25" s="43">
        <f t="shared" si="1"/>
        <v>-1288.8249999999998</v>
      </c>
    </row>
    <row r="26" spans="1:28" x14ac:dyDescent="0.5">
      <c r="A26" s="40" t="s">
        <v>323</v>
      </c>
      <c r="B26" s="40">
        <v>11446</v>
      </c>
      <c r="C26" s="40" t="s">
        <v>324</v>
      </c>
      <c r="D26" s="40" t="s">
        <v>134</v>
      </c>
      <c r="E26" s="40" t="s">
        <v>641</v>
      </c>
      <c r="F26" s="40">
        <v>0</v>
      </c>
      <c r="G26" s="41">
        <v>3530000</v>
      </c>
      <c r="H26" s="41">
        <v>70.433333333333337</v>
      </c>
      <c r="I26" s="41" t="s">
        <v>526</v>
      </c>
      <c r="J26" s="41">
        <v>7215702</v>
      </c>
      <c r="K26" s="41">
        <v>9338487</v>
      </c>
      <c r="L26" s="41">
        <v>1364130</v>
      </c>
      <c r="M26" s="41">
        <v>6845746</v>
      </c>
      <c r="N26" s="41">
        <v>8</v>
      </c>
      <c r="O26" s="41">
        <v>100</v>
      </c>
      <c r="P26" s="41">
        <v>0</v>
      </c>
      <c r="Q26" s="41">
        <v>0</v>
      </c>
      <c r="R26" s="41">
        <v>8</v>
      </c>
      <c r="S26" s="40">
        <v>8.26</v>
      </c>
      <c r="T26" s="40">
        <v>8.0299999999999994</v>
      </c>
      <c r="U26" s="40">
        <v>-1.54</v>
      </c>
      <c r="V26" s="43">
        <v>83.828368583963908</v>
      </c>
      <c r="W26" s="43">
        <v>7116928.527973</v>
      </c>
      <c r="X26" s="43">
        <v>3465546.645422</v>
      </c>
      <c r="Y26" s="43">
        <f t="shared" si="0"/>
        <v>3651381.882551</v>
      </c>
      <c r="Z26" s="43">
        <v>2939152.4000590001</v>
      </c>
      <c r="AA26" s="43">
        <v>125169.59245500001</v>
      </c>
      <c r="AB26" s="43">
        <f t="shared" si="1"/>
        <v>2813982.807604</v>
      </c>
    </row>
    <row r="27" spans="1:28" x14ac:dyDescent="0.5">
      <c r="A27" s="40" t="s">
        <v>319</v>
      </c>
      <c r="B27" s="40">
        <v>11447</v>
      </c>
      <c r="C27" s="40" t="s">
        <v>320</v>
      </c>
      <c r="D27" s="40" t="s">
        <v>134</v>
      </c>
      <c r="E27" s="40" t="s">
        <v>640</v>
      </c>
      <c r="F27" s="40">
        <v>0</v>
      </c>
      <c r="G27" s="41">
        <v>10000000</v>
      </c>
      <c r="H27" s="41">
        <v>71.766666666666666</v>
      </c>
      <c r="I27" s="41" t="s">
        <v>526</v>
      </c>
      <c r="J27" s="41">
        <v>24846411</v>
      </c>
      <c r="K27" s="41">
        <v>12001985</v>
      </c>
      <c r="L27" s="41">
        <v>1213495</v>
      </c>
      <c r="M27" s="41">
        <v>9890427</v>
      </c>
      <c r="N27" s="41">
        <v>5</v>
      </c>
      <c r="O27" s="41">
        <v>100</v>
      </c>
      <c r="P27" s="41">
        <v>0</v>
      </c>
      <c r="Q27" s="41">
        <v>0</v>
      </c>
      <c r="R27" s="41">
        <v>5</v>
      </c>
      <c r="S27" s="40">
        <v>-15.87</v>
      </c>
      <c r="T27" s="40">
        <v>-20.54</v>
      </c>
      <c r="U27" s="40">
        <v>-7.73</v>
      </c>
      <c r="V27" s="43">
        <v>98.744766463062973</v>
      </c>
      <c r="W27" s="43">
        <v>31947686.489810001</v>
      </c>
      <c r="X27" s="43">
        <v>15157978.093590001</v>
      </c>
      <c r="Y27" s="43">
        <f t="shared" si="0"/>
        <v>16789708.396219999</v>
      </c>
      <c r="Z27" s="43">
        <v>70671.933109999998</v>
      </c>
      <c r="AA27" s="43">
        <v>2595.4467399999999</v>
      </c>
      <c r="AB27" s="43">
        <f t="shared" si="1"/>
        <v>68076.486369999999</v>
      </c>
    </row>
    <row r="28" spans="1:28" x14ac:dyDescent="0.5">
      <c r="A28" s="40" t="s">
        <v>349</v>
      </c>
      <c r="B28" s="40">
        <v>11511</v>
      </c>
      <c r="C28" s="40" t="s">
        <v>348</v>
      </c>
      <c r="D28" s="40" t="s">
        <v>134</v>
      </c>
      <c r="E28" s="40" t="s">
        <v>676</v>
      </c>
      <c r="F28" s="40">
        <v>0</v>
      </c>
      <c r="G28" s="41">
        <v>30000000</v>
      </c>
      <c r="H28" s="41">
        <v>61.5</v>
      </c>
      <c r="I28" s="41" t="s">
        <v>526</v>
      </c>
      <c r="J28" s="41">
        <v>15841739</v>
      </c>
      <c r="K28" s="41">
        <v>17466861</v>
      </c>
      <c r="L28" s="41">
        <v>20253374</v>
      </c>
      <c r="M28" s="41">
        <v>862417</v>
      </c>
      <c r="N28" s="41">
        <v>33</v>
      </c>
      <c r="O28" s="41">
        <v>100</v>
      </c>
      <c r="P28" s="41">
        <v>0</v>
      </c>
      <c r="Q28" s="41">
        <v>0</v>
      </c>
      <c r="R28" s="41">
        <v>0</v>
      </c>
      <c r="S28" s="40">
        <v>-4.22</v>
      </c>
      <c r="T28" s="40">
        <v>-2.13</v>
      </c>
      <c r="U28" s="40">
        <v>-21.84</v>
      </c>
      <c r="V28" s="43">
        <v>91.544088193825047</v>
      </c>
      <c r="W28" s="43">
        <v>15910452.295651</v>
      </c>
      <c r="X28" s="43">
        <v>6671110.2166729998</v>
      </c>
      <c r="Y28" s="43">
        <f t="shared" si="0"/>
        <v>9239342.0789780002</v>
      </c>
      <c r="Z28" s="43">
        <v>384118.36488800001</v>
      </c>
      <c r="AA28" s="43">
        <v>251449.251476</v>
      </c>
      <c r="AB28" s="43">
        <f t="shared" si="1"/>
        <v>132669.11341200001</v>
      </c>
    </row>
    <row r="29" spans="1:28" x14ac:dyDescent="0.5">
      <c r="A29" s="40" t="s">
        <v>347</v>
      </c>
      <c r="B29" s="40">
        <v>11512</v>
      </c>
      <c r="C29" s="40" t="s">
        <v>348</v>
      </c>
      <c r="D29" s="40" t="s">
        <v>134</v>
      </c>
      <c r="E29" s="40" t="s">
        <v>640</v>
      </c>
      <c r="F29" s="40">
        <v>0</v>
      </c>
      <c r="G29" s="41">
        <v>2150000</v>
      </c>
      <c r="H29" s="41">
        <v>61.5</v>
      </c>
      <c r="I29" s="41" t="s">
        <v>526</v>
      </c>
      <c r="J29" s="41">
        <v>8046021</v>
      </c>
      <c r="K29" s="41">
        <v>6556869</v>
      </c>
      <c r="L29" s="41">
        <v>633965</v>
      </c>
      <c r="M29" s="41">
        <v>10342636</v>
      </c>
      <c r="N29" s="41">
        <v>4</v>
      </c>
      <c r="O29" s="41">
        <v>100</v>
      </c>
      <c r="P29" s="41">
        <v>0</v>
      </c>
      <c r="Q29" s="41">
        <v>0</v>
      </c>
      <c r="R29" s="41">
        <v>4</v>
      </c>
      <c r="S29" s="40">
        <v>-3.35</v>
      </c>
      <c r="T29" s="40">
        <v>-1.39</v>
      </c>
      <c r="U29" s="40">
        <v>14.76</v>
      </c>
      <c r="V29" s="43">
        <v>88.984136015945154</v>
      </c>
      <c r="W29" s="43">
        <v>5479351.9992709998</v>
      </c>
      <c r="X29" s="43">
        <v>7334064.3645580001</v>
      </c>
      <c r="Y29" s="43">
        <f t="shared" si="0"/>
        <v>-1854712.3652870003</v>
      </c>
      <c r="Z29" s="43">
        <v>526392.19398099999</v>
      </c>
      <c r="AA29" s="43">
        <v>184918.34725399999</v>
      </c>
      <c r="AB29" s="43">
        <f t="shared" si="1"/>
        <v>341473.84672699997</v>
      </c>
    </row>
    <row r="30" spans="1:28" x14ac:dyDescent="0.5">
      <c r="A30" s="40" t="s">
        <v>354</v>
      </c>
      <c r="B30" s="40">
        <v>11525</v>
      </c>
      <c r="C30" s="40" t="s">
        <v>736</v>
      </c>
      <c r="D30" s="40" t="s">
        <v>134</v>
      </c>
      <c r="E30" s="40" t="s">
        <v>640</v>
      </c>
      <c r="F30" s="40">
        <v>0</v>
      </c>
      <c r="G30" s="41">
        <v>20000000</v>
      </c>
      <c r="H30" s="41">
        <v>59.06666666666667</v>
      </c>
      <c r="I30" s="41" t="s">
        <v>526</v>
      </c>
      <c r="J30" s="41">
        <v>18312841</v>
      </c>
      <c r="K30" s="41">
        <v>17135669</v>
      </c>
      <c r="L30" s="41">
        <v>21460220</v>
      </c>
      <c r="M30" s="41">
        <v>798479</v>
      </c>
      <c r="N30" s="41">
        <v>32</v>
      </c>
      <c r="O30" s="41">
        <v>95</v>
      </c>
      <c r="P30" s="41">
        <v>1</v>
      </c>
      <c r="Q30" s="41">
        <v>5</v>
      </c>
      <c r="R30" s="41">
        <v>33</v>
      </c>
      <c r="S30" s="40">
        <v>-2.17</v>
      </c>
      <c r="T30" s="40">
        <v>-16.29</v>
      </c>
      <c r="U30" s="40">
        <v>-3.22</v>
      </c>
      <c r="V30" s="43">
        <v>90.915841157870972</v>
      </c>
      <c r="W30" s="43">
        <v>4988765.2403859999</v>
      </c>
      <c r="X30" s="43">
        <v>13955127.142896</v>
      </c>
      <c r="Y30" s="43">
        <f t="shared" si="0"/>
        <v>-8966361.9025100004</v>
      </c>
      <c r="Z30" s="43">
        <v>237716.98530299999</v>
      </c>
      <c r="AA30" s="43">
        <v>252602.044635</v>
      </c>
      <c r="AB30" s="43">
        <f t="shared" si="1"/>
        <v>-14885.059332000004</v>
      </c>
    </row>
    <row r="31" spans="1:28" x14ac:dyDescent="0.5">
      <c r="A31" s="40" t="s">
        <v>357</v>
      </c>
      <c r="B31" s="40">
        <v>11534</v>
      </c>
      <c r="C31" s="40" t="s">
        <v>358</v>
      </c>
      <c r="D31" s="40" t="s">
        <v>134</v>
      </c>
      <c r="E31" s="40" t="s">
        <v>623</v>
      </c>
      <c r="F31" s="40">
        <v>0</v>
      </c>
      <c r="G31" s="41">
        <v>10000000</v>
      </c>
      <c r="H31" s="41">
        <v>57.466666666666669</v>
      </c>
      <c r="I31" s="41" t="s">
        <v>526</v>
      </c>
      <c r="J31" s="41">
        <v>11564024</v>
      </c>
      <c r="K31" s="41">
        <v>13616490</v>
      </c>
      <c r="L31" s="41">
        <v>3197967</v>
      </c>
      <c r="M31" s="41">
        <v>4257858</v>
      </c>
      <c r="N31" s="41">
        <v>6</v>
      </c>
      <c r="O31" s="41">
        <v>86</v>
      </c>
      <c r="P31" s="41">
        <v>1</v>
      </c>
      <c r="Q31" s="41">
        <v>14</v>
      </c>
      <c r="R31" s="41">
        <v>7</v>
      </c>
      <c r="S31" s="40">
        <v>-1.68</v>
      </c>
      <c r="T31" s="40">
        <v>80.150000000000006</v>
      </c>
      <c r="U31" s="40">
        <v>-22.39</v>
      </c>
      <c r="V31" s="43">
        <v>84.365910111724432</v>
      </c>
      <c r="W31" s="43">
        <v>2955513.5160719999</v>
      </c>
      <c r="X31" s="43">
        <v>1818804.576503</v>
      </c>
      <c r="Y31" s="43">
        <f t="shared" si="0"/>
        <v>1136708.9395689999</v>
      </c>
      <c r="Z31" s="43">
        <v>111025.779414</v>
      </c>
      <c r="AA31" s="43">
        <v>33839.841200000003</v>
      </c>
      <c r="AB31" s="43">
        <f t="shared" si="1"/>
        <v>77185.938213999994</v>
      </c>
    </row>
    <row r="32" spans="1:28" x14ac:dyDescent="0.5">
      <c r="A32" s="40" t="s">
        <v>359</v>
      </c>
      <c r="B32" s="40">
        <v>11538</v>
      </c>
      <c r="C32" s="40" t="s">
        <v>358</v>
      </c>
      <c r="D32" s="40" t="s">
        <v>134</v>
      </c>
      <c r="E32" s="40" t="s">
        <v>634</v>
      </c>
      <c r="F32" s="40">
        <v>0</v>
      </c>
      <c r="G32" s="41">
        <v>20000000</v>
      </c>
      <c r="H32" s="41">
        <v>57.466666666666669</v>
      </c>
      <c r="I32" s="41" t="s">
        <v>526</v>
      </c>
      <c r="J32" s="41">
        <v>16921581</v>
      </c>
      <c r="K32" s="41">
        <v>15884406</v>
      </c>
      <c r="L32" s="41">
        <v>11922089</v>
      </c>
      <c r="M32" s="41">
        <v>1385165</v>
      </c>
      <c r="N32" s="41">
        <v>51</v>
      </c>
      <c r="O32" s="41">
        <v>86</v>
      </c>
      <c r="P32" s="41">
        <v>11</v>
      </c>
      <c r="Q32" s="41">
        <v>14</v>
      </c>
      <c r="R32" s="41">
        <v>62</v>
      </c>
      <c r="S32" s="40">
        <v>-5.85</v>
      </c>
      <c r="T32" s="40">
        <v>-11.55</v>
      </c>
      <c r="U32" s="40">
        <v>70.290000000000006</v>
      </c>
      <c r="V32" s="43">
        <v>91.822411872390504</v>
      </c>
      <c r="W32" s="43">
        <v>11418864.989887999</v>
      </c>
      <c r="X32" s="43">
        <v>14563761.274681</v>
      </c>
      <c r="Y32" s="43">
        <f t="shared" si="0"/>
        <v>-3144896.2847930007</v>
      </c>
      <c r="Z32" s="43">
        <v>785609.62302599999</v>
      </c>
      <c r="AA32" s="43">
        <v>415131.595753</v>
      </c>
      <c r="AB32" s="43">
        <f t="shared" si="1"/>
        <v>370478.02727299999</v>
      </c>
    </row>
    <row r="33" spans="1:28" x14ac:dyDescent="0.5">
      <c r="A33" s="40" t="s">
        <v>362</v>
      </c>
      <c r="B33" s="40">
        <v>11553</v>
      </c>
      <c r="C33" s="40" t="s">
        <v>363</v>
      </c>
      <c r="D33" s="40" t="s">
        <v>134</v>
      </c>
      <c r="E33" s="40" t="s">
        <v>677</v>
      </c>
      <c r="F33" s="40">
        <v>0</v>
      </c>
      <c r="G33" s="41">
        <v>30000000</v>
      </c>
      <c r="H33" s="41">
        <v>54.8</v>
      </c>
      <c r="I33" s="41" t="s">
        <v>526</v>
      </c>
      <c r="J33" s="41">
        <v>8096129</v>
      </c>
      <c r="K33" s="41">
        <v>8533276</v>
      </c>
      <c r="L33" s="41">
        <v>4552446</v>
      </c>
      <c r="M33" s="41">
        <v>1874438</v>
      </c>
      <c r="N33" s="41">
        <v>14</v>
      </c>
      <c r="O33" s="41">
        <v>100</v>
      </c>
      <c r="P33" s="41">
        <v>0</v>
      </c>
      <c r="Q33" s="41">
        <v>0</v>
      </c>
      <c r="R33" s="41">
        <v>14</v>
      </c>
      <c r="S33" s="40">
        <v>-2.85</v>
      </c>
      <c r="T33" s="40">
        <v>3.77</v>
      </c>
      <c r="U33" s="40">
        <v>41.36</v>
      </c>
      <c r="V33" s="43">
        <v>74.237281360600761</v>
      </c>
      <c r="W33" s="43">
        <v>12146019.553269999</v>
      </c>
      <c r="X33" s="43">
        <v>12952907.496206</v>
      </c>
      <c r="Y33" s="43">
        <f t="shared" si="0"/>
        <v>-806887.94293600135</v>
      </c>
      <c r="Z33" s="43">
        <v>540873.51920400001</v>
      </c>
      <c r="AA33" s="43">
        <v>432815.44155799999</v>
      </c>
      <c r="AB33" s="43">
        <f t="shared" si="1"/>
        <v>108058.07764600002</v>
      </c>
    </row>
    <row r="34" spans="1:28" x14ac:dyDescent="0.5">
      <c r="A34" s="40" t="s">
        <v>372</v>
      </c>
      <c r="B34" s="40">
        <v>11595</v>
      </c>
      <c r="C34" s="40" t="s">
        <v>373</v>
      </c>
      <c r="D34" s="40" t="s">
        <v>134</v>
      </c>
      <c r="E34" s="40" t="s">
        <v>667</v>
      </c>
      <c r="F34" s="40">
        <v>0</v>
      </c>
      <c r="G34" s="41">
        <v>20000000</v>
      </c>
      <c r="H34" s="41">
        <v>48.5</v>
      </c>
      <c r="I34" s="41" t="s">
        <v>526</v>
      </c>
      <c r="J34" s="41">
        <v>9457415</v>
      </c>
      <c r="K34" s="41">
        <v>10434386</v>
      </c>
      <c r="L34" s="41">
        <v>16011649</v>
      </c>
      <c r="M34" s="41">
        <v>677129</v>
      </c>
      <c r="N34" s="41">
        <v>25</v>
      </c>
      <c r="O34" s="41">
        <v>100</v>
      </c>
      <c r="P34" s="41">
        <v>0</v>
      </c>
      <c r="Q34" s="41">
        <v>0</v>
      </c>
      <c r="R34" s="41">
        <v>0</v>
      </c>
      <c r="S34" s="40">
        <v>-6.89</v>
      </c>
      <c r="T34" s="40">
        <v>-4.6900000000000004</v>
      </c>
      <c r="U34" s="40">
        <v>-20.02</v>
      </c>
      <c r="V34" s="43">
        <v>80.34579939329987</v>
      </c>
      <c r="W34" s="43">
        <v>5357186.0800660001</v>
      </c>
      <c r="X34" s="43">
        <v>4732210.1290459996</v>
      </c>
      <c r="Y34" s="43">
        <f t="shared" si="0"/>
        <v>624975.9510200005</v>
      </c>
      <c r="Z34" s="43">
        <v>127568.416465</v>
      </c>
      <c r="AA34" s="43">
        <v>62760.269323</v>
      </c>
      <c r="AB34" s="43">
        <f t="shared" si="1"/>
        <v>64808.147142000002</v>
      </c>
    </row>
    <row r="35" spans="1:28" x14ac:dyDescent="0.5">
      <c r="A35" s="40" t="s">
        <v>376</v>
      </c>
      <c r="B35" s="40">
        <v>11607</v>
      </c>
      <c r="C35" s="40" t="s">
        <v>737</v>
      </c>
      <c r="D35" s="40" t="s">
        <v>134</v>
      </c>
      <c r="E35" s="40" t="s">
        <v>679</v>
      </c>
      <c r="F35" s="40">
        <v>0</v>
      </c>
      <c r="G35" s="41">
        <v>18240000</v>
      </c>
      <c r="H35" s="41">
        <v>45.7</v>
      </c>
      <c r="I35" s="41" t="s">
        <v>526</v>
      </c>
      <c r="J35" s="41">
        <v>15641441</v>
      </c>
      <c r="K35" s="41">
        <v>20441862</v>
      </c>
      <c r="L35" s="41">
        <v>4339722</v>
      </c>
      <c r="M35" s="41">
        <v>4710408</v>
      </c>
      <c r="N35" s="41">
        <v>7</v>
      </c>
      <c r="O35" s="41">
        <v>100</v>
      </c>
      <c r="P35" s="41">
        <v>0</v>
      </c>
      <c r="Q35" s="41">
        <v>0</v>
      </c>
      <c r="R35" s="41">
        <v>7</v>
      </c>
      <c r="S35" s="40">
        <v>-1.57</v>
      </c>
      <c r="T35" s="40">
        <v>0.79</v>
      </c>
      <c r="U35" s="40">
        <v>20.63</v>
      </c>
      <c r="V35" s="43">
        <v>92.805470520290342</v>
      </c>
      <c r="W35" s="43">
        <v>10199873.058991</v>
      </c>
      <c r="X35" s="43">
        <v>1316479.9470790001</v>
      </c>
      <c r="Y35" s="43">
        <f t="shared" si="0"/>
        <v>8883393.1119120009</v>
      </c>
      <c r="Z35" s="43">
        <v>774051.83539799997</v>
      </c>
      <c r="AA35" s="43">
        <v>89816.658060000002</v>
      </c>
      <c r="AB35" s="43">
        <f t="shared" si="1"/>
        <v>684235.17733799992</v>
      </c>
    </row>
    <row r="36" spans="1:28" x14ac:dyDescent="0.5">
      <c r="A36" s="40" t="s">
        <v>377</v>
      </c>
      <c r="B36" s="40">
        <v>11615</v>
      </c>
      <c r="C36" s="40" t="s">
        <v>378</v>
      </c>
      <c r="D36" s="40" t="s">
        <v>134</v>
      </c>
      <c r="E36" s="40" t="s">
        <v>680</v>
      </c>
      <c r="F36" s="40">
        <v>0</v>
      </c>
      <c r="G36" s="41">
        <v>100000000</v>
      </c>
      <c r="H36" s="41">
        <v>44.166666666666664</v>
      </c>
      <c r="I36" s="41" t="s">
        <v>526</v>
      </c>
      <c r="J36" s="41">
        <v>63400280</v>
      </c>
      <c r="K36" s="41">
        <v>75503892</v>
      </c>
      <c r="L36" s="41">
        <v>74032995</v>
      </c>
      <c r="M36" s="41">
        <v>1089827</v>
      </c>
      <c r="N36" s="41">
        <v>77</v>
      </c>
      <c r="O36" s="41">
        <v>100</v>
      </c>
      <c r="P36" s="41">
        <v>0</v>
      </c>
      <c r="Q36" s="41">
        <v>0</v>
      </c>
      <c r="R36" s="41">
        <v>0</v>
      </c>
      <c r="S36" s="40">
        <v>-3.17</v>
      </c>
      <c r="T36" s="40">
        <v>-0.69</v>
      </c>
      <c r="U36" s="40">
        <v>3.28</v>
      </c>
      <c r="V36" s="43">
        <v>94.904993593292488</v>
      </c>
      <c r="W36" s="43">
        <v>54687534.586180001</v>
      </c>
      <c r="X36" s="43">
        <v>42806750.246235996</v>
      </c>
      <c r="Y36" s="43">
        <f t="shared" si="0"/>
        <v>11880784.339944005</v>
      </c>
      <c r="Z36" s="43">
        <v>1679640.8415580001</v>
      </c>
      <c r="AA36" s="43">
        <v>1276576.774734</v>
      </c>
      <c r="AB36" s="43">
        <f t="shared" si="1"/>
        <v>403064.0668240001</v>
      </c>
    </row>
    <row r="37" spans="1:28" x14ac:dyDescent="0.5">
      <c r="A37" s="40" t="s">
        <v>381</v>
      </c>
      <c r="B37" s="40">
        <v>11617</v>
      </c>
      <c r="C37" s="40" t="s">
        <v>738</v>
      </c>
      <c r="D37" s="40" t="s">
        <v>134</v>
      </c>
      <c r="E37" s="40" t="s">
        <v>617</v>
      </c>
      <c r="F37" s="40">
        <v>0</v>
      </c>
      <c r="G37" s="41">
        <v>500000000</v>
      </c>
      <c r="H37" s="41">
        <v>43.56666666666667</v>
      </c>
      <c r="I37" s="41" t="s">
        <v>526</v>
      </c>
      <c r="J37" s="41">
        <v>4126901</v>
      </c>
      <c r="K37" s="41">
        <v>4577522</v>
      </c>
      <c r="L37" s="41">
        <v>202730862</v>
      </c>
      <c r="M37" s="41">
        <v>22579</v>
      </c>
      <c r="N37" s="41">
        <v>3</v>
      </c>
      <c r="O37" s="41">
        <v>100</v>
      </c>
      <c r="P37" s="41">
        <v>0</v>
      </c>
      <c r="Q37" s="41">
        <v>0</v>
      </c>
      <c r="R37" s="41">
        <v>3</v>
      </c>
      <c r="S37" s="40">
        <v>-3.58</v>
      </c>
      <c r="T37" s="40">
        <v>-3.82</v>
      </c>
      <c r="U37" s="40">
        <v>4.6100000000000003</v>
      </c>
      <c r="V37" s="43">
        <v>93.120231115824765</v>
      </c>
      <c r="W37" s="43">
        <v>210253.516321</v>
      </c>
      <c r="X37" s="43">
        <v>206046.079719</v>
      </c>
      <c r="Y37" s="43">
        <f t="shared" si="0"/>
        <v>4207.4366020000016</v>
      </c>
      <c r="Z37" s="43">
        <v>11539.978429999999</v>
      </c>
      <c r="AA37" s="43">
        <v>10879.70543</v>
      </c>
      <c r="AB37" s="43">
        <f t="shared" si="1"/>
        <v>660.27299999999923</v>
      </c>
    </row>
    <row r="38" spans="1:28" x14ac:dyDescent="0.5">
      <c r="A38" s="40" t="s">
        <v>379</v>
      </c>
      <c r="B38" s="40">
        <v>11618</v>
      </c>
      <c r="C38" s="40" t="s">
        <v>380</v>
      </c>
      <c r="D38" s="40" t="s">
        <v>134</v>
      </c>
      <c r="E38" s="40" t="s">
        <v>648</v>
      </c>
      <c r="F38" s="40">
        <v>0</v>
      </c>
      <c r="G38" s="41">
        <v>100000000</v>
      </c>
      <c r="H38" s="41">
        <v>43.8</v>
      </c>
      <c r="I38" s="41" t="s">
        <v>526</v>
      </c>
      <c r="J38" s="41">
        <v>12784225</v>
      </c>
      <c r="K38" s="41">
        <v>19991073</v>
      </c>
      <c r="L38" s="41">
        <v>17546844</v>
      </c>
      <c r="M38" s="41">
        <v>1139297</v>
      </c>
      <c r="N38" s="41">
        <v>58</v>
      </c>
      <c r="O38" s="41">
        <v>100</v>
      </c>
      <c r="P38" s="41">
        <v>6</v>
      </c>
      <c r="Q38" s="41">
        <v>0</v>
      </c>
      <c r="R38" s="41">
        <v>64</v>
      </c>
      <c r="S38" s="40">
        <v>15.5</v>
      </c>
      <c r="T38" s="40">
        <v>20.23</v>
      </c>
      <c r="U38" s="40">
        <v>-7.65</v>
      </c>
      <c r="V38" s="43">
        <v>81.630051954634226</v>
      </c>
      <c r="W38" s="43">
        <v>9715357.9048040006</v>
      </c>
      <c r="X38" s="43">
        <v>15241296.647675</v>
      </c>
      <c r="Y38" s="43">
        <f t="shared" si="0"/>
        <v>-5525938.7428709995</v>
      </c>
      <c r="Z38" s="43">
        <v>1206804.0241109999</v>
      </c>
      <c r="AA38" s="43">
        <v>888451.22307900002</v>
      </c>
      <c r="AB38" s="43">
        <f t="shared" si="1"/>
        <v>318352.80103199987</v>
      </c>
    </row>
    <row r="39" spans="1:28" x14ac:dyDescent="0.5">
      <c r="A39" s="40" t="s">
        <v>386</v>
      </c>
      <c r="B39" s="40">
        <v>11633</v>
      </c>
      <c r="C39" s="40" t="s">
        <v>387</v>
      </c>
      <c r="D39" s="40" t="s">
        <v>134</v>
      </c>
      <c r="E39" s="40" t="s">
        <v>668</v>
      </c>
      <c r="F39" s="40">
        <v>0</v>
      </c>
      <c r="G39" s="41">
        <v>250000</v>
      </c>
      <c r="H39" s="41">
        <v>41.166666666666664</v>
      </c>
      <c r="I39" s="41" t="s">
        <v>526</v>
      </c>
      <c r="J39" s="41">
        <v>75333</v>
      </c>
      <c r="K39" s="41">
        <v>88721</v>
      </c>
      <c r="L39" s="41">
        <v>83995</v>
      </c>
      <c r="M39" s="41">
        <v>1056269</v>
      </c>
      <c r="N39" s="41">
        <v>2</v>
      </c>
      <c r="O39" s="41">
        <v>100</v>
      </c>
      <c r="P39" s="41">
        <v>0</v>
      </c>
      <c r="Q39" s="41">
        <v>0</v>
      </c>
      <c r="R39" s="41">
        <v>2</v>
      </c>
      <c r="S39" s="40">
        <v>1.79</v>
      </c>
      <c r="T39" s="40">
        <v>64.180000000000007</v>
      </c>
      <c r="U39" s="40">
        <v>57.28</v>
      </c>
      <c r="V39" s="43">
        <v>73.590360187740416</v>
      </c>
      <c r="W39" s="43">
        <v>118713.077678</v>
      </c>
      <c r="X39" s="43">
        <v>119058.13046499999</v>
      </c>
      <c r="Y39" s="43">
        <f t="shared" si="0"/>
        <v>-345.05278699999326</v>
      </c>
      <c r="Z39" s="43">
        <v>0</v>
      </c>
      <c r="AA39" s="43">
        <v>0</v>
      </c>
      <c r="AB39" s="43">
        <f t="shared" si="1"/>
        <v>0</v>
      </c>
    </row>
    <row r="40" spans="1:28" x14ac:dyDescent="0.5">
      <c r="A40" s="40" t="s">
        <v>390</v>
      </c>
      <c r="B40" s="40">
        <v>11655</v>
      </c>
      <c r="C40" s="40" t="s">
        <v>391</v>
      </c>
      <c r="D40" s="40" t="s">
        <v>134</v>
      </c>
      <c r="E40" s="40" t="s">
        <v>643</v>
      </c>
      <c r="F40" s="40">
        <v>0</v>
      </c>
      <c r="G40" s="41">
        <v>20000000</v>
      </c>
      <c r="H40" s="41">
        <v>36.133333333333333</v>
      </c>
      <c r="I40" s="41" t="s">
        <v>526</v>
      </c>
      <c r="J40" s="41">
        <v>12962500</v>
      </c>
      <c r="K40" s="41">
        <v>13995018</v>
      </c>
      <c r="L40" s="41">
        <v>11935248</v>
      </c>
      <c r="M40" s="41">
        <v>1172588</v>
      </c>
      <c r="N40" s="41">
        <v>31</v>
      </c>
      <c r="O40" s="41">
        <v>90</v>
      </c>
      <c r="P40" s="41">
        <v>3</v>
      </c>
      <c r="Q40" s="41">
        <v>10</v>
      </c>
      <c r="R40" s="41">
        <v>34</v>
      </c>
      <c r="S40" s="40">
        <v>-5.26</v>
      </c>
      <c r="T40" s="40">
        <v>-1.64</v>
      </c>
      <c r="U40" s="40">
        <v>-26.45</v>
      </c>
      <c r="V40" s="43">
        <v>98.472404454397235</v>
      </c>
      <c r="W40" s="43">
        <v>7700710.9910490001</v>
      </c>
      <c r="X40" s="43">
        <v>4677419.6942499997</v>
      </c>
      <c r="Y40" s="43">
        <f t="shared" si="0"/>
        <v>3023291.2967990004</v>
      </c>
      <c r="Z40" s="43">
        <v>311434.06042599998</v>
      </c>
      <c r="AA40" s="43">
        <v>223198.509208</v>
      </c>
      <c r="AB40" s="43">
        <f t="shared" si="1"/>
        <v>88235.551217999979</v>
      </c>
    </row>
    <row r="41" spans="1:28" x14ac:dyDescent="0.5">
      <c r="A41" s="40" t="s">
        <v>394</v>
      </c>
      <c r="B41" s="40">
        <v>11664</v>
      </c>
      <c r="C41" s="40" t="s">
        <v>395</v>
      </c>
      <c r="D41" s="40" t="s">
        <v>134</v>
      </c>
      <c r="E41" s="40" t="s">
        <v>683</v>
      </c>
      <c r="F41" s="40">
        <v>0</v>
      </c>
      <c r="G41" s="41">
        <v>60000000</v>
      </c>
      <c r="H41" s="41">
        <v>34.93333333333333</v>
      </c>
      <c r="I41" s="41" t="s">
        <v>526</v>
      </c>
      <c r="J41" s="41">
        <v>88169738</v>
      </c>
      <c r="K41" s="41">
        <v>115494623</v>
      </c>
      <c r="L41" s="41">
        <v>33688293</v>
      </c>
      <c r="M41" s="41">
        <v>3428331</v>
      </c>
      <c r="N41" s="41">
        <v>26</v>
      </c>
      <c r="O41" s="41">
        <v>100</v>
      </c>
      <c r="P41" s="41">
        <v>0</v>
      </c>
      <c r="Q41" s="41">
        <v>0</v>
      </c>
      <c r="R41" s="41">
        <v>26</v>
      </c>
      <c r="S41" s="40">
        <v>-1.44</v>
      </c>
      <c r="T41" s="40">
        <v>7.94</v>
      </c>
      <c r="U41" s="40">
        <v>42.66</v>
      </c>
      <c r="V41" s="43">
        <v>90.093635612501259</v>
      </c>
      <c r="W41" s="43">
        <v>32544415.160675999</v>
      </c>
      <c r="X41" s="43">
        <v>14274636.809695</v>
      </c>
      <c r="Y41" s="43">
        <f t="shared" si="0"/>
        <v>18269778.350980997</v>
      </c>
      <c r="Z41" s="43">
        <v>3967952.9466690002</v>
      </c>
      <c r="AA41" s="43">
        <v>1290449.142057</v>
      </c>
      <c r="AB41" s="43">
        <f t="shared" si="1"/>
        <v>2677503.8046120005</v>
      </c>
    </row>
    <row r="42" spans="1:28" x14ac:dyDescent="0.5">
      <c r="A42" s="40" t="s">
        <v>398</v>
      </c>
      <c r="B42" s="40">
        <v>11668</v>
      </c>
      <c r="C42" s="40" t="s">
        <v>399</v>
      </c>
      <c r="D42" s="40" t="s">
        <v>134</v>
      </c>
      <c r="E42" s="40" t="s">
        <v>684</v>
      </c>
      <c r="F42" s="40">
        <v>0</v>
      </c>
      <c r="G42" s="41">
        <v>20000000</v>
      </c>
      <c r="H42" s="41">
        <v>34.366666666666667</v>
      </c>
      <c r="I42" s="41" t="s">
        <v>526</v>
      </c>
      <c r="J42" s="41">
        <v>9338173</v>
      </c>
      <c r="K42" s="41">
        <v>14777618</v>
      </c>
      <c r="L42" s="41">
        <v>13615046</v>
      </c>
      <c r="M42" s="41">
        <v>1085234</v>
      </c>
      <c r="N42" s="41">
        <v>28</v>
      </c>
      <c r="O42" s="41">
        <v>97</v>
      </c>
      <c r="P42" s="41">
        <v>1</v>
      </c>
      <c r="Q42" s="41">
        <v>3</v>
      </c>
      <c r="R42" s="41">
        <v>29</v>
      </c>
      <c r="S42" s="40">
        <v>-2.65</v>
      </c>
      <c r="T42" s="40">
        <v>-11.85</v>
      </c>
      <c r="U42" s="40">
        <v>-14.23</v>
      </c>
      <c r="V42" s="43">
        <v>90.612461612179132</v>
      </c>
      <c r="W42" s="43">
        <v>29086727.199873</v>
      </c>
      <c r="X42" s="43">
        <v>23362538.375721</v>
      </c>
      <c r="Y42" s="43">
        <f t="shared" si="0"/>
        <v>5724188.8241520002</v>
      </c>
      <c r="Z42" s="43">
        <v>1144719.7579389999</v>
      </c>
      <c r="AA42" s="43">
        <v>967324.27422899997</v>
      </c>
      <c r="AB42" s="43">
        <f t="shared" si="1"/>
        <v>177395.48370999994</v>
      </c>
    </row>
    <row r="43" spans="1:28" x14ac:dyDescent="0.5">
      <c r="A43" s="40" t="s">
        <v>402</v>
      </c>
      <c r="B43" s="40">
        <v>11674</v>
      </c>
      <c r="C43" s="40" t="s">
        <v>403</v>
      </c>
      <c r="D43" s="40" t="s">
        <v>134</v>
      </c>
      <c r="E43" s="40" t="s">
        <v>685</v>
      </c>
      <c r="F43" s="40">
        <v>0</v>
      </c>
      <c r="G43" s="41">
        <v>25000000</v>
      </c>
      <c r="H43" s="41">
        <v>33.866666666666667</v>
      </c>
      <c r="I43" s="41" t="s">
        <v>526</v>
      </c>
      <c r="J43" s="41">
        <v>2784017</v>
      </c>
      <c r="K43" s="41">
        <v>5629608</v>
      </c>
      <c r="L43" s="41">
        <v>6288568</v>
      </c>
      <c r="M43" s="41">
        <v>895213</v>
      </c>
      <c r="N43" s="41">
        <v>18</v>
      </c>
      <c r="O43" s="41">
        <v>92</v>
      </c>
      <c r="P43" s="41">
        <v>6</v>
      </c>
      <c r="Q43" s="41">
        <v>8</v>
      </c>
      <c r="R43" s="41">
        <v>24</v>
      </c>
      <c r="S43" s="40">
        <v>-3.81</v>
      </c>
      <c r="T43" s="40">
        <v>2.14</v>
      </c>
      <c r="U43" s="40">
        <v>-14.67</v>
      </c>
      <c r="V43" s="43">
        <v>97.37369519705851</v>
      </c>
      <c r="W43" s="43">
        <v>8308203.9704879997</v>
      </c>
      <c r="X43" s="43">
        <v>3032330.4491019999</v>
      </c>
      <c r="Y43" s="43">
        <f t="shared" si="0"/>
        <v>5275873.5213859994</v>
      </c>
      <c r="Z43" s="43">
        <v>689744.89176599996</v>
      </c>
      <c r="AA43" s="43">
        <v>213444.11385299999</v>
      </c>
      <c r="AB43" s="43">
        <f t="shared" si="1"/>
        <v>476300.77791299997</v>
      </c>
    </row>
    <row r="44" spans="1:28" x14ac:dyDescent="0.5">
      <c r="A44" s="40" t="s">
        <v>410</v>
      </c>
      <c r="B44" s="40">
        <v>11679</v>
      </c>
      <c r="C44" s="40" t="s">
        <v>411</v>
      </c>
      <c r="D44" s="40" t="s">
        <v>134</v>
      </c>
      <c r="E44" s="40" t="s">
        <v>687</v>
      </c>
      <c r="F44" s="40">
        <v>0</v>
      </c>
      <c r="G44" s="41">
        <v>5000000</v>
      </c>
      <c r="H44" s="41">
        <v>29.466666666666665</v>
      </c>
      <c r="I44" s="41" t="s">
        <v>526</v>
      </c>
      <c r="J44" s="41">
        <v>1165900</v>
      </c>
      <c r="K44" s="41">
        <v>819707</v>
      </c>
      <c r="L44" s="41">
        <v>1140649</v>
      </c>
      <c r="M44" s="41">
        <v>718632</v>
      </c>
      <c r="N44" s="41">
        <v>13</v>
      </c>
      <c r="O44" s="41">
        <v>100</v>
      </c>
      <c r="P44" s="41">
        <v>0</v>
      </c>
      <c r="Q44" s="41">
        <v>0</v>
      </c>
      <c r="R44" s="41">
        <v>0</v>
      </c>
      <c r="S44" s="40">
        <v>-9.6199999999999992</v>
      </c>
      <c r="T44" s="40">
        <v>-4.1100000000000003</v>
      </c>
      <c r="U44" s="40">
        <v>34.19</v>
      </c>
      <c r="V44" s="43">
        <v>74.671576416819263</v>
      </c>
      <c r="W44" s="43">
        <v>891701.02396899997</v>
      </c>
      <c r="X44" s="43">
        <v>1136857.0101389999</v>
      </c>
      <c r="Y44" s="43">
        <f t="shared" si="0"/>
        <v>-245155.98616999993</v>
      </c>
      <c r="Z44" s="43">
        <v>23573.157674999999</v>
      </c>
      <c r="AA44" s="43">
        <v>68891.537618000002</v>
      </c>
      <c r="AB44" s="43">
        <f t="shared" si="1"/>
        <v>-45318.379943000007</v>
      </c>
    </row>
    <row r="45" spans="1:28" x14ac:dyDescent="0.5">
      <c r="A45" s="40" t="s">
        <v>406</v>
      </c>
      <c r="B45" s="40">
        <v>11681</v>
      </c>
      <c r="C45" s="40" t="s">
        <v>407</v>
      </c>
      <c r="D45" s="40" t="s">
        <v>134</v>
      </c>
      <c r="E45" s="40" t="s">
        <v>625</v>
      </c>
      <c r="F45" s="40">
        <v>0</v>
      </c>
      <c r="G45" s="41">
        <v>5000000</v>
      </c>
      <c r="H45" s="41">
        <v>31.466666666666665</v>
      </c>
      <c r="I45" s="41" t="s">
        <v>526</v>
      </c>
      <c r="J45" s="41">
        <v>755768</v>
      </c>
      <c r="K45" s="41">
        <v>1856727</v>
      </c>
      <c r="L45" s="41">
        <v>2432822</v>
      </c>
      <c r="M45" s="41">
        <v>763198</v>
      </c>
      <c r="N45" s="41">
        <v>12</v>
      </c>
      <c r="O45" s="41">
        <v>100</v>
      </c>
      <c r="P45" s="41">
        <v>0</v>
      </c>
      <c r="Q45" s="41">
        <v>0</v>
      </c>
      <c r="R45" s="41">
        <v>12</v>
      </c>
      <c r="S45" s="40">
        <v>4.78</v>
      </c>
      <c r="T45" s="40">
        <v>20.49</v>
      </c>
      <c r="U45" s="40">
        <v>2.27</v>
      </c>
      <c r="V45" s="43">
        <v>92.496784836691802</v>
      </c>
      <c r="W45" s="43">
        <v>2455908.117997</v>
      </c>
      <c r="X45" s="43">
        <v>1358057.193527</v>
      </c>
      <c r="Y45" s="43">
        <f t="shared" si="0"/>
        <v>1097850.92447</v>
      </c>
      <c r="Z45" s="43">
        <v>735581.89289599995</v>
      </c>
      <c r="AA45" s="43">
        <v>216841.58144899999</v>
      </c>
      <c r="AB45" s="43">
        <f t="shared" si="1"/>
        <v>518740.31144699996</v>
      </c>
    </row>
    <row r="46" spans="1:28" x14ac:dyDescent="0.5">
      <c r="A46" s="40" t="s">
        <v>408</v>
      </c>
      <c r="B46" s="40">
        <v>11687</v>
      </c>
      <c r="C46" s="40" t="s">
        <v>409</v>
      </c>
      <c r="D46" s="40" t="s">
        <v>134</v>
      </c>
      <c r="E46" s="40" t="s">
        <v>626</v>
      </c>
      <c r="F46" s="40">
        <v>0</v>
      </c>
      <c r="G46" s="41">
        <v>500000</v>
      </c>
      <c r="H46" s="41">
        <v>29.833333333333332</v>
      </c>
      <c r="I46" s="41" t="s">
        <v>526</v>
      </c>
      <c r="J46" s="41">
        <v>437935</v>
      </c>
      <c r="K46" s="41">
        <v>415760</v>
      </c>
      <c r="L46" s="41">
        <v>343609</v>
      </c>
      <c r="M46" s="41">
        <v>1209987</v>
      </c>
      <c r="N46" s="41">
        <v>7</v>
      </c>
      <c r="O46" s="41">
        <v>100</v>
      </c>
      <c r="P46" s="41">
        <v>0</v>
      </c>
      <c r="Q46" s="41">
        <v>0</v>
      </c>
      <c r="R46" s="41">
        <v>7</v>
      </c>
      <c r="S46" s="40">
        <v>-5.16</v>
      </c>
      <c r="T46" s="40">
        <v>3.39</v>
      </c>
      <c r="U46" s="40">
        <v>-13.65</v>
      </c>
      <c r="V46" s="43">
        <v>90.082178139938136</v>
      </c>
      <c r="W46" s="43">
        <v>123201.091715</v>
      </c>
      <c r="X46" s="43">
        <v>144066.01578399999</v>
      </c>
      <c r="Y46" s="43">
        <f t="shared" si="0"/>
        <v>-20864.924068999986</v>
      </c>
      <c r="Z46" s="43">
        <v>0</v>
      </c>
      <c r="AA46" s="43">
        <v>51924.233783999996</v>
      </c>
      <c r="AB46" s="43">
        <f t="shared" si="1"/>
        <v>-51924.233783999996</v>
      </c>
    </row>
    <row r="47" spans="1:28" x14ac:dyDescent="0.5">
      <c r="A47" s="40" t="s">
        <v>416</v>
      </c>
      <c r="B47" s="40">
        <v>11688</v>
      </c>
      <c r="C47" s="40" t="s">
        <v>417</v>
      </c>
      <c r="D47" s="40" t="s">
        <v>134</v>
      </c>
      <c r="E47" s="40" t="s">
        <v>663</v>
      </c>
      <c r="F47" s="40">
        <v>0</v>
      </c>
      <c r="G47" s="41">
        <v>30000000</v>
      </c>
      <c r="H47" s="41">
        <v>27.7</v>
      </c>
      <c r="I47" s="41" t="s">
        <v>526</v>
      </c>
      <c r="J47" s="41">
        <v>13610584</v>
      </c>
      <c r="K47" s="41">
        <v>17474241</v>
      </c>
      <c r="L47" s="41">
        <v>18254529</v>
      </c>
      <c r="M47" s="41">
        <v>957255</v>
      </c>
      <c r="N47" s="41">
        <v>11</v>
      </c>
      <c r="O47" s="41">
        <v>100</v>
      </c>
      <c r="P47" s="41">
        <v>0</v>
      </c>
      <c r="Q47" s="41">
        <v>0</v>
      </c>
      <c r="R47" s="41">
        <v>11</v>
      </c>
      <c r="S47" s="40">
        <v>-0.1</v>
      </c>
      <c r="T47" s="40">
        <v>8.67</v>
      </c>
      <c r="U47" s="40">
        <v>24.52</v>
      </c>
      <c r="V47" s="43">
        <v>82.833021929620998</v>
      </c>
      <c r="W47" s="43">
        <v>13580279.654763</v>
      </c>
      <c r="X47" s="43">
        <v>13957393.505496999</v>
      </c>
      <c r="Y47" s="43">
        <f t="shared" si="0"/>
        <v>-377113.85073399916</v>
      </c>
      <c r="Z47" s="43">
        <v>738748.10540600005</v>
      </c>
      <c r="AA47" s="43">
        <v>325273.17014499998</v>
      </c>
      <c r="AB47" s="43">
        <f t="shared" si="1"/>
        <v>413474.93526100006</v>
      </c>
    </row>
    <row r="48" spans="1:28" x14ac:dyDescent="0.5">
      <c r="A48" s="40" t="s">
        <v>422</v>
      </c>
      <c r="B48" s="40">
        <v>11704</v>
      </c>
      <c r="C48" s="40" t="s">
        <v>423</v>
      </c>
      <c r="D48" s="40" t="s">
        <v>134</v>
      </c>
      <c r="E48" s="40" t="s">
        <v>690</v>
      </c>
      <c r="F48" s="40">
        <v>0</v>
      </c>
      <c r="G48" s="41">
        <v>1000000</v>
      </c>
      <c r="H48" s="41">
        <v>25.733333333333334</v>
      </c>
      <c r="I48" s="41" t="s">
        <v>526</v>
      </c>
      <c r="J48" s="41">
        <v>44636</v>
      </c>
      <c r="K48" s="41">
        <v>52688</v>
      </c>
      <c r="L48" s="41">
        <v>163406</v>
      </c>
      <c r="M48" s="41">
        <v>322435</v>
      </c>
      <c r="N48" s="41">
        <v>3</v>
      </c>
      <c r="O48" s="41">
        <v>75</v>
      </c>
      <c r="P48" s="41">
        <v>1</v>
      </c>
      <c r="Q48" s="41">
        <v>25</v>
      </c>
      <c r="R48" s="41">
        <v>4</v>
      </c>
      <c r="S48" s="40">
        <v>-28.04</v>
      </c>
      <c r="T48" s="40">
        <v>-11.57</v>
      </c>
      <c r="U48" s="40">
        <v>-64.12</v>
      </c>
      <c r="V48" s="43">
        <v>97.4572173556476</v>
      </c>
      <c r="W48" s="43">
        <v>434623.24086000002</v>
      </c>
      <c r="X48" s="43">
        <v>455176.82798</v>
      </c>
      <c r="Y48" s="43">
        <f t="shared" si="0"/>
        <v>-20553.587119999982</v>
      </c>
      <c r="Z48" s="43">
        <v>0</v>
      </c>
      <c r="AA48" s="43">
        <v>0</v>
      </c>
      <c r="AB48" s="43">
        <f t="shared" si="1"/>
        <v>0</v>
      </c>
    </row>
    <row r="49" spans="1:28" x14ac:dyDescent="0.5">
      <c r="A49" s="40" t="s">
        <v>420</v>
      </c>
      <c r="B49" s="40">
        <v>11710</v>
      </c>
      <c r="C49" s="40" t="s">
        <v>421</v>
      </c>
      <c r="D49" s="40" t="s">
        <v>134</v>
      </c>
      <c r="E49" s="40" t="s">
        <v>689</v>
      </c>
      <c r="F49" s="40">
        <v>0</v>
      </c>
      <c r="G49" s="41">
        <v>5000000</v>
      </c>
      <c r="H49" s="41">
        <v>26.233333333333334</v>
      </c>
      <c r="I49" s="41" t="s">
        <v>526</v>
      </c>
      <c r="J49" s="41">
        <v>838016</v>
      </c>
      <c r="K49" s="41">
        <v>916889</v>
      </c>
      <c r="L49" s="41">
        <v>1972283</v>
      </c>
      <c r="M49" s="41">
        <v>464887</v>
      </c>
      <c r="N49" s="41">
        <v>17</v>
      </c>
      <c r="O49" s="41">
        <v>97</v>
      </c>
      <c r="P49" s="41">
        <v>13</v>
      </c>
      <c r="Q49" s="41">
        <v>3</v>
      </c>
      <c r="R49" s="41">
        <v>30</v>
      </c>
      <c r="S49" s="40">
        <v>-6.04</v>
      </c>
      <c r="T49" s="40">
        <v>-14.52</v>
      </c>
      <c r="U49" s="40">
        <v>-19.53</v>
      </c>
      <c r="V49" s="43">
        <v>89.288590769408799</v>
      </c>
      <c r="W49" s="43">
        <v>3435415.2848689999</v>
      </c>
      <c r="X49" s="43">
        <v>3245513.1916</v>
      </c>
      <c r="Y49" s="43">
        <f t="shared" si="0"/>
        <v>189902.09326899983</v>
      </c>
      <c r="Z49" s="43">
        <v>160849.52432</v>
      </c>
      <c r="AA49" s="43">
        <v>112572.560771</v>
      </c>
      <c r="AB49" s="43">
        <f t="shared" si="1"/>
        <v>48276.963548999993</v>
      </c>
    </row>
    <row r="50" spans="1:28" x14ac:dyDescent="0.5">
      <c r="A50" s="40" t="s">
        <v>424</v>
      </c>
      <c r="B50" s="40">
        <v>11711</v>
      </c>
      <c r="C50" s="40" t="s">
        <v>423</v>
      </c>
      <c r="D50" s="40" t="s">
        <v>134</v>
      </c>
      <c r="E50" s="40" t="s">
        <v>618</v>
      </c>
      <c r="F50" s="40">
        <v>0</v>
      </c>
      <c r="G50" s="41">
        <v>20000000</v>
      </c>
      <c r="H50" s="41">
        <v>25.733333333333334</v>
      </c>
      <c r="I50" s="41" t="s">
        <v>526</v>
      </c>
      <c r="J50" s="41">
        <v>23137784</v>
      </c>
      <c r="K50" s="41">
        <v>29584986</v>
      </c>
      <c r="L50" s="41">
        <v>18165863</v>
      </c>
      <c r="M50" s="41">
        <v>1628552</v>
      </c>
      <c r="N50" s="41">
        <v>7</v>
      </c>
      <c r="O50" s="41">
        <v>100</v>
      </c>
      <c r="P50" s="41">
        <v>0</v>
      </c>
      <c r="Q50" s="41">
        <v>0</v>
      </c>
      <c r="R50" s="41">
        <v>7</v>
      </c>
      <c r="S50" s="40">
        <v>0.96</v>
      </c>
      <c r="T50" s="40">
        <v>4.32</v>
      </c>
      <c r="U50" s="40">
        <v>17.21</v>
      </c>
      <c r="V50" s="43">
        <v>95.851837965803909</v>
      </c>
      <c r="W50" s="43">
        <v>0</v>
      </c>
      <c r="X50" s="43">
        <v>0</v>
      </c>
      <c r="Y50" s="43">
        <f t="shared" si="0"/>
        <v>0</v>
      </c>
      <c r="Z50" s="43">
        <v>0</v>
      </c>
      <c r="AA50" s="43">
        <v>0</v>
      </c>
      <c r="AB50" s="43">
        <f t="shared" si="1"/>
        <v>0</v>
      </c>
    </row>
    <row r="51" spans="1:28" x14ac:dyDescent="0.5">
      <c r="A51" s="40" t="s">
        <v>444</v>
      </c>
      <c r="B51" s="40">
        <v>11752</v>
      </c>
      <c r="C51" s="40" t="s">
        <v>445</v>
      </c>
      <c r="D51" s="40" t="s">
        <v>134</v>
      </c>
      <c r="E51" s="40" t="s">
        <v>691</v>
      </c>
      <c r="F51" s="40">
        <v>0</v>
      </c>
      <c r="G51" s="41">
        <v>500000</v>
      </c>
      <c r="H51" s="41">
        <v>21.766666666666666</v>
      </c>
      <c r="I51" s="41" t="s">
        <v>526</v>
      </c>
      <c r="J51" s="41">
        <v>444669</v>
      </c>
      <c r="K51" s="41">
        <v>628498</v>
      </c>
      <c r="L51" s="41">
        <v>451704</v>
      </c>
      <c r="M51" s="41">
        <v>1391392</v>
      </c>
      <c r="N51" s="41">
        <v>6</v>
      </c>
      <c r="O51" s="41">
        <v>100</v>
      </c>
      <c r="P51" s="41">
        <v>0</v>
      </c>
      <c r="Q51" s="41">
        <v>0</v>
      </c>
      <c r="R51" s="41">
        <v>6</v>
      </c>
      <c r="S51" s="40">
        <v>3.92</v>
      </c>
      <c r="T51" s="40">
        <v>32.67</v>
      </c>
      <c r="U51" s="40">
        <v>123.82</v>
      </c>
      <c r="V51" s="43">
        <v>89.442618461516616</v>
      </c>
      <c r="W51" s="43">
        <v>1297855.297825</v>
      </c>
      <c r="X51" s="43">
        <v>1266165.806971</v>
      </c>
      <c r="Y51" s="43">
        <f t="shared" si="0"/>
        <v>31689.490853999974</v>
      </c>
      <c r="Z51" s="43">
        <v>136125.92955</v>
      </c>
      <c r="AA51" s="43">
        <v>62590.410340000002</v>
      </c>
      <c r="AB51" s="43">
        <f t="shared" si="1"/>
        <v>73535.519209999999</v>
      </c>
    </row>
    <row r="52" spans="1:28" x14ac:dyDescent="0.5">
      <c r="A52" s="40" t="s">
        <v>446</v>
      </c>
      <c r="B52" s="40">
        <v>11755</v>
      </c>
      <c r="C52" s="40" t="s">
        <v>447</v>
      </c>
      <c r="D52" s="40" t="s">
        <v>134</v>
      </c>
      <c r="E52" s="40" t="s">
        <v>694</v>
      </c>
      <c r="F52" s="40">
        <v>0</v>
      </c>
      <c r="G52" s="41">
        <v>25000000</v>
      </c>
      <c r="H52" s="41">
        <v>21.6</v>
      </c>
      <c r="I52" s="41" t="s">
        <v>526</v>
      </c>
      <c r="J52" s="41">
        <v>10072381</v>
      </c>
      <c r="K52" s="41">
        <v>13586500</v>
      </c>
      <c r="L52" s="41">
        <v>15149779</v>
      </c>
      <c r="M52" s="41">
        <v>901455</v>
      </c>
      <c r="N52" s="41">
        <v>22</v>
      </c>
      <c r="O52" s="41">
        <v>99</v>
      </c>
      <c r="P52" s="41">
        <v>1</v>
      </c>
      <c r="Q52" s="41">
        <v>1</v>
      </c>
      <c r="R52" s="41">
        <v>23</v>
      </c>
      <c r="S52" s="40">
        <v>3.02</v>
      </c>
      <c r="T52" s="40">
        <v>9.86</v>
      </c>
      <c r="U52" s="40">
        <v>-4.4000000000000004</v>
      </c>
      <c r="V52" s="43">
        <v>94.414250861248036</v>
      </c>
      <c r="W52" s="43">
        <v>14041078.011879001</v>
      </c>
      <c r="X52" s="43">
        <v>8257821.9059629999</v>
      </c>
      <c r="Y52" s="43">
        <f t="shared" si="0"/>
        <v>5783256.1059160009</v>
      </c>
      <c r="Z52" s="43">
        <v>787405.46338500001</v>
      </c>
      <c r="AA52" s="43">
        <v>71210.116655999998</v>
      </c>
      <c r="AB52" s="43">
        <f t="shared" si="1"/>
        <v>716195.34672899998</v>
      </c>
    </row>
    <row r="53" spans="1:28" x14ac:dyDescent="0.5">
      <c r="A53" s="40" t="s">
        <v>450</v>
      </c>
      <c r="B53" s="40">
        <v>11759</v>
      </c>
      <c r="C53" s="40" t="s">
        <v>451</v>
      </c>
      <c r="D53" s="40" t="s">
        <v>134</v>
      </c>
      <c r="E53" s="40" t="s">
        <v>681</v>
      </c>
      <c r="F53" s="40">
        <v>0</v>
      </c>
      <c r="G53" s="41">
        <v>20000000</v>
      </c>
      <c r="H53" s="41">
        <v>20.033333333333335</v>
      </c>
      <c r="I53" s="41" t="s">
        <v>526</v>
      </c>
      <c r="J53" s="41">
        <v>4046880</v>
      </c>
      <c r="K53" s="41">
        <v>11425335</v>
      </c>
      <c r="L53" s="41">
        <v>9843528</v>
      </c>
      <c r="M53" s="41">
        <v>1160694</v>
      </c>
      <c r="N53" s="41">
        <v>23</v>
      </c>
      <c r="O53" s="41">
        <v>85</v>
      </c>
      <c r="P53" s="41">
        <v>4</v>
      </c>
      <c r="Q53" s="41">
        <v>15</v>
      </c>
      <c r="R53" s="41">
        <v>27</v>
      </c>
      <c r="S53" s="40">
        <v>-1.69</v>
      </c>
      <c r="T53" s="40">
        <v>-2.96</v>
      </c>
      <c r="U53" s="40">
        <v>12.99</v>
      </c>
      <c r="V53" s="43">
        <v>98.779607353168288</v>
      </c>
      <c r="W53" s="43">
        <v>10915740.138785999</v>
      </c>
      <c r="X53" s="43">
        <v>3559018.8918610001</v>
      </c>
      <c r="Y53" s="43">
        <f t="shared" si="0"/>
        <v>7356721.2469249992</v>
      </c>
      <c r="Z53" s="43">
        <v>600679.11109599995</v>
      </c>
      <c r="AA53" s="43">
        <v>217779.588552</v>
      </c>
      <c r="AB53" s="43">
        <f t="shared" si="1"/>
        <v>382899.52254399995</v>
      </c>
    </row>
    <row r="54" spans="1:28" x14ac:dyDescent="0.5">
      <c r="A54" s="40" t="s">
        <v>448</v>
      </c>
      <c r="B54" s="40">
        <v>11764</v>
      </c>
      <c r="C54" s="40" t="s">
        <v>449</v>
      </c>
      <c r="D54" s="40" t="s">
        <v>134</v>
      </c>
      <c r="E54" s="40" t="s">
        <v>695</v>
      </c>
      <c r="F54" s="40">
        <v>0</v>
      </c>
      <c r="G54" s="41">
        <v>39000000</v>
      </c>
      <c r="H54" s="41">
        <v>20.233333333333334</v>
      </c>
      <c r="I54" s="41" t="s">
        <v>526</v>
      </c>
      <c r="J54" s="41">
        <v>28366682</v>
      </c>
      <c r="K54" s="41">
        <v>36814522</v>
      </c>
      <c r="L54" s="41">
        <v>30640323</v>
      </c>
      <c r="M54" s="41">
        <v>1201506</v>
      </c>
      <c r="N54" s="41"/>
      <c r="O54" s="41"/>
      <c r="P54" s="41"/>
      <c r="Q54" s="41"/>
      <c r="R54" s="41"/>
      <c r="S54" s="40">
        <v>0</v>
      </c>
      <c r="T54" s="40">
        <v>0</v>
      </c>
      <c r="U54" s="40">
        <v>0</v>
      </c>
      <c r="V54" s="43">
        <v>98</v>
      </c>
      <c r="W54" s="43">
        <v>30108524.969482999</v>
      </c>
      <c r="X54" s="43">
        <v>5071973.850687</v>
      </c>
      <c r="Y54" s="43">
        <f t="shared" si="0"/>
        <v>25036551.118795998</v>
      </c>
      <c r="Z54" s="43">
        <v>1785753.7288299999</v>
      </c>
      <c r="AA54" s="43">
        <v>10916.23646</v>
      </c>
      <c r="AB54" s="43">
        <f t="shared" si="1"/>
        <v>1774837.4923699999</v>
      </c>
    </row>
    <row r="55" spans="1:28" x14ac:dyDescent="0.5">
      <c r="A55" s="40" t="s">
        <v>454</v>
      </c>
      <c r="B55" s="40">
        <v>11769</v>
      </c>
      <c r="C55" s="40" t="s">
        <v>455</v>
      </c>
      <c r="D55" s="40" t="s">
        <v>134</v>
      </c>
      <c r="E55" s="40" t="s">
        <v>632</v>
      </c>
      <c r="F55" s="40">
        <v>0</v>
      </c>
      <c r="G55" s="41">
        <v>10000000</v>
      </c>
      <c r="H55" s="41">
        <v>19.766666666666666</v>
      </c>
      <c r="I55" s="41" t="s">
        <v>526</v>
      </c>
      <c r="J55" s="41">
        <v>5113874</v>
      </c>
      <c r="K55" s="41">
        <v>5435485</v>
      </c>
      <c r="L55" s="41">
        <v>3454546</v>
      </c>
      <c r="M55" s="41">
        <v>1573430</v>
      </c>
      <c r="N55" s="41">
        <v>2</v>
      </c>
      <c r="O55" s="41">
        <v>100</v>
      </c>
      <c r="P55" s="41">
        <v>1</v>
      </c>
      <c r="Q55" s="41">
        <v>0</v>
      </c>
      <c r="R55" s="41">
        <v>3</v>
      </c>
      <c r="S55" s="40">
        <v>2.66</v>
      </c>
      <c r="T55" s="40">
        <v>4.29</v>
      </c>
      <c r="U55" s="40">
        <v>48.24</v>
      </c>
      <c r="V55" s="43">
        <v>92.541906507129397</v>
      </c>
      <c r="W55" s="43">
        <v>836510.74202999996</v>
      </c>
      <c r="X55" s="43">
        <v>616639.40460000001</v>
      </c>
      <c r="Y55" s="43">
        <f t="shared" si="0"/>
        <v>219871.33742999996</v>
      </c>
      <c r="Z55" s="43">
        <v>45349.783860000003</v>
      </c>
      <c r="AA55" s="43">
        <v>1170</v>
      </c>
      <c r="AB55" s="43">
        <f t="shared" si="1"/>
        <v>44179.783860000003</v>
      </c>
    </row>
    <row r="56" spans="1:28" x14ac:dyDescent="0.5">
      <c r="A56" s="40" t="s">
        <v>458</v>
      </c>
      <c r="B56" s="40">
        <v>11775</v>
      </c>
      <c r="C56" s="40" t="s">
        <v>459</v>
      </c>
      <c r="D56" s="40" t="s">
        <v>134</v>
      </c>
      <c r="E56" s="40" t="s">
        <v>696</v>
      </c>
      <c r="F56" s="40">
        <v>0</v>
      </c>
      <c r="G56" s="41">
        <v>1000000</v>
      </c>
      <c r="H56" s="41">
        <v>19.033333333333335</v>
      </c>
      <c r="I56" s="41" t="s">
        <v>526</v>
      </c>
      <c r="J56" s="41">
        <v>4685482</v>
      </c>
      <c r="K56" s="41">
        <v>3514182</v>
      </c>
      <c r="L56" s="41">
        <v>2545515</v>
      </c>
      <c r="M56" s="41">
        <v>1395574</v>
      </c>
      <c r="N56" s="41">
        <v>5</v>
      </c>
      <c r="O56" s="41">
        <v>31</v>
      </c>
      <c r="P56" s="41">
        <v>17</v>
      </c>
      <c r="Q56" s="41">
        <v>69</v>
      </c>
      <c r="R56" s="41">
        <v>22</v>
      </c>
      <c r="S56" s="40">
        <v>-4.84</v>
      </c>
      <c r="T56" s="40">
        <v>-5.88</v>
      </c>
      <c r="U56" s="40">
        <v>34.130000000000003</v>
      </c>
      <c r="V56" s="43">
        <v>96.260431864250577</v>
      </c>
      <c r="W56" s="43">
        <v>4559819.1272719996</v>
      </c>
      <c r="X56" s="43">
        <v>2955476.5975890001</v>
      </c>
      <c r="Y56" s="43">
        <f t="shared" si="0"/>
        <v>1604342.5296829995</v>
      </c>
      <c r="Z56" s="43">
        <v>127512.15745699999</v>
      </c>
      <c r="AA56" s="43">
        <v>35359.724278000002</v>
      </c>
      <c r="AB56" s="43">
        <f t="shared" si="1"/>
        <v>92152.433178999985</v>
      </c>
    </row>
    <row r="57" spans="1:28" x14ac:dyDescent="0.5">
      <c r="A57" s="40" t="s">
        <v>462</v>
      </c>
      <c r="B57" s="40">
        <v>11777</v>
      </c>
      <c r="C57" s="40" t="s">
        <v>463</v>
      </c>
      <c r="D57" s="40" t="s">
        <v>134</v>
      </c>
      <c r="E57" s="40" t="s">
        <v>646</v>
      </c>
      <c r="F57" s="40">
        <v>0</v>
      </c>
      <c r="G57" s="41">
        <v>500000</v>
      </c>
      <c r="H57" s="41">
        <v>18.833333333333332</v>
      </c>
      <c r="I57" s="41" t="s">
        <v>526</v>
      </c>
      <c r="J57" s="41">
        <v>352993</v>
      </c>
      <c r="K57" s="41">
        <v>228370</v>
      </c>
      <c r="L57" s="41">
        <v>166500</v>
      </c>
      <c r="M57" s="41">
        <v>1371592</v>
      </c>
      <c r="N57" s="41">
        <v>1</v>
      </c>
      <c r="O57" s="41">
        <v>99</v>
      </c>
      <c r="P57" s="41">
        <v>6</v>
      </c>
      <c r="Q57" s="41">
        <v>1</v>
      </c>
      <c r="R57" s="41">
        <v>7</v>
      </c>
      <c r="S57" s="40">
        <v>-2.36</v>
      </c>
      <c r="T57" s="40">
        <v>4.34</v>
      </c>
      <c r="U57" s="40">
        <v>36.35</v>
      </c>
      <c r="V57" s="43">
        <v>95.951453446964251</v>
      </c>
      <c r="W57" s="43">
        <v>0</v>
      </c>
      <c r="X57" s="43">
        <v>0</v>
      </c>
      <c r="Y57" s="43">
        <f t="shared" si="0"/>
        <v>0</v>
      </c>
      <c r="Z57" s="43">
        <v>0</v>
      </c>
      <c r="AA57" s="43">
        <v>0</v>
      </c>
      <c r="AB57" s="43">
        <f t="shared" si="1"/>
        <v>0</v>
      </c>
    </row>
    <row r="58" spans="1:28" x14ac:dyDescent="0.5">
      <c r="A58" s="40" t="s">
        <v>460</v>
      </c>
      <c r="B58" s="40">
        <v>11783</v>
      </c>
      <c r="C58" s="40" t="s">
        <v>461</v>
      </c>
      <c r="D58" s="40" t="s">
        <v>134</v>
      </c>
      <c r="E58" s="40" t="s">
        <v>656</v>
      </c>
      <c r="F58" s="40">
        <v>0</v>
      </c>
      <c r="G58" s="41">
        <v>2000000</v>
      </c>
      <c r="H58" s="41">
        <v>18.966666666666665</v>
      </c>
      <c r="I58" s="41" t="s">
        <v>526</v>
      </c>
      <c r="J58" s="41">
        <v>845446</v>
      </c>
      <c r="K58" s="41">
        <v>864070</v>
      </c>
      <c r="L58" s="41">
        <v>1717064</v>
      </c>
      <c r="M58" s="41">
        <v>489557</v>
      </c>
      <c r="N58" s="41">
        <v>5</v>
      </c>
      <c r="O58" s="41">
        <v>100</v>
      </c>
      <c r="P58" s="41">
        <v>0</v>
      </c>
      <c r="Q58" s="41">
        <v>0</v>
      </c>
      <c r="R58" s="41">
        <v>0</v>
      </c>
      <c r="S58" s="40">
        <v>-3.33</v>
      </c>
      <c r="T58" s="40">
        <v>-9.57</v>
      </c>
      <c r="U58" s="40">
        <v>-32.049999999999997</v>
      </c>
      <c r="V58" s="43">
        <v>86.608857301513211</v>
      </c>
      <c r="W58" s="43">
        <v>2823710.7765199998</v>
      </c>
      <c r="X58" s="43">
        <v>2398524.8064830001</v>
      </c>
      <c r="Y58" s="43">
        <f t="shared" si="0"/>
        <v>425185.97003699979</v>
      </c>
      <c r="Z58" s="43">
        <v>50949.519184999997</v>
      </c>
      <c r="AA58" s="43">
        <v>22183.093051</v>
      </c>
      <c r="AB58" s="43">
        <f t="shared" si="1"/>
        <v>28766.426133999998</v>
      </c>
    </row>
    <row r="59" spans="1:28" x14ac:dyDescent="0.5">
      <c r="A59" s="40" t="s">
        <v>480</v>
      </c>
      <c r="B59" s="40">
        <v>11786</v>
      </c>
      <c r="C59" s="40" t="s">
        <v>481</v>
      </c>
      <c r="D59" s="40" t="s">
        <v>134</v>
      </c>
      <c r="E59" s="40" t="s">
        <v>698</v>
      </c>
      <c r="F59" s="40">
        <v>0</v>
      </c>
      <c r="G59" s="41">
        <v>6000000</v>
      </c>
      <c r="H59" s="41">
        <v>17.833333333333332</v>
      </c>
      <c r="I59" s="41" t="s">
        <v>526</v>
      </c>
      <c r="J59" s="41">
        <v>642600</v>
      </c>
      <c r="K59" s="41">
        <v>703486</v>
      </c>
      <c r="L59" s="41">
        <v>600000</v>
      </c>
      <c r="M59" s="41">
        <v>1172477</v>
      </c>
      <c r="N59" s="41">
        <v>2</v>
      </c>
      <c r="O59" s="41">
        <v>100</v>
      </c>
      <c r="P59" s="41">
        <v>0</v>
      </c>
      <c r="Q59" s="41">
        <v>0</v>
      </c>
      <c r="R59" s="41">
        <v>2</v>
      </c>
      <c r="S59" s="40">
        <v>-1.1499999999999999</v>
      </c>
      <c r="T59" s="40">
        <v>-0.73</v>
      </c>
      <c r="U59" s="40">
        <v>-29.49</v>
      </c>
      <c r="V59" s="43">
        <v>27.839977764531959</v>
      </c>
      <c r="W59" s="43">
        <v>237854.03065</v>
      </c>
      <c r="X59" s="43">
        <v>336575.28188999998</v>
      </c>
      <c r="Y59" s="43">
        <f t="shared" si="0"/>
        <v>-98721.251239999983</v>
      </c>
      <c r="Z59" s="43">
        <v>17938.336360000001</v>
      </c>
      <c r="AA59" s="43">
        <v>658.46</v>
      </c>
      <c r="AB59" s="43">
        <f t="shared" si="1"/>
        <v>17279.876360000002</v>
      </c>
    </row>
    <row r="60" spans="1:28" x14ac:dyDescent="0.5">
      <c r="A60" s="40" t="s">
        <v>468</v>
      </c>
      <c r="B60" s="40">
        <v>11798</v>
      </c>
      <c r="C60" s="40" t="s">
        <v>469</v>
      </c>
      <c r="D60" s="40" t="s">
        <v>134</v>
      </c>
      <c r="E60" s="40" t="s">
        <v>692</v>
      </c>
      <c r="F60" s="40">
        <v>0</v>
      </c>
      <c r="G60" s="41">
        <v>2000000</v>
      </c>
      <c r="H60" s="41">
        <v>17.600000000000001</v>
      </c>
      <c r="I60" s="41" t="s">
        <v>526</v>
      </c>
      <c r="J60" s="41">
        <v>438421</v>
      </c>
      <c r="K60" s="41">
        <v>464754</v>
      </c>
      <c r="L60" s="41">
        <v>511336</v>
      </c>
      <c r="M60" s="41">
        <v>908902</v>
      </c>
      <c r="N60" s="41">
        <v>6</v>
      </c>
      <c r="O60" s="41">
        <v>100</v>
      </c>
      <c r="P60" s="41">
        <v>2</v>
      </c>
      <c r="Q60" s="41">
        <v>0</v>
      </c>
      <c r="R60" s="41">
        <v>8</v>
      </c>
      <c r="S60" s="40">
        <v>-5.19</v>
      </c>
      <c r="T60" s="40">
        <v>-13.45</v>
      </c>
      <c r="U60" s="40">
        <v>-19.91</v>
      </c>
      <c r="V60" s="43">
        <v>96.474171716398303</v>
      </c>
      <c r="W60" s="43">
        <v>1058598.611488</v>
      </c>
      <c r="X60" s="43">
        <v>746574.04719499999</v>
      </c>
      <c r="Y60" s="43">
        <f t="shared" si="0"/>
        <v>312024.56429300003</v>
      </c>
      <c r="Z60" s="43">
        <v>74696.682190000007</v>
      </c>
      <c r="AA60" s="43">
        <v>59518.982564999998</v>
      </c>
      <c r="AB60" s="43">
        <f t="shared" si="1"/>
        <v>15177.699625000008</v>
      </c>
    </row>
    <row r="61" spans="1:28" x14ac:dyDescent="0.5">
      <c r="A61" s="40" t="s">
        <v>485</v>
      </c>
      <c r="B61" s="40">
        <v>11799</v>
      </c>
      <c r="C61" s="40" t="s">
        <v>486</v>
      </c>
      <c r="D61" s="40" t="s">
        <v>134</v>
      </c>
      <c r="E61" s="40" t="s">
        <v>678</v>
      </c>
      <c r="F61" s="40">
        <v>0</v>
      </c>
      <c r="G61" s="41">
        <v>500000</v>
      </c>
      <c r="H61" s="41">
        <v>15.133333333333333</v>
      </c>
      <c r="I61" s="41" t="s">
        <v>526</v>
      </c>
      <c r="J61" s="41">
        <v>106992</v>
      </c>
      <c r="K61" s="41">
        <v>152887</v>
      </c>
      <c r="L61" s="41">
        <v>157013</v>
      </c>
      <c r="M61" s="41">
        <v>973723</v>
      </c>
      <c r="N61" s="41">
        <v>2</v>
      </c>
      <c r="O61" s="41">
        <v>61</v>
      </c>
      <c r="P61" s="41">
        <v>7</v>
      </c>
      <c r="Q61" s="41">
        <v>39</v>
      </c>
      <c r="R61" s="41">
        <v>9</v>
      </c>
      <c r="S61" s="40">
        <v>-5.83</v>
      </c>
      <c r="T61" s="40">
        <v>-14.43</v>
      </c>
      <c r="U61" s="40">
        <v>-7.66</v>
      </c>
      <c r="V61" s="43">
        <v>63.447645216046404</v>
      </c>
      <c r="W61" s="43">
        <v>200653.163459</v>
      </c>
      <c r="X61" s="43">
        <v>112516.861565</v>
      </c>
      <c r="Y61" s="43">
        <f t="shared" si="0"/>
        <v>88136.301894000004</v>
      </c>
      <c r="Z61" s="43">
        <v>7814.13958</v>
      </c>
      <c r="AA61" s="43">
        <v>4590.8283000000001</v>
      </c>
      <c r="AB61" s="43">
        <f t="shared" si="1"/>
        <v>3223.3112799999999</v>
      </c>
    </row>
    <row r="62" spans="1:28" x14ac:dyDescent="0.5">
      <c r="A62" s="40" t="s">
        <v>482</v>
      </c>
      <c r="B62" s="40">
        <v>11807</v>
      </c>
      <c r="C62" s="40" t="s">
        <v>473</v>
      </c>
      <c r="D62" s="40" t="s">
        <v>134</v>
      </c>
      <c r="E62" s="40" t="s">
        <v>699</v>
      </c>
      <c r="F62" s="40">
        <v>0</v>
      </c>
      <c r="G62" s="41">
        <v>5000000</v>
      </c>
      <c r="H62" s="41">
        <v>16.7</v>
      </c>
      <c r="I62" s="41" t="s">
        <v>526</v>
      </c>
      <c r="J62" s="41">
        <v>1212450</v>
      </c>
      <c r="K62" s="41">
        <v>760165</v>
      </c>
      <c r="L62" s="41">
        <v>1170199</v>
      </c>
      <c r="M62" s="41">
        <v>649603</v>
      </c>
      <c r="N62" s="41">
        <v>5</v>
      </c>
      <c r="O62" s="41">
        <v>100</v>
      </c>
      <c r="P62" s="41">
        <v>1</v>
      </c>
      <c r="Q62" s="41">
        <v>0</v>
      </c>
      <c r="R62" s="41">
        <v>6</v>
      </c>
      <c r="S62" s="40">
        <v>-0.16</v>
      </c>
      <c r="T62" s="40">
        <v>-9.24</v>
      </c>
      <c r="U62" s="40">
        <v>-39.28</v>
      </c>
      <c r="V62" s="43">
        <v>90.793832141506911</v>
      </c>
      <c r="W62" s="43">
        <v>2340277.8437120002</v>
      </c>
      <c r="X62" s="43">
        <v>1375234.8538869999</v>
      </c>
      <c r="Y62" s="43">
        <f t="shared" si="0"/>
        <v>965042.98982500029</v>
      </c>
      <c r="Z62" s="43">
        <v>46542.544882000002</v>
      </c>
      <c r="AA62" s="43">
        <v>409238.913046</v>
      </c>
      <c r="AB62" s="43">
        <f t="shared" si="1"/>
        <v>-362696.36816399998</v>
      </c>
    </row>
    <row r="63" spans="1:28" x14ac:dyDescent="0.5">
      <c r="A63" s="40" t="s">
        <v>472</v>
      </c>
      <c r="B63" s="40">
        <v>11813</v>
      </c>
      <c r="C63" s="40" t="s">
        <v>473</v>
      </c>
      <c r="D63" s="40" t="s">
        <v>134</v>
      </c>
      <c r="E63" s="40" t="s">
        <v>700</v>
      </c>
      <c r="F63" s="40">
        <v>0</v>
      </c>
      <c r="G63" s="41">
        <v>120000000</v>
      </c>
      <c r="H63" s="41">
        <v>16.7</v>
      </c>
      <c r="I63" s="41" t="s">
        <v>526</v>
      </c>
      <c r="J63" s="41">
        <v>11830982</v>
      </c>
      <c r="K63" s="41">
        <v>39838787</v>
      </c>
      <c r="L63" s="41">
        <v>37122307</v>
      </c>
      <c r="M63" s="41">
        <v>1073176</v>
      </c>
      <c r="N63" s="41">
        <v>10</v>
      </c>
      <c r="O63" s="41">
        <v>100</v>
      </c>
      <c r="P63" s="41">
        <v>0</v>
      </c>
      <c r="Q63" s="41">
        <v>0</v>
      </c>
      <c r="R63" s="41">
        <v>10</v>
      </c>
      <c r="S63" s="40">
        <v>-7.26</v>
      </c>
      <c r="T63" s="40">
        <v>10.199999999999999</v>
      </c>
      <c r="U63" s="40">
        <v>28.42</v>
      </c>
      <c r="V63" s="43">
        <v>92.941406010886325</v>
      </c>
      <c r="W63" s="43">
        <v>42441860.908813</v>
      </c>
      <c r="X63" s="43">
        <v>3988443.6735430001</v>
      </c>
      <c r="Y63" s="43">
        <f t="shared" si="0"/>
        <v>38453417.235270001</v>
      </c>
      <c r="Z63" s="43">
        <v>426172.27747999999</v>
      </c>
      <c r="AA63" s="43">
        <v>555851.71268</v>
      </c>
      <c r="AB63" s="43">
        <f t="shared" si="1"/>
        <v>-129679.43520000001</v>
      </c>
    </row>
    <row r="64" spans="1:28" x14ac:dyDescent="0.5">
      <c r="A64" s="40" t="s">
        <v>483</v>
      </c>
      <c r="B64" s="40">
        <v>11822</v>
      </c>
      <c r="C64" s="40" t="s">
        <v>484</v>
      </c>
      <c r="D64" s="40" t="s">
        <v>134</v>
      </c>
      <c r="E64" s="40" t="s">
        <v>701</v>
      </c>
      <c r="F64" s="40">
        <v>0</v>
      </c>
      <c r="G64" s="41">
        <v>5000000</v>
      </c>
      <c r="H64" s="41">
        <v>16.399999999999999</v>
      </c>
      <c r="I64" s="41" t="s">
        <v>526</v>
      </c>
      <c r="J64" s="41">
        <v>1334351</v>
      </c>
      <c r="K64" s="41">
        <v>1817411</v>
      </c>
      <c r="L64" s="41">
        <v>2422934</v>
      </c>
      <c r="M64" s="41">
        <v>750087</v>
      </c>
      <c r="N64" s="41">
        <v>8</v>
      </c>
      <c r="O64" s="41">
        <v>100</v>
      </c>
      <c r="P64" s="41">
        <v>0</v>
      </c>
      <c r="Q64" s="41">
        <v>0</v>
      </c>
      <c r="R64" s="41">
        <v>8</v>
      </c>
      <c r="S64" s="40">
        <v>-20.23</v>
      </c>
      <c r="T64" s="40">
        <v>-9.31</v>
      </c>
      <c r="U64" s="40">
        <v>-23.92</v>
      </c>
      <c r="V64" s="43">
        <v>98.252125714134067</v>
      </c>
      <c r="W64" s="43">
        <v>2954894.2987489998</v>
      </c>
      <c r="X64" s="43">
        <v>1206501.1219009999</v>
      </c>
      <c r="Y64" s="43">
        <f t="shared" si="0"/>
        <v>1748393.1768479999</v>
      </c>
      <c r="Z64" s="43">
        <v>273865.44247000001</v>
      </c>
      <c r="AA64" s="43">
        <v>74174.621629999994</v>
      </c>
      <c r="AB64" s="43">
        <f t="shared" si="1"/>
        <v>199690.82084</v>
      </c>
    </row>
    <row r="65" spans="1:28" x14ac:dyDescent="0.5">
      <c r="A65" s="40" t="s">
        <v>478</v>
      </c>
      <c r="B65" s="40">
        <v>11828</v>
      </c>
      <c r="C65" s="40" t="s">
        <v>479</v>
      </c>
      <c r="D65" s="40" t="s">
        <v>134</v>
      </c>
      <c r="E65" s="40" t="s">
        <v>702</v>
      </c>
      <c r="F65" s="40">
        <v>0</v>
      </c>
      <c r="G65" s="41">
        <v>10000000</v>
      </c>
      <c r="H65" s="41">
        <v>15.466666666666667</v>
      </c>
      <c r="I65" s="41" t="s">
        <v>526</v>
      </c>
      <c r="J65" s="41">
        <v>2004025</v>
      </c>
      <c r="K65" s="41">
        <v>1776649</v>
      </c>
      <c r="L65" s="41">
        <v>1651587</v>
      </c>
      <c r="M65" s="41">
        <v>1075722</v>
      </c>
      <c r="N65" s="41">
        <v>9</v>
      </c>
      <c r="O65" s="41">
        <v>100</v>
      </c>
      <c r="P65" s="41">
        <v>2</v>
      </c>
      <c r="Q65" s="41">
        <v>0</v>
      </c>
      <c r="R65" s="41">
        <v>11</v>
      </c>
      <c r="S65" s="40">
        <v>-8.36</v>
      </c>
      <c r="T65" s="40">
        <v>-17.04</v>
      </c>
      <c r="U65" s="40">
        <v>-13.09</v>
      </c>
      <c r="V65" s="43">
        <v>90.783055332230745</v>
      </c>
      <c r="W65" s="43">
        <v>3466140.922768</v>
      </c>
      <c r="X65" s="43">
        <v>1998426.572462</v>
      </c>
      <c r="Y65" s="43">
        <f t="shared" si="0"/>
        <v>1467714.3503060001</v>
      </c>
      <c r="Z65" s="43">
        <v>43974.128199999999</v>
      </c>
      <c r="AA65" s="43">
        <v>15618.85</v>
      </c>
      <c r="AB65" s="43">
        <f t="shared" si="1"/>
        <v>28355.278200000001</v>
      </c>
    </row>
    <row r="66" spans="1:28" x14ac:dyDescent="0.5">
      <c r="A66" s="40" t="s">
        <v>487</v>
      </c>
      <c r="B66" s="40">
        <v>11836</v>
      </c>
      <c r="C66" s="40" t="s">
        <v>488</v>
      </c>
      <c r="D66" s="40" t="s">
        <v>134</v>
      </c>
      <c r="E66" s="40" t="s">
        <v>703</v>
      </c>
      <c r="F66" s="40">
        <v>0</v>
      </c>
      <c r="G66" s="41">
        <v>5000000</v>
      </c>
      <c r="H66" s="41">
        <v>14.2</v>
      </c>
      <c r="I66" s="41" t="s">
        <v>526</v>
      </c>
      <c r="J66" s="41">
        <v>426343</v>
      </c>
      <c r="K66" s="41">
        <v>580133</v>
      </c>
      <c r="L66" s="41">
        <v>671686</v>
      </c>
      <c r="M66" s="41">
        <v>863696</v>
      </c>
      <c r="N66" s="41">
        <v>9</v>
      </c>
      <c r="O66" s="41">
        <v>80</v>
      </c>
      <c r="P66" s="41">
        <v>1</v>
      </c>
      <c r="Q66" s="41">
        <v>20</v>
      </c>
      <c r="R66" s="41">
        <v>10</v>
      </c>
      <c r="S66" s="40">
        <v>0.97</v>
      </c>
      <c r="T66" s="40">
        <v>3.66</v>
      </c>
      <c r="U66" s="40">
        <v>-13.04</v>
      </c>
      <c r="V66" s="43">
        <v>64.467013909946019</v>
      </c>
      <c r="W66" s="43">
        <v>1686063.809563</v>
      </c>
      <c r="X66" s="43">
        <v>1129751.3630969999</v>
      </c>
      <c r="Y66" s="43">
        <f t="shared" si="0"/>
        <v>556312.44646600005</v>
      </c>
      <c r="Z66" s="43">
        <v>161760.16225299999</v>
      </c>
      <c r="AA66" s="43">
        <v>112009.90046999999</v>
      </c>
      <c r="AB66" s="43">
        <f t="shared" si="1"/>
        <v>49750.261782999994</v>
      </c>
    </row>
    <row r="67" spans="1:28" x14ac:dyDescent="0.5">
      <c r="A67" s="40" t="s">
        <v>493</v>
      </c>
      <c r="B67" s="40">
        <v>11858</v>
      </c>
      <c r="C67" s="40" t="s">
        <v>494</v>
      </c>
      <c r="D67" s="40" t="s">
        <v>134</v>
      </c>
      <c r="E67" s="40" t="s">
        <v>686</v>
      </c>
      <c r="F67" s="40">
        <v>0</v>
      </c>
      <c r="G67" s="41">
        <v>20000000</v>
      </c>
      <c r="H67" s="41">
        <v>12.533333333333333</v>
      </c>
      <c r="I67" s="41" t="s">
        <v>526</v>
      </c>
      <c r="J67" s="41">
        <v>16214127</v>
      </c>
      <c r="K67" s="41">
        <v>12390012</v>
      </c>
      <c r="L67" s="41">
        <v>9331065</v>
      </c>
      <c r="M67" s="41">
        <v>1327823</v>
      </c>
      <c r="N67" s="41">
        <v>15</v>
      </c>
      <c r="O67" s="41">
        <v>71</v>
      </c>
      <c r="P67" s="41">
        <v>6</v>
      </c>
      <c r="Q67" s="41">
        <v>29</v>
      </c>
      <c r="R67" s="41">
        <v>21</v>
      </c>
      <c r="S67" s="40">
        <v>-12.9</v>
      </c>
      <c r="T67" s="40">
        <v>0.97</v>
      </c>
      <c r="U67" s="40">
        <v>32.94</v>
      </c>
      <c r="V67" s="43">
        <v>87.629958167561796</v>
      </c>
      <c r="W67" s="43">
        <v>14629985.426625</v>
      </c>
      <c r="X67" s="43">
        <v>5637304.0126999998</v>
      </c>
      <c r="Y67" s="43">
        <f t="shared" si="0"/>
        <v>8992681.4139249995</v>
      </c>
      <c r="Z67" s="43">
        <v>180169.93794199999</v>
      </c>
      <c r="AA67" s="43">
        <v>344815.19785900001</v>
      </c>
      <c r="AB67" s="43">
        <f t="shared" si="1"/>
        <v>-164645.25991700002</v>
      </c>
    </row>
    <row r="68" spans="1:28" x14ac:dyDescent="0.5">
      <c r="A68" s="40" t="s">
        <v>509</v>
      </c>
      <c r="B68" s="40">
        <v>11882</v>
      </c>
      <c r="C68" s="40" t="s">
        <v>508</v>
      </c>
      <c r="D68" s="40" t="s">
        <v>134</v>
      </c>
      <c r="E68" s="40" t="s">
        <v>674</v>
      </c>
      <c r="F68" s="40">
        <v>0</v>
      </c>
      <c r="G68" s="41">
        <v>1000000</v>
      </c>
      <c r="H68" s="41">
        <v>9.9666666666666668</v>
      </c>
      <c r="I68" s="41" t="s">
        <v>526</v>
      </c>
      <c r="J68" s="41">
        <v>116226</v>
      </c>
      <c r="K68" s="41">
        <v>154842</v>
      </c>
      <c r="L68" s="41">
        <v>142250</v>
      </c>
      <c r="M68" s="41">
        <v>1088520</v>
      </c>
      <c r="N68" s="41">
        <v>2</v>
      </c>
      <c r="O68" s="41">
        <v>99</v>
      </c>
      <c r="P68" s="41">
        <v>1</v>
      </c>
      <c r="Q68" s="41">
        <v>1</v>
      </c>
      <c r="R68" s="41">
        <v>3</v>
      </c>
      <c r="S68" s="40">
        <v>-3.56</v>
      </c>
      <c r="T68" s="40">
        <v>-3.76</v>
      </c>
      <c r="U68" s="40">
        <v>0</v>
      </c>
      <c r="V68" s="43">
        <v>48.318133743105896</v>
      </c>
      <c r="W68" s="43">
        <v>170655.05032400001</v>
      </c>
      <c r="X68" s="43">
        <v>97863.475051000001</v>
      </c>
      <c r="Y68" s="43">
        <f t="shared" si="0"/>
        <v>72791.575273000009</v>
      </c>
      <c r="Z68" s="43">
        <v>8463.7738219999992</v>
      </c>
      <c r="AA68" s="43">
        <v>6132.2346340000004</v>
      </c>
      <c r="AB68" s="43">
        <f t="shared" si="1"/>
        <v>2331.5391879999988</v>
      </c>
    </row>
    <row r="69" spans="1:28" x14ac:dyDescent="0.5">
      <c r="A69" s="40" t="s">
        <v>510</v>
      </c>
      <c r="B69" s="40">
        <v>11884</v>
      </c>
      <c r="C69" s="40" t="s">
        <v>508</v>
      </c>
      <c r="D69" s="40" t="s">
        <v>134</v>
      </c>
      <c r="E69" s="40" t="s">
        <v>697</v>
      </c>
      <c r="F69" s="40">
        <v>0</v>
      </c>
      <c r="G69" s="41">
        <v>10000000</v>
      </c>
      <c r="H69" s="41">
        <v>9.9666666666666668</v>
      </c>
      <c r="I69" s="41" t="s">
        <v>526</v>
      </c>
      <c r="J69" s="41">
        <v>557522</v>
      </c>
      <c r="K69" s="41">
        <v>1254699</v>
      </c>
      <c r="L69" s="41">
        <v>969984</v>
      </c>
      <c r="M69" s="41">
        <v>1293525</v>
      </c>
      <c r="N69" s="41">
        <v>4</v>
      </c>
      <c r="O69" s="41">
        <v>57</v>
      </c>
      <c r="P69" s="41">
        <v>3</v>
      </c>
      <c r="Q69" s="41">
        <v>43</v>
      </c>
      <c r="R69" s="41">
        <v>7</v>
      </c>
      <c r="S69" s="40">
        <v>5.59</v>
      </c>
      <c r="T69" s="40">
        <v>9.6</v>
      </c>
      <c r="U69" s="40">
        <v>0</v>
      </c>
      <c r="V69" s="43">
        <v>83.436746602642586</v>
      </c>
      <c r="W69" s="43">
        <v>1255913.302932</v>
      </c>
      <c r="X69" s="43">
        <v>732303.09964300005</v>
      </c>
      <c r="Y69" s="43">
        <f t="shared" ref="Y69:Y84" si="2">W69-X69</f>
        <v>523610.20328899997</v>
      </c>
      <c r="Z69" s="43">
        <v>60449.877074999997</v>
      </c>
      <c r="AA69" s="43">
        <v>130171.733618</v>
      </c>
      <c r="AB69" s="43">
        <f t="shared" ref="AB69:AB84" si="3">Z69-AA69</f>
        <v>-69721.856543000002</v>
      </c>
    </row>
    <row r="70" spans="1:28" x14ac:dyDescent="0.5">
      <c r="A70" s="40" t="s">
        <v>561</v>
      </c>
      <c r="B70" s="40">
        <v>11891</v>
      </c>
      <c r="C70" s="40" t="s">
        <v>562</v>
      </c>
      <c r="D70" s="40" t="s">
        <v>134</v>
      </c>
      <c r="E70" s="40" t="s">
        <v>708</v>
      </c>
      <c r="F70" s="40">
        <v>0</v>
      </c>
      <c r="G70" s="41">
        <v>5000000</v>
      </c>
      <c r="H70" s="41">
        <v>8</v>
      </c>
      <c r="I70" s="41" t="s">
        <v>526</v>
      </c>
      <c r="J70" s="41">
        <v>24561</v>
      </c>
      <c r="K70" s="41">
        <v>3403729</v>
      </c>
      <c r="L70" s="41">
        <v>1173985</v>
      </c>
      <c r="M70" s="41">
        <v>2899295</v>
      </c>
      <c r="N70" s="41">
        <v>11</v>
      </c>
      <c r="O70" s="41">
        <v>100</v>
      </c>
      <c r="P70" s="41">
        <v>2</v>
      </c>
      <c r="Q70" s="41">
        <v>0</v>
      </c>
      <c r="R70" s="41">
        <v>13</v>
      </c>
      <c r="S70" s="40">
        <v>-4.3</v>
      </c>
      <c r="T70" s="40">
        <v>197.25</v>
      </c>
      <c r="U70" s="40">
        <v>0</v>
      </c>
      <c r="V70" s="43">
        <v>95.991358390883931</v>
      </c>
      <c r="W70" s="43">
        <v>2231543.35176</v>
      </c>
      <c r="X70" s="43">
        <v>895732</v>
      </c>
      <c r="Y70" s="43">
        <f t="shared" si="2"/>
        <v>1335811.35176</v>
      </c>
      <c r="Z70" s="43">
        <v>634470.06721000001</v>
      </c>
      <c r="AA70" s="43">
        <v>0</v>
      </c>
      <c r="AB70" s="43">
        <f t="shared" si="3"/>
        <v>634470.06721000001</v>
      </c>
    </row>
    <row r="71" spans="1:28" x14ac:dyDescent="0.5">
      <c r="A71" s="40" t="s">
        <v>560</v>
      </c>
      <c r="B71" s="40">
        <v>11895</v>
      </c>
      <c r="C71" s="40" t="s">
        <v>520</v>
      </c>
      <c r="D71" s="40" t="s">
        <v>134</v>
      </c>
      <c r="E71" s="40" t="s">
        <v>706</v>
      </c>
      <c r="F71" s="40">
        <v>0</v>
      </c>
      <c r="G71" s="41">
        <v>1500000</v>
      </c>
      <c r="H71" s="41">
        <v>8.1</v>
      </c>
      <c r="I71" s="41" t="s">
        <v>526</v>
      </c>
      <c r="J71" s="41">
        <v>107680</v>
      </c>
      <c r="K71" s="41">
        <v>214222</v>
      </c>
      <c r="L71" s="41">
        <v>215308</v>
      </c>
      <c r="M71" s="41">
        <v>994956</v>
      </c>
      <c r="N71" s="41">
        <v>6</v>
      </c>
      <c r="O71" s="41">
        <v>100</v>
      </c>
      <c r="P71" s="41">
        <v>0</v>
      </c>
      <c r="Q71" s="41">
        <v>0</v>
      </c>
      <c r="R71" s="41">
        <v>6</v>
      </c>
      <c r="S71" s="40">
        <v>-2.96</v>
      </c>
      <c r="T71" s="40">
        <v>-6.4</v>
      </c>
      <c r="U71" s="40">
        <v>0</v>
      </c>
      <c r="V71" s="43">
        <v>55.698978487529125</v>
      </c>
      <c r="W71" s="43">
        <v>214984.602186</v>
      </c>
      <c r="X71" s="43">
        <v>81726.334862000003</v>
      </c>
      <c r="Y71" s="43">
        <f t="shared" si="2"/>
        <v>133258.26732400001</v>
      </c>
      <c r="Z71" s="43">
        <v>47300.252712000001</v>
      </c>
      <c r="AA71" s="43">
        <v>18218.474986000001</v>
      </c>
      <c r="AB71" s="43">
        <f t="shared" si="3"/>
        <v>29081.777726</v>
      </c>
    </row>
    <row r="72" spans="1:28" x14ac:dyDescent="0.5">
      <c r="A72" s="40" t="s">
        <v>521</v>
      </c>
      <c r="B72" s="40">
        <v>11903</v>
      </c>
      <c r="C72" s="40" t="s">
        <v>522</v>
      </c>
      <c r="D72" s="40" t="s">
        <v>134</v>
      </c>
      <c r="E72" s="40" t="s">
        <v>636</v>
      </c>
      <c r="F72" s="40">
        <v>0</v>
      </c>
      <c r="G72" s="41">
        <v>5000000</v>
      </c>
      <c r="H72" s="41">
        <v>7.6</v>
      </c>
      <c r="I72" s="41" t="s">
        <v>526</v>
      </c>
      <c r="J72" s="41">
        <v>1958235</v>
      </c>
      <c r="K72" s="41">
        <v>2129531</v>
      </c>
      <c r="L72" s="41">
        <v>1737651</v>
      </c>
      <c r="M72" s="41">
        <v>1225275</v>
      </c>
      <c r="N72" s="41">
        <v>3</v>
      </c>
      <c r="O72" s="41">
        <v>9</v>
      </c>
      <c r="P72" s="41">
        <v>7</v>
      </c>
      <c r="Q72" s="41">
        <v>91</v>
      </c>
      <c r="R72" s="41">
        <v>10</v>
      </c>
      <c r="S72" s="40">
        <v>-4.4000000000000004</v>
      </c>
      <c r="T72" s="40">
        <v>-6.23</v>
      </c>
      <c r="U72" s="40">
        <v>0</v>
      </c>
      <c r="V72" s="43">
        <v>94.827640240404321</v>
      </c>
      <c r="W72" s="43">
        <v>1461533.562772</v>
      </c>
      <c r="X72" s="43">
        <v>944385.33997099998</v>
      </c>
      <c r="Y72" s="43">
        <f t="shared" si="2"/>
        <v>517148.222801</v>
      </c>
      <c r="Z72" s="43">
        <v>44735.317190000002</v>
      </c>
      <c r="AA72" s="43">
        <v>38757.812487000003</v>
      </c>
      <c r="AB72" s="43">
        <f t="shared" si="3"/>
        <v>5977.5047029999987</v>
      </c>
    </row>
    <row r="73" spans="1:28" x14ac:dyDescent="0.5">
      <c r="A73" s="40" t="s">
        <v>559</v>
      </c>
      <c r="B73" s="40">
        <v>11914</v>
      </c>
      <c r="C73" s="40" t="s">
        <v>558</v>
      </c>
      <c r="D73" s="40" t="s">
        <v>134</v>
      </c>
      <c r="E73" s="40" t="s">
        <v>709</v>
      </c>
      <c r="F73" s="40">
        <v>0</v>
      </c>
      <c r="G73" s="41">
        <v>500000</v>
      </c>
      <c r="H73" s="41">
        <v>6.6</v>
      </c>
      <c r="I73" s="41" t="s">
        <v>526</v>
      </c>
      <c r="J73" s="41">
        <v>450487</v>
      </c>
      <c r="K73" s="41">
        <v>517008</v>
      </c>
      <c r="L73" s="41">
        <v>319569</v>
      </c>
      <c r="M73" s="41">
        <v>1617829</v>
      </c>
      <c r="N73" s="41">
        <v>2</v>
      </c>
      <c r="O73" s="41">
        <v>100</v>
      </c>
      <c r="P73" s="41">
        <v>0</v>
      </c>
      <c r="Q73" s="41">
        <v>0</v>
      </c>
      <c r="R73" s="41">
        <v>2</v>
      </c>
      <c r="S73" s="40">
        <v>-16.11</v>
      </c>
      <c r="T73" s="40">
        <v>-10.43</v>
      </c>
      <c r="U73" s="40">
        <v>0</v>
      </c>
      <c r="V73" s="43">
        <v>98.777905614897364</v>
      </c>
      <c r="W73" s="43">
        <v>449732.55849800003</v>
      </c>
      <c r="X73" s="43">
        <v>85740.971955000001</v>
      </c>
      <c r="Y73" s="43">
        <f t="shared" si="2"/>
        <v>363991.58654300001</v>
      </c>
      <c r="Z73" s="43">
        <v>27859.183442000001</v>
      </c>
      <c r="AA73" s="43">
        <v>0</v>
      </c>
      <c r="AB73" s="43">
        <f t="shared" si="3"/>
        <v>27859.183442000001</v>
      </c>
    </row>
    <row r="74" spans="1:28" x14ac:dyDescent="0.5">
      <c r="A74" s="40" t="s">
        <v>584</v>
      </c>
      <c r="B74" s="40">
        <v>11919</v>
      </c>
      <c r="C74" s="40" t="s">
        <v>582</v>
      </c>
      <c r="D74" s="40" t="s">
        <v>134</v>
      </c>
      <c r="E74" s="40" t="s">
        <v>622</v>
      </c>
      <c r="F74" s="40">
        <v>0</v>
      </c>
      <c r="G74" s="41">
        <v>500000</v>
      </c>
      <c r="H74" s="41">
        <v>4.3666666666666663</v>
      </c>
      <c r="I74" s="41" t="s">
        <v>526</v>
      </c>
      <c r="J74" s="41">
        <v>0</v>
      </c>
      <c r="K74" s="41">
        <v>49820</v>
      </c>
      <c r="L74" s="41">
        <v>49820</v>
      </c>
      <c r="M74" s="41">
        <v>49820</v>
      </c>
      <c r="N74" s="41"/>
      <c r="O74" s="41"/>
      <c r="P74" s="41"/>
      <c r="Q74" s="41"/>
      <c r="R74" s="41"/>
      <c r="S74" s="40">
        <v>0</v>
      </c>
      <c r="T74" s="40">
        <v>0</v>
      </c>
      <c r="U74" s="40">
        <v>0</v>
      </c>
      <c r="V74" s="43">
        <v>0</v>
      </c>
      <c r="W74" s="43">
        <v>0</v>
      </c>
      <c r="X74" s="43">
        <v>0</v>
      </c>
      <c r="Y74" s="43">
        <f t="shared" si="2"/>
        <v>0</v>
      </c>
      <c r="Z74" s="43">
        <v>0</v>
      </c>
      <c r="AA74" s="43">
        <v>0</v>
      </c>
      <c r="AB74" s="43">
        <f t="shared" si="3"/>
        <v>0</v>
      </c>
    </row>
    <row r="75" spans="1:28" x14ac:dyDescent="0.5">
      <c r="A75" s="40" t="s">
        <v>566</v>
      </c>
      <c r="B75" s="40">
        <v>11925</v>
      </c>
      <c r="C75" s="40" t="s">
        <v>567</v>
      </c>
      <c r="D75" s="40" t="s">
        <v>134</v>
      </c>
      <c r="E75" s="40" t="s">
        <v>705</v>
      </c>
      <c r="F75" s="40">
        <v>0</v>
      </c>
      <c r="G75" s="41">
        <v>5000000</v>
      </c>
      <c r="H75" s="41">
        <v>5.9</v>
      </c>
      <c r="I75" s="41" t="s">
        <v>526</v>
      </c>
      <c r="J75" s="41">
        <v>68707</v>
      </c>
      <c r="K75" s="41">
        <v>602834</v>
      </c>
      <c r="L75" s="41">
        <v>461144</v>
      </c>
      <c r="M75" s="41">
        <v>1307257</v>
      </c>
      <c r="N75" s="41">
        <v>4</v>
      </c>
      <c r="O75" s="41">
        <v>67</v>
      </c>
      <c r="P75" s="41">
        <v>2</v>
      </c>
      <c r="Q75" s="41">
        <v>33</v>
      </c>
      <c r="R75" s="41">
        <v>6</v>
      </c>
      <c r="S75" s="40">
        <v>-1.79</v>
      </c>
      <c r="T75" s="40">
        <v>5</v>
      </c>
      <c r="U75" s="40">
        <v>0</v>
      </c>
      <c r="V75" s="43">
        <v>73.278978729592239</v>
      </c>
      <c r="W75" s="43">
        <v>575860.73927000002</v>
      </c>
      <c r="X75" s="43">
        <v>257972.65698999999</v>
      </c>
      <c r="Y75" s="43">
        <f t="shared" si="2"/>
        <v>317888.08228000003</v>
      </c>
      <c r="Z75" s="43">
        <v>105433.53681999999</v>
      </c>
      <c r="AA75" s="43">
        <v>49470.542099999999</v>
      </c>
      <c r="AB75" s="43">
        <f t="shared" si="3"/>
        <v>55962.994719999995</v>
      </c>
    </row>
    <row r="76" spans="1:28" x14ac:dyDescent="0.5">
      <c r="A76" s="40" t="s">
        <v>568</v>
      </c>
      <c r="B76" s="40">
        <v>11931</v>
      </c>
      <c r="C76" s="40" t="s">
        <v>569</v>
      </c>
      <c r="D76" s="40" t="s">
        <v>134</v>
      </c>
      <c r="E76" s="40" t="s">
        <v>711</v>
      </c>
      <c r="F76" s="40">
        <v>0</v>
      </c>
      <c r="G76" s="41">
        <v>70000000</v>
      </c>
      <c r="H76" s="41">
        <v>5.5666666666666664</v>
      </c>
      <c r="I76" s="41" t="s">
        <v>526</v>
      </c>
      <c r="J76" s="41">
        <v>0</v>
      </c>
      <c r="K76" s="41"/>
      <c r="L76" s="41"/>
      <c r="M76" s="41"/>
      <c r="N76" s="41"/>
      <c r="O76" s="41"/>
      <c r="P76" s="41"/>
      <c r="Q76" s="41"/>
      <c r="R76" s="41"/>
      <c r="S76" s="40">
        <v>0</v>
      </c>
      <c r="T76" s="40">
        <v>0</v>
      </c>
      <c r="U76" s="40">
        <v>0</v>
      </c>
      <c r="V76" s="43">
        <v>0</v>
      </c>
      <c r="W76" s="43">
        <v>0</v>
      </c>
      <c r="X76" s="43">
        <v>0</v>
      </c>
      <c r="Y76" s="43">
        <f t="shared" si="2"/>
        <v>0</v>
      </c>
      <c r="Z76" s="43">
        <v>0</v>
      </c>
      <c r="AA76" s="43">
        <v>0</v>
      </c>
      <c r="AB76" s="43">
        <f t="shared" si="3"/>
        <v>0</v>
      </c>
    </row>
    <row r="77" spans="1:28" x14ac:dyDescent="0.5">
      <c r="A77" s="40" t="s">
        <v>574</v>
      </c>
      <c r="B77" s="40">
        <v>11933</v>
      </c>
      <c r="C77" s="40" t="s">
        <v>575</v>
      </c>
      <c r="D77" s="40" t="s">
        <v>134</v>
      </c>
      <c r="E77" s="40" t="s">
        <v>713</v>
      </c>
      <c r="F77" s="40">
        <v>0</v>
      </c>
      <c r="G77" s="41">
        <v>500000</v>
      </c>
      <c r="H77" s="41">
        <v>5.3</v>
      </c>
      <c r="I77" s="41" t="s">
        <v>526</v>
      </c>
      <c r="J77" s="41">
        <v>46308</v>
      </c>
      <c r="K77" s="41">
        <v>45300</v>
      </c>
      <c r="L77" s="41">
        <v>46981</v>
      </c>
      <c r="M77" s="41">
        <v>964232</v>
      </c>
      <c r="N77" s="41">
        <v>3</v>
      </c>
      <c r="O77" s="41">
        <v>99</v>
      </c>
      <c r="P77" s="41">
        <v>2</v>
      </c>
      <c r="Q77" s="41">
        <v>1</v>
      </c>
      <c r="R77" s="41">
        <v>5</v>
      </c>
      <c r="S77" s="40">
        <v>-5.46</v>
      </c>
      <c r="T77" s="40">
        <v>-5.36</v>
      </c>
      <c r="U77" s="40">
        <v>0</v>
      </c>
      <c r="V77" s="43">
        <v>91.480001574685588</v>
      </c>
      <c r="W77" s="43">
        <v>16770.642919000002</v>
      </c>
      <c r="X77" s="43">
        <v>2795.83727</v>
      </c>
      <c r="Y77" s="43">
        <f t="shared" si="2"/>
        <v>13974.805649000002</v>
      </c>
      <c r="Z77" s="43">
        <v>4989.1964779999998</v>
      </c>
      <c r="AA77" s="43">
        <v>2795.83727</v>
      </c>
      <c r="AB77" s="43">
        <f t="shared" si="3"/>
        <v>2193.3592079999999</v>
      </c>
    </row>
    <row r="78" spans="1:28" x14ac:dyDescent="0.5">
      <c r="A78" s="40" t="s">
        <v>592</v>
      </c>
      <c r="B78" s="40">
        <v>11934</v>
      </c>
      <c r="C78" s="40" t="s">
        <v>593</v>
      </c>
      <c r="D78" s="40" t="s">
        <v>134</v>
      </c>
      <c r="E78" s="40" t="s">
        <v>717</v>
      </c>
      <c r="F78" s="40">
        <v>0</v>
      </c>
      <c r="G78" s="41">
        <v>250000</v>
      </c>
      <c r="H78" s="41">
        <v>3.6</v>
      </c>
      <c r="I78" s="41" t="s">
        <v>526</v>
      </c>
      <c r="J78" s="41">
        <v>0</v>
      </c>
      <c r="K78" s="41">
        <v>24640</v>
      </c>
      <c r="L78" s="41">
        <v>25000</v>
      </c>
      <c r="M78" s="41">
        <v>985624</v>
      </c>
      <c r="N78" s="41"/>
      <c r="O78" s="41"/>
      <c r="P78" s="41"/>
      <c r="Q78" s="41"/>
      <c r="R78" s="41"/>
      <c r="S78" s="40">
        <v>0</v>
      </c>
      <c r="T78" s="40">
        <v>0</v>
      </c>
      <c r="U78" s="40">
        <v>0</v>
      </c>
      <c r="V78" s="43">
        <v>0</v>
      </c>
      <c r="W78" s="43">
        <v>0</v>
      </c>
      <c r="X78" s="43">
        <v>0</v>
      </c>
      <c r="Y78" s="43">
        <f t="shared" si="2"/>
        <v>0</v>
      </c>
      <c r="Z78" s="43">
        <v>0</v>
      </c>
      <c r="AA78" s="43">
        <v>0</v>
      </c>
      <c r="AB78" s="43">
        <f t="shared" si="3"/>
        <v>0</v>
      </c>
    </row>
    <row r="79" spans="1:28" x14ac:dyDescent="0.5">
      <c r="A79" s="40" t="s">
        <v>585</v>
      </c>
      <c r="B79" s="40">
        <v>11941</v>
      </c>
      <c r="C79" s="40" t="s">
        <v>586</v>
      </c>
      <c r="D79" s="40" t="s">
        <v>134</v>
      </c>
      <c r="E79" s="40" t="s">
        <v>714</v>
      </c>
      <c r="F79" s="40">
        <v>0</v>
      </c>
      <c r="G79" s="41">
        <v>1200000</v>
      </c>
      <c r="H79" s="41">
        <v>4.3</v>
      </c>
      <c r="I79" s="41" t="s">
        <v>526</v>
      </c>
      <c r="J79" s="41">
        <v>0</v>
      </c>
      <c r="K79" s="41">
        <v>227205</v>
      </c>
      <c r="L79" s="41">
        <v>270429</v>
      </c>
      <c r="M79" s="41">
        <v>840164</v>
      </c>
      <c r="N79" s="41">
        <v>3</v>
      </c>
      <c r="O79" s="41">
        <v>100</v>
      </c>
      <c r="P79" s="41">
        <v>0</v>
      </c>
      <c r="Q79" s="41">
        <v>0</v>
      </c>
      <c r="R79" s="41">
        <v>3</v>
      </c>
      <c r="S79" s="40">
        <v>-5.39</v>
      </c>
      <c r="T79" s="40">
        <v>-15.71</v>
      </c>
      <c r="U79" s="40">
        <v>0</v>
      </c>
      <c r="V79" s="43">
        <v>84.735438266171229</v>
      </c>
      <c r="W79" s="43">
        <v>242650.007438</v>
      </c>
      <c r="X79" s="43">
        <v>50491.612972000003</v>
      </c>
      <c r="Y79" s="43">
        <f t="shared" si="2"/>
        <v>192158.394466</v>
      </c>
      <c r="Z79" s="43">
        <v>44111.537926999998</v>
      </c>
      <c r="AA79" s="43">
        <v>9373.453888</v>
      </c>
      <c r="AB79" s="43">
        <f t="shared" si="3"/>
        <v>34738.084038999994</v>
      </c>
    </row>
    <row r="80" spans="1:28" x14ac:dyDescent="0.5">
      <c r="A80" s="40" t="s">
        <v>588</v>
      </c>
      <c r="B80" s="40">
        <v>11947</v>
      </c>
      <c r="C80" s="40" t="s">
        <v>589</v>
      </c>
      <c r="D80" s="40" t="s">
        <v>134</v>
      </c>
      <c r="E80" s="40" t="s">
        <v>707</v>
      </c>
      <c r="F80" s="40">
        <v>0</v>
      </c>
      <c r="G80" s="41">
        <v>500000</v>
      </c>
      <c r="H80" s="41">
        <v>4.2666666666666666</v>
      </c>
      <c r="I80" s="41" t="s">
        <v>526</v>
      </c>
      <c r="J80" s="41">
        <v>34971</v>
      </c>
      <c r="K80" s="41">
        <v>72387</v>
      </c>
      <c r="L80" s="41">
        <v>71952</v>
      </c>
      <c r="M80" s="41">
        <v>1006047</v>
      </c>
      <c r="N80" s="41">
        <v>1</v>
      </c>
      <c r="O80" s="41">
        <v>68</v>
      </c>
      <c r="P80" s="41">
        <v>2</v>
      </c>
      <c r="Q80" s="41">
        <v>32</v>
      </c>
      <c r="R80" s="41">
        <v>3</v>
      </c>
      <c r="S80" s="40">
        <v>-2.5299999999999998</v>
      </c>
      <c r="T80" s="40">
        <v>-0.33</v>
      </c>
      <c r="U80" s="40">
        <v>0</v>
      </c>
      <c r="V80" s="43">
        <v>50.453784201692066</v>
      </c>
      <c r="W80" s="43">
        <v>0</v>
      </c>
      <c r="X80" s="43">
        <v>0</v>
      </c>
      <c r="Y80" s="43">
        <f t="shared" si="2"/>
        <v>0</v>
      </c>
      <c r="Z80" s="43">
        <v>0</v>
      </c>
      <c r="AA80" s="43">
        <v>0</v>
      </c>
      <c r="AB80" s="43">
        <f t="shared" si="3"/>
        <v>0</v>
      </c>
    </row>
    <row r="81" spans="1:28" x14ac:dyDescent="0.5">
      <c r="A81" s="40" t="s">
        <v>590</v>
      </c>
      <c r="B81" s="40">
        <v>11954</v>
      </c>
      <c r="C81" s="40" t="s">
        <v>591</v>
      </c>
      <c r="D81" s="40" t="s">
        <v>134</v>
      </c>
      <c r="E81" s="40" t="s">
        <v>716</v>
      </c>
      <c r="F81" s="40">
        <v>0</v>
      </c>
      <c r="G81" s="41">
        <v>5000000</v>
      </c>
      <c r="H81" s="41">
        <v>4.2333333333333334</v>
      </c>
      <c r="I81" s="41" t="s">
        <v>526</v>
      </c>
      <c r="J81" s="41">
        <v>34985</v>
      </c>
      <c r="K81" s="41">
        <v>704479</v>
      </c>
      <c r="L81" s="41">
        <v>648269</v>
      </c>
      <c r="M81" s="41">
        <v>1086707</v>
      </c>
      <c r="N81" s="41">
        <v>2</v>
      </c>
      <c r="O81" s="41">
        <v>22</v>
      </c>
      <c r="P81" s="41">
        <v>3</v>
      </c>
      <c r="Q81" s="41">
        <v>78</v>
      </c>
      <c r="R81" s="41">
        <v>5</v>
      </c>
      <c r="S81" s="40">
        <v>0.46</v>
      </c>
      <c r="T81" s="40">
        <v>8.49</v>
      </c>
      <c r="U81" s="40">
        <v>0</v>
      </c>
      <c r="V81" s="43">
        <v>72.193741054503946</v>
      </c>
      <c r="W81" s="43">
        <v>846112.665913</v>
      </c>
      <c r="X81" s="43">
        <v>482852.02835799998</v>
      </c>
      <c r="Y81" s="43">
        <f t="shared" si="2"/>
        <v>363260.63755500002</v>
      </c>
      <c r="Z81" s="43">
        <v>181814.11101299999</v>
      </c>
      <c r="AA81" s="43">
        <v>27615.846527000002</v>
      </c>
      <c r="AB81" s="43">
        <f t="shared" si="3"/>
        <v>154198.264486</v>
      </c>
    </row>
    <row r="82" spans="1:28" x14ac:dyDescent="0.5">
      <c r="A82" s="40" t="s">
        <v>611</v>
      </c>
      <c r="B82" s="40">
        <v>11978</v>
      </c>
      <c r="C82" s="40" t="s">
        <v>610</v>
      </c>
      <c r="D82" s="40" t="s">
        <v>134</v>
      </c>
      <c r="E82" s="40" t="s">
        <v>613</v>
      </c>
      <c r="F82" s="40">
        <v>0</v>
      </c>
      <c r="G82" s="41">
        <v>1465450</v>
      </c>
      <c r="H82" s="41">
        <v>1.0666666666666667</v>
      </c>
      <c r="I82" s="41" t="s">
        <v>526</v>
      </c>
      <c r="J82" s="41">
        <v>0</v>
      </c>
      <c r="K82" s="41">
        <v>146676</v>
      </c>
      <c r="L82" s="41">
        <v>146677</v>
      </c>
      <c r="M82" s="41">
        <v>999991</v>
      </c>
      <c r="N82" s="41">
        <v>2</v>
      </c>
      <c r="O82" s="41">
        <v>100</v>
      </c>
      <c r="P82" s="41">
        <v>0</v>
      </c>
      <c r="Q82" s="41">
        <v>0</v>
      </c>
      <c r="R82" s="41">
        <v>2</v>
      </c>
      <c r="S82" s="40">
        <v>0.01</v>
      </c>
      <c r="T82" s="40">
        <v>0</v>
      </c>
      <c r="U82" s="40">
        <v>0</v>
      </c>
      <c r="V82" s="43">
        <v>28.612631280337737</v>
      </c>
      <c r="W82" s="43">
        <v>51715.687793999998</v>
      </c>
      <c r="X82" s="43">
        <v>5103.5</v>
      </c>
      <c r="Y82" s="43">
        <f t="shared" si="2"/>
        <v>46612.187793999998</v>
      </c>
      <c r="Z82" s="43">
        <v>51715.687793999998</v>
      </c>
      <c r="AA82" s="43">
        <v>5103.5</v>
      </c>
      <c r="AB82" s="43">
        <f t="shared" si="3"/>
        <v>46612.187793999998</v>
      </c>
    </row>
    <row r="83" spans="1:28" x14ac:dyDescent="0.5">
      <c r="A83" s="40" t="s">
        <v>721</v>
      </c>
      <c r="B83" s="40">
        <v>11982</v>
      </c>
      <c r="C83" s="40" t="s">
        <v>722</v>
      </c>
      <c r="D83" s="40" t="s">
        <v>134</v>
      </c>
      <c r="E83" s="40" t="s">
        <v>723</v>
      </c>
      <c r="F83" s="40">
        <v>0</v>
      </c>
      <c r="G83" s="41">
        <v>1000000</v>
      </c>
      <c r="H83" s="41">
        <v>0.56666666666666665</v>
      </c>
      <c r="I83" s="41" t="s">
        <v>526</v>
      </c>
      <c r="J83" s="41">
        <v>0</v>
      </c>
      <c r="K83" s="41"/>
      <c r="L83" s="41"/>
      <c r="M83" s="41"/>
      <c r="N83" s="41"/>
      <c r="O83" s="41"/>
      <c r="P83" s="41"/>
      <c r="Q83" s="41"/>
      <c r="R83" s="41"/>
      <c r="S83" s="40">
        <v>0</v>
      </c>
      <c r="T83" s="40">
        <v>0</v>
      </c>
      <c r="U83" s="40">
        <v>0</v>
      </c>
      <c r="V83" s="43">
        <v>0</v>
      </c>
      <c r="W83" s="43">
        <v>0</v>
      </c>
      <c r="X83" s="43">
        <v>0</v>
      </c>
      <c r="Y83" s="43">
        <f t="shared" si="2"/>
        <v>0</v>
      </c>
      <c r="Z83" s="43">
        <v>0</v>
      </c>
      <c r="AA83" s="43">
        <v>0</v>
      </c>
      <c r="AB83" s="43">
        <f t="shared" si="3"/>
        <v>0</v>
      </c>
    </row>
    <row r="84" spans="1:28" x14ac:dyDescent="0.5">
      <c r="A84" s="40" t="s">
        <v>724</v>
      </c>
      <c r="B84" s="40">
        <v>11987</v>
      </c>
      <c r="C84" s="40" t="s">
        <v>725</v>
      </c>
      <c r="D84" s="40" t="s">
        <v>134</v>
      </c>
      <c r="E84" s="40" t="s">
        <v>726</v>
      </c>
      <c r="F84" s="40">
        <v>0</v>
      </c>
      <c r="G84" s="41">
        <v>500000</v>
      </c>
      <c r="H84" s="41">
        <v>0.53333333333333333</v>
      </c>
      <c r="I84" s="41" t="s">
        <v>526</v>
      </c>
      <c r="J84" s="41">
        <v>0</v>
      </c>
      <c r="K84" s="41"/>
      <c r="L84" s="41"/>
      <c r="M84" s="41"/>
      <c r="N84" s="41"/>
      <c r="O84" s="41"/>
      <c r="P84" s="41"/>
      <c r="Q84" s="41"/>
      <c r="R84" s="41"/>
      <c r="S84" s="40">
        <v>0</v>
      </c>
      <c r="T84" s="40">
        <v>0</v>
      </c>
      <c r="U84" s="40">
        <v>0</v>
      </c>
      <c r="V84" s="43">
        <v>0</v>
      </c>
      <c r="W84" s="43">
        <v>0</v>
      </c>
      <c r="X84" s="43">
        <v>0</v>
      </c>
      <c r="Y84" s="43">
        <f t="shared" si="2"/>
        <v>0</v>
      </c>
      <c r="Z84" s="43">
        <v>0</v>
      </c>
      <c r="AA84" s="43">
        <v>0</v>
      </c>
      <c r="AB84" s="43">
        <f t="shared" si="3"/>
        <v>0</v>
      </c>
    </row>
    <row r="85" spans="1:28" x14ac:dyDescent="0.5">
      <c r="N85" s="48"/>
      <c r="O85" s="48"/>
      <c r="P85" s="48"/>
    </row>
  </sheetData>
  <autoFilter ref="A3:AB3">
    <sortState ref="A4:AB84">
      <sortCondition ref="B3"/>
    </sortState>
  </autoFilter>
  <mergeCells count="3">
    <mergeCell ref="W1:AB1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2022-08-15T05:10:45Z</dcterms:modified>
</cp:coreProperties>
</file>