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 Majul\Desktop\encoder_youtube_probado\"/>
    </mc:Choice>
  </mc:AlternateContent>
  <xr:revisionPtr revIDLastSave="0" documentId="13_ncr:1_{CF979E9E-7655-4350-AEAD-52CB8825FC5E}" xr6:coauthVersionLast="36" xr6:coauthVersionMax="36" xr10:uidLastSave="{00000000-0000-0000-0000-000000000000}"/>
  <bookViews>
    <workbookView xWindow="0" yWindow="0" windowWidth="20490" windowHeight="7545" xr2:uid="{9ABB25B2-5A64-4647-BD16-A8E5F9930F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C15" i="1" l="1"/>
  <c r="K15" i="1"/>
  <c r="K14" i="1"/>
  <c r="F11" i="1" l="1"/>
  <c r="C11" i="1"/>
  <c r="C3" i="1" l="1"/>
  <c r="K8" i="1"/>
  <c r="K18" i="1" s="1"/>
  <c r="K20" i="1" l="1"/>
  <c r="K21" i="1" s="1"/>
  <c r="F5" i="1"/>
  <c r="F6" i="1" s="1"/>
  <c r="C7" i="1" s="1"/>
  <c r="K5" i="1"/>
  <c r="K10" i="1" s="1"/>
  <c r="K11" i="1" s="1"/>
  <c r="K12" i="1" s="1"/>
  <c r="K7" i="1" l="1"/>
  <c r="K17" i="1" s="1"/>
  <c r="F8" i="1"/>
  <c r="B11" i="1"/>
</calcChain>
</file>

<file path=xl/sharedStrings.xml><?xml version="1.0" encoding="utf-8"?>
<sst xmlns="http://schemas.openxmlformats.org/spreadsheetml/2006/main" count="75" uniqueCount="20">
  <si>
    <t>mm</t>
  </si>
  <si>
    <t>grados</t>
  </si>
  <si>
    <t>=</t>
  </si>
  <si>
    <t>real</t>
  </si>
  <si>
    <t>aprox</t>
  </si>
  <si>
    <t>rev</t>
  </si>
  <si>
    <t>m</t>
  </si>
  <si>
    <t xml:space="preserve">m </t>
  </si>
  <si>
    <t xml:space="preserve">SIMPLIFICACIÓN: </t>
  </si>
  <si>
    <t xml:space="preserve">ERROR: </t>
  </si>
  <si>
    <t>pulso</t>
  </si>
  <si>
    <t>grado</t>
  </si>
  <si>
    <t>diametro</t>
  </si>
  <si>
    <t>perimetro</t>
  </si>
  <si>
    <t>pulsos</t>
  </si>
  <si>
    <t>cm</t>
  </si>
  <si>
    <t>m/s</t>
  </si>
  <si>
    <t>velocidad max tela:</t>
  </si>
  <si>
    <t>velcidad max encoder:</t>
  </si>
  <si>
    <t>rev/min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</si>
</sst>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000"/>
    <numFmt numFmtId="166" formatCode="0.00000000"/>
    <numFmt numFmtId="167" formatCode="0.0000%"/>
    <numFmt numFmtId="168" formatCode="0.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AF5E-8026-4EBF-B7B9-61A1F0BA33C9}">
  <dimension ref="A2:P36"/>
  <sheetViews>
    <sheetView tabSelected="1" workbookViewId="0">
      <selection activeCell="O7" sqref="O7"/>
    </sheetView>
  </sheetViews>
  <sheetFormatPr baseColWidth="10" defaultRowHeight="15" x14ac:dyDescent="0.25"/>
  <cols>
    <col min="2" max="2" width="14.7109375" bestFit="1" customWidth="1"/>
    <col min="3" max="3" width="7.5703125" bestFit="1" customWidth="1"/>
    <col min="4" max="4" width="6.85546875" bestFit="1" customWidth="1"/>
    <col min="5" max="5" width="2" style="8" bestFit="1" customWidth="1"/>
    <col min="6" max="6" width="12" bestFit="1" customWidth="1"/>
    <col min="7" max="7" width="12.5703125" bestFit="1" customWidth="1"/>
    <col min="9" max="9" width="6.85546875" bestFit="1" customWidth="1"/>
    <col min="10" max="10" width="2" style="8" bestFit="1" customWidth="1"/>
    <col min="11" max="11" width="13.5703125" bestFit="1" customWidth="1"/>
    <col min="12" max="12" width="4.42578125" bestFit="1" customWidth="1"/>
  </cols>
  <sheetData>
    <row r="2" spans="1:15" x14ac:dyDescent="0.25">
      <c r="B2" t="s">
        <v>12</v>
      </c>
      <c r="C2">
        <v>67.45</v>
      </c>
      <c r="D2" t="s">
        <v>0</v>
      </c>
      <c r="N2" s="4"/>
    </row>
    <row r="3" spans="1:15" x14ac:dyDescent="0.25">
      <c r="B3" t="s">
        <v>13</v>
      </c>
      <c r="C3" s="10">
        <f>+C2*PI()</f>
        <v>211.90042448463154</v>
      </c>
      <c r="D3" t="s">
        <v>0</v>
      </c>
      <c r="H3">
        <v>2</v>
      </c>
      <c r="I3" t="s">
        <v>14</v>
      </c>
      <c r="J3" s="12" t="s">
        <v>2</v>
      </c>
      <c r="K3">
        <v>1</v>
      </c>
      <c r="L3" t="s">
        <v>11</v>
      </c>
    </row>
    <row r="5" spans="1:15" x14ac:dyDescent="0.25">
      <c r="C5">
        <v>360</v>
      </c>
      <c r="D5" t="s">
        <v>1</v>
      </c>
      <c r="E5" s="12" t="s">
        <v>2</v>
      </c>
      <c r="F5">
        <f>+C3</f>
        <v>211.90042448463154</v>
      </c>
      <c r="G5" t="s">
        <v>0</v>
      </c>
      <c r="H5">
        <v>1</v>
      </c>
      <c r="I5" t="s">
        <v>5</v>
      </c>
      <c r="J5" s="12" t="s">
        <v>2</v>
      </c>
      <c r="K5">
        <f>+C3</f>
        <v>211.90042448463154</v>
      </c>
      <c r="L5" t="s">
        <v>0</v>
      </c>
    </row>
    <row r="6" spans="1:15" x14ac:dyDescent="0.25">
      <c r="C6">
        <v>1</v>
      </c>
      <c r="D6" t="s">
        <v>1</v>
      </c>
      <c r="E6" s="12" t="s">
        <v>2</v>
      </c>
      <c r="F6">
        <f>+F5/360</f>
        <v>0.58861229023508765</v>
      </c>
      <c r="G6" t="s">
        <v>0</v>
      </c>
    </row>
    <row r="7" spans="1:15" x14ac:dyDescent="0.25">
      <c r="C7" s="10">
        <f>+F7/F6</f>
        <v>16.989111790387643</v>
      </c>
      <c r="D7" t="s">
        <v>1</v>
      </c>
      <c r="E7" s="12" t="s">
        <v>2</v>
      </c>
      <c r="F7">
        <v>10</v>
      </c>
      <c r="G7" t="s">
        <v>0</v>
      </c>
      <c r="H7">
        <v>360</v>
      </c>
      <c r="I7" t="s">
        <v>1</v>
      </c>
      <c r="J7" s="12" t="s">
        <v>2</v>
      </c>
      <c r="K7" s="2">
        <f>+H7*F7/C7</f>
        <v>211.90042448463154</v>
      </c>
      <c r="L7" t="s">
        <v>0</v>
      </c>
      <c r="M7" t="s">
        <v>3</v>
      </c>
      <c r="O7">
        <f>1/1.003</f>
        <v>0.99700897308075787</v>
      </c>
    </row>
    <row r="8" spans="1:15" x14ac:dyDescent="0.25">
      <c r="C8">
        <v>17</v>
      </c>
      <c r="D8" t="s">
        <v>1</v>
      </c>
      <c r="E8" s="12" t="s">
        <v>2</v>
      </c>
      <c r="F8">
        <f>+C8*F7/C7</f>
        <v>10.006408933996489</v>
      </c>
      <c r="G8" t="s">
        <v>0</v>
      </c>
      <c r="H8">
        <v>360</v>
      </c>
      <c r="I8" t="s">
        <v>1</v>
      </c>
      <c r="J8" s="12" t="s">
        <v>2</v>
      </c>
      <c r="K8" s="2">
        <f>+H8*F7/C8</f>
        <v>211.76470588235293</v>
      </c>
      <c r="L8" t="s">
        <v>0</v>
      </c>
      <c r="M8" t="s">
        <v>4</v>
      </c>
    </row>
    <row r="10" spans="1:15" x14ac:dyDescent="0.25">
      <c r="A10" s="13" t="s">
        <v>8</v>
      </c>
      <c r="B10" s="13"/>
      <c r="C10">
        <v>17</v>
      </c>
      <c r="D10" t="s">
        <v>1</v>
      </c>
      <c r="E10" s="12" t="s">
        <v>2</v>
      </c>
      <c r="F10">
        <v>10</v>
      </c>
      <c r="G10" t="s">
        <v>0</v>
      </c>
      <c r="H10">
        <v>1</v>
      </c>
      <c r="I10" t="s">
        <v>0</v>
      </c>
      <c r="J10" s="12" t="s">
        <v>2</v>
      </c>
      <c r="K10">
        <f>+H10*H5/K5</f>
        <v>4.7191977195521232E-3</v>
      </c>
      <c r="L10" t="s">
        <v>5</v>
      </c>
    </row>
    <row r="11" spans="1:15" x14ac:dyDescent="0.25">
      <c r="A11" s="5" t="s">
        <v>9</v>
      </c>
      <c r="B11" s="7">
        <f>1-C7/17</f>
        <v>6.4048291837393023E-4</v>
      </c>
      <c r="C11">
        <f>+C10*H3</f>
        <v>34</v>
      </c>
      <c r="D11" t="s">
        <v>14</v>
      </c>
      <c r="E11" s="12" t="s">
        <v>2</v>
      </c>
      <c r="F11">
        <f>+F10</f>
        <v>10</v>
      </c>
      <c r="G11" t="s">
        <v>0</v>
      </c>
      <c r="H11">
        <v>1</v>
      </c>
      <c r="I11" t="s">
        <v>7</v>
      </c>
      <c r="J11" s="12" t="s">
        <v>2</v>
      </c>
      <c r="K11">
        <f>1000*K10</f>
        <v>4.7191977195521231</v>
      </c>
      <c r="L11" t="s">
        <v>5</v>
      </c>
    </row>
    <row r="12" spans="1:15" x14ac:dyDescent="0.25">
      <c r="H12">
        <v>100</v>
      </c>
      <c r="I12" t="s">
        <v>6</v>
      </c>
      <c r="J12" s="12" t="s">
        <v>2</v>
      </c>
      <c r="K12">
        <f>+K11*100</f>
        <v>471.9197719552123</v>
      </c>
      <c r="L12" t="s">
        <v>5</v>
      </c>
    </row>
    <row r="14" spans="1:15" x14ac:dyDescent="0.25">
      <c r="B14" s="5" t="s">
        <v>17</v>
      </c>
      <c r="C14">
        <v>1.5</v>
      </c>
      <c r="D14" t="s">
        <v>16</v>
      </c>
      <c r="G14" s="3"/>
      <c r="H14">
        <v>1</v>
      </c>
      <c r="I14" t="s">
        <v>5</v>
      </c>
      <c r="J14" s="12" t="s">
        <v>2</v>
      </c>
      <c r="K14" s="2">
        <f>+K7/10</f>
        <v>21.190042448463153</v>
      </c>
      <c r="L14" t="s">
        <v>15</v>
      </c>
      <c r="M14" t="s">
        <v>3</v>
      </c>
    </row>
    <row r="15" spans="1:15" x14ac:dyDescent="0.25">
      <c r="B15" s="5" t="s">
        <v>18</v>
      </c>
      <c r="C15">
        <f>+C14*H18/K18*60</f>
        <v>4250</v>
      </c>
      <c r="D15" t="s">
        <v>19</v>
      </c>
      <c r="E15" s="12"/>
      <c r="H15">
        <v>1</v>
      </c>
      <c r="I15" t="s">
        <v>5</v>
      </c>
      <c r="J15" s="12" t="s">
        <v>2</v>
      </c>
      <c r="K15" s="2">
        <f>+K8/10</f>
        <v>21.176470588235293</v>
      </c>
      <c r="L15" t="s">
        <v>15</v>
      </c>
      <c r="M15" t="s">
        <v>4</v>
      </c>
    </row>
    <row r="16" spans="1:15" x14ac:dyDescent="0.25">
      <c r="E16" s="12"/>
    </row>
    <row r="17" spans="3:15" x14ac:dyDescent="0.25">
      <c r="C17" s="11"/>
      <c r="E17" s="12"/>
      <c r="H17">
        <v>500</v>
      </c>
      <c r="I17" t="s">
        <v>5</v>
      </c>
      <c r="J17" s="12" t="s">
        <v>2</v>
      </c>
      <c r="K17" s="2">
        <f>+K14*H17/1000</f>
        <v>10.595021224231576</v>
      </c>
      <c r="L17" t="s">
        <v>7</v>
      </c>
      <c r="M17" t="s">
        <v>3</v>
      </c>
    </row>
    <row r="18" spans="3:15" x14ac:dyDescent="0.25">
      <c r="C18" s="9"/>
      <c r="E18" s="12"/>
      <c r="H18">
        <v>500</v>
      </c>
      <c r="I18" t="s">
        <v>5</v>
      </c>
      <c r="J18" s="12" t="s">
        <v>2</v>
      </c>
      <c r="K18" s="2">
        <f>+K15*H18/1000</f>
        <v>10.588235294117647</v>
      </c>
      <c r="L18" t="s">
        <v>7</v>
      </c>
      <c r="M18" t="s">
        <v>4</v>
      </c>
    </row>
    <row r="20" spans="3:15" x14ac:dyDescent="0.25">
      <c r="H20">
        <v>1</v>
      </c>
      <c r="I20" t="s">
        <v>11</v>
      </c>
      <c r="J20" s="12" t="s">
        <v>2</v>
      </c>
      <c r="K20" s="2">
        <f>+K8/360</f>
        <v>0.58823529411764697</v>
      </c>
      <c r="L20" t="s">
        <v>0</v>
      </c>
      <c r="M20" t="s">
        <v>4</v>
      </c>
    </row>
    <row r="21" spans="3:15" x14ac:dyDescent="0.25">
      <c r="H21">
        <v>1</v>
      </c>
      <c r="I21" t="s">
        <v>10</v>
      </c>
      <c r="J21" s="12" t="s">
        <v>2</v>
      </c>
      <c r="K21">
        <f>+K20/H3</f>
        <v>0.29411764705882348</v>
      </c>
      <c r="L21" t="s">
        <v>0</v>
      </c>
      <c r="M21" t="s">
        <v>4</v>
      </c>
    </row>
    <row r="23" spans="3:15" x14ac:dyDescent="0.25">
      <c r="K23" s="6"/>
    </row>
    <row r="24" spans="3:15" x14ac:dyDescent="0.25">
      <c r="G24" s="5"/>
      <c r="H24" s="6"/>
    </row>
    <row r="29" spans="3:15" x14ac:dyDescent="0.25">
      <c r="O29" s="1"/>
    </row>
    <row r="36" spans="16:16" x14ac:dyDescent="0.25">
      <c r="P36" s="1"/>
    </row>
  </sheetData>
  <mergeCells count="1"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Ventus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Majul</dc:creator>
  <cp:lastModifiedBy>Ignacio Majul</cp:lastModifiedBy>
  <dcterms:created xsi:type="dcterms:W3CDTF">2020-01-09T23:40:12Z</dcterms:created>
  <dcterms:modified xsi:type="dcterms:W3CDTF">2020-01-13T03:05:37Z</dcterms:modified>
</cp:coreProperties>
</file>