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70" i="1" l="1"/>
  <c r="K70" i="1" l="1"/>
  <c r="J70" i="1"/>
  <c r="D70" i="1"/>
  <c r="B46" i="1" l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45" i="1"/>
</calcChain>
</file>

<file path=xl/sharedStrings.xml><?xml version="1.0" encoding="utf-8"?>
<sst xmlns="http://schemas.openxmlformats.org/spreadsheetml/2006/main" count="18" uniqueCount="15">
  <si>
    <t>Input signal</t>
  </si>
  <si>
    <t>Freq -&gt; RPM</t>
  </si>
  <si>
    <t>RPM</t>
  </si>
  <si>
    <t>rad/s</t>
  </si>
  <si>
    <t>thrust</t>
  </si>
  <si>
    <t>mass:</t>
  </si>
  <si>
    <t>g:</t>
  </si>
  <si>
    <t>Ke</t>
  </si>
  <si>
    <t>KT</t>
  </si>
  <si>
    <t>rho</t>
  </si>
  <si>
    <t>A</t>
  </si>
  <si>
    <t>R:</t>
  </si>
  <si>
    <t>Kt</t>
  </si>
  <si>
    <t>w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</si>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</sst>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396866244294958E-2"/>
          <c:y val="5.1400554097404488E-2"/>
          <c:w val="0.73315282303744"/>
          <c:h val="0.8326195683872849"/>
        </c:manualLayout>
      </c:layout>
      <c:scatterChart>
        <c:scatterStyle val="smoothMarker"/>
        <c:varyColors val="0"/>
        <c:ser>
          <c:idx val="0"/>
          <c:order val="0"/>
          <c:tx>
            <c:v>Measured RPM</c:v>
          </c:tx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9725</c:v>
                </c:pt>
                <c:pt idx="1">
                  <c:v>9850</c:v>
                </c:pt>
                <c:pt idx="2">
                  <c:v>9955</c:v>
                </c:pt>
                <c:pt idx="3">
                  <c:v>10037</c:v>
                </c:pt>
                <c:pt idx="4">
                  <c:v>10133</c:v>
                </c:pt>
                <c:pt idx="5">
                  <c:v>10205</c:v>
                </c:pt>
                <c:pt idx="6">
                  <c:v>10267</c:v>
                </c:pt>
                <c:pt idx="7">
                  <c:v>10320</c:v>
                </c:pt>
                <c:pt idx="8">
                  <c:v>10375</c:v>
                </c:pt>
                <c:pt idx="9">
                  <c:v>10420</c:v>
                </c:pt>
                <c:pt idx="10">
                  <c:v>10451</c:v>
                </c:pt>
                <c:pt idx="11">
                  <c:v>10486</c:v>
                </c:pt>
                <c:pt idx="12">
                  <c:v>10524</c:v>
                </c:pt>
                <c:pt idx="13">
                  <c:v>7555</c:v>
                </c:pt>
                <c:pt idx="14">
                  <c:v>7790</c:v>
                </c:pt>
                <c:pt idx="15">
                  <c:v>8265</c:v>
                </c:pt>
                <c:pt idx="16">
                  <c:v>8614</c:v>
                </c:pt>
                <c:pt idx="17">
                  <c:v>8910</c:v>
                </c:pt>
                <c:pt idx="18">
                  <c:v>9160</c:v>
                </c:pt>
                <c:pt idx="19">
                  <c:v>9576</c:v>
                </c:pt>
                <c:pt idx="20">
                  <c:v>9860</c:v>
                </c:pt>
                <c:pt idx="21">
                  <c:v>10089</c:v>
                </c:pt>
                <c:pt idx="22">
                  <c:v>10261</c:v>
                </c:pt>
              </c:numCache>
            </c:numRef>
          </c:yVal>
          <c:smooth val="1"/>
        </c:ser>
        <c:ser>
          <c:idx val="1"/>
          <c:order val="1"/>
          <c:tx>
            <c:v>Measured Freq in RPM</c:v>
          </c:tx>
          <c:marker>
            <c:symbol val="none"/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2825</c:v>
                </c:pt>
                <c:pt idx="1">
                  <c:v>3189</c:v>
                </c:pt>
                <c:pt idx="2">
                  <c:v>3689</c:v>
                </c:pt>
                <c:pt idx="3">
                  <c:v>4211</c:v>
                </c:pt>
                <c:pt idx="4">
                  <c:v>4683</c:v>
                </c:pt>
                <c:pt idx="5">
                  <c:v>5161</c:v>
                </c:pt>
                <c:pt idx="6">
                  <c:v>5546</c:v>
                </c:pt>
                <c:pt idx="7">
                  <c:v>5874</c:v>
                </c:pt>
                <c:pt idx="8">
                  <c:v>6223</c:v>
                </c:pt>
                <c:pt idx="9">
                  <c:v>6532</c:v>
                </c:pt>
                <c:pt idx="10">
                  <c:v>6795</c:v>
                </c:pt>
                <c:pt idx="11">
                  <c:v>7008</c:v>
                </c:pt>
                <c:pt idx="12">
                  <c:v>7301</c:v>
                </c:pt>
                <c:pt idx="13">
                  <c:v>7534</c:v>
                </c:pt>
                <c:pt idx="14">
                  <c:v>7730</c:v>
                </c:pt>
                <c:pt idx="15">
                  <c:v>8233</c:v>
                </c:pt>
                <c:pt idx="16">
                  <c:v>8552</c:v>
                </c:pt>
                <c:pt idx="17">
                  <c:v>8786</c:v>
                </c:pt>
                <c:pt idx="18">
                  <c:v>9129</c:v>
                </c:pt>
                <c:pt idx="19">
                  <c:v>9566</c:v>
                </c:pt>
                <c:pt idx="20">
                  <c:v>9814</c:v>
                </c:pt>
                <c:pt idx="21">
                  <c:v>10071</c:v>
                </c:pt>
                <c:pt idx="22">
                  <c:v>10260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856640"/>
        <c:axId val="87858176"/>
      </c:scatterChart>
      <c:valAx>
        <c:axId val="87856640"/>
        <c:scaling>
          <c:orientation val="minMax"/>
          <c:max val="1200"/>
          <c:min val="762"/>
        </c:scaling>
        <c:delete val="0"/>
        <c:axPos val="b"/>
        <c:majorGridlines/>
        <c:numFmt formatCode="General" sourceLinked="0"/>
        <c:majorTickMark val="out"/>
        <c:minorTickMark val="none"/>
        <c:tickLblPos val="nextTo"/>
        <c:crossAx val="87858176"/>
        <c:crosses val="autoZero"/>
        <c:crossBetween val="midCat"/>
      </c:valAx>
      <c:valAx>
        <c:axId val="87858176"/>
        <c:scaling>
          <c:orientation val="minMax"/>
          <c:max val="10261"/>
          <c:min val="275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856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5947391372316703E-2"/>
          <c:y val="0.19480351414406533"/>
          <c:w val="0.88032220110417236"/>
          <c:h val="0.57977737614997238"/>
        </c:manualLayout>
      </c:layout>
      <c:scatterChart>
        <c:scatterStyle val="smoothMarker"/>
        <c:varyColors val="0"/>
        <c:ser>
          <c:idx val="0"/>
          <c:order val="0"/>
          <c:tx>
            <c:v>RPM</c:v>
          </c:tx>
          <c:marker>
            <c:symbol val="none"/>
          </c:marker>
          <c:trendline>
            <c:name>Graph Eq.</c:name>
            <c:trendlineType val="poly"/>
            <c:order val="4"/>
            <c:dispRSqr val="0"/>
            <c:dispEq val="1"/>
            <c:trendlineLbl>
              <c:layout>
                <c:manualLayout>
                  <c:x val="-4.7825965328001714E-2"/>
                  <c:y val="0.60774984000634225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-0.000000339244394879142x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+ 0.00147434504956117x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- 2.41569368891571x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+ 1,774.46090086588x - 484716.001075454</a:t>
                    </a:r>
                    <a:endParaRPr lang="en-US"/>
                  </a:p>
                </c:rich>
              </c:tx>
              <c:numFmt formatCode="#,##0.000000000000000000000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9725</c:v>
                </c:pt>
                <c:pt idx="1">
                  <c:v>9850</c:v>
                </c:pt>
                <c:pt idx="2">
                  <c:v>9955</c:v>
                </c:pt>
                <c:pt idx="3">
                  <c:v>10037</c:v>
                </c:pt>
                <c:pt idx="4">
                  <c:v>10133</c:v>
                </c:pt>
                <c:pt idx="5">
                  <c:v>10205</c:v>
                </c:pt>
                <c:pt idx="6">
                  <c:v>10267</c:v>
                </c:pt>
                <c:pt idx="7">
                  <c:v>10320</c:v>
                </c:pt>
                <c:pt idx="8">
                  <c:v>10375</c:v>
                </c:pt>
                <c:pt idx="9">
                  <c:v>10420</c:v>
                </c:pt>
                <c:pt idx="10">
                  <c:v>10451</c:v>
                </c:pt>
                <c:pt idx="11">
                  <c:v>10486</c:v>
                </c:pt>
                <c:pt idx="12">
                  <c:v>10524</c:v>
                </c:pt>
                <c:pt idx="13">
                  <c:v>7555</c:v>
                </c:pt>
                <c:pt idx="14">
                  <c:v>7790</c:v>
                </c:pt>
                <c:pt idx="15">
                  <c:v>8265</c:v>
                </c:pt>
                <c:pt idx="16">
                  <c:v>8614</c:v>
                </c:pt>
                <c:pt idx="17">
                  <c:v>8910</c:v>
                </c:pt>
                <c:pt idx="18">
                  <c:v>9160</c:v>
                </c:pt>
                <c:pt idx="19">
                  <c:v>9576</c:v>
                </c:pt>
                <c:pt idx="20">
                  <c:v>9860</c:v>
                </c:pt>
                <c:pt idx="21">
                  <c:v>10089</c:v>
                </c:pt>
                <c:pt idx="22">
                  <c:v>10261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0192"/>
        <c:axId val="44450176"/>
      </c:scatterChart>
      <c:valAx>
        <c:axId val="44440192"/>
        <c:scaling>
          <c:orientation val="minMax"/>
          <c:max val="1200"/>
          <c:min val="762"/>
        </c:scaling>
        <c:delete val="0"/>
        <c:axPos val="b"/>
        <c:numFmt formatCode="General" sourceLinked="1"/>
        <c:majorTickMark val="out"/>
        <c:minorTickMark val="none"/>
        <c:tickLblPos val="nextTo"/>
        <c:crossAx val="44450176"/>
        <c:crosses val="autoZero"/>
        <c:crossBetween val="midCat"/>
      </c:valAx>
      <c:valAx>
        <c:axId val="44450176"/>
        <c:scaling>
          <c:orientation val="minMax"/>
          <c:max val="10261"/>
          <c:min val="275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401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139971531771691"/>
          <c:y val="1.9943769553982534E-2"/>
          <c:w val="0.14633278206995284"/>
          <c:h val="0.131931861659774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7980641240308503E-2"/>
          <c:y val="0.19480351414406533"/>
          <c:w val="0.86549801316659158"/>
          <c:h val="0.55495734908136485"/>
        </c:manualLayout>
      </c:layout>
      <c:scatterChart>
        <c:scatterStyle val="smoothMarker"/>
        <c:varyColors val="0"/>
        <c:ser>
          <c:idx val="0"/>
          <c:order val="0"/>
          <c:tx>
            <c:v>Freq</c:v>
          </c:tx>
          <c:marker>
            <c:symbol val="none"/>
          </c:marker>
          <c:trendline>
            <c:name>Graph Eq.</c:name>
            <c:trendlineType val="poly"/>
            <c:order val="4"/>
            <c:dispRSqr val="0"/>
            <c:dispEq val="1"/>
            <c:trendlineLbl>
              <c:layout>
                <c:manualLayout>
                  <c:x val="-4.7812424684176305E-2"/>
                  <c:y val="0.61504578059095971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-0.00000027911645392154x</a:t>
                    </a:r>
                    <a:r>
                      <a:rPr lang="en-US" baseline="30000"/>
                      <a:t>4</a:t>
                    </a:r>
                    <a:r>
                      <a:rPr lang="en-US" baseline="0"/>
                      <a:t> + 0.00123072730859431x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- 2.04724806153208x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+ 1,528.10907414317x - 423361.343972544</a:t>
                    </a:r>
                    <a:endParaRPr lang="en-US"/>
                  </a:p>
                </c:rich>
              </c:tx>
              <c:numFmt formatCode="#,##0.00000000000000000000" sourceLinked="0"/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762</c:v>
                </c:pt>
                <c:pt idx="1">
                  <c:v>770</c:v>
                </c:pt>
                <c:pt idx="2">
                  <c:v>780</c:v>
                </c:pt>
                <c:pt idx="3">
                  <c:v>790</c:v>
                </c:pt>
                <c:pt idx="4">
                  <c:v>800</c:v>
                </c:pt>
                <c:pt idx="5">
                  <c:v>810</c:v>
                </c:pt>
                <c:pt idx="6">
                  <c:v>820</c:v>
                </c:pt>
                <c:pt idx="7">
                  <c:v>830</c:v>
                </c:pt>
                <c:pt idx="8">
                  <c:v>840</c:v>
                </c:pt>
                <c:pt idx="9">
                  <c:v>850</c:v>
                </c:pt>
                <c:pt idx="10">
                  <c:v>860</c:v>
                </c:pt>
                <c:pt idx="11">
                  <c:v>870</c:v>
                </c:pt>
                <c:pt idx="12">
                  <c:v>880</c:v>
                </c:pt>
                <c:pt idx="13">
                  <c:v>890</c:v>
                </c:pt>
                <c:pt idx="14">
                  <c:v>900</c:v>
                </c:pt>
                <c:pt idx="15">
                  <c:v>925</c:v>
                </c:pt>
                <c:pt idx="16">
                  <c:v>950</c:v>
                </c:pt>
                <c:pt idx="17">
                  <c:v>975</c:v>
                </c:pt>
                <c:pt idx="18">
                  <c:v>1000</c:v>
                </c:pt>
                <c:pt idx="19">
                  <c:v>1050</c:v>
                </c:pt>
                <c:pt idx="20">
                  <c:v>1100</c:v>
                </c:pt>
                <c:pt idx="21">
                  <c:v>1150</c:v>
                </c:pt>
                <c:pt idx="22">
                  <c:v>1200</c:v>
                </c:pt>
              </c:numCache>
            </c:numRef>
          </c:xVal>
          <c:yVal>
            <c:numRef>
              <c:f>Sheet1!$C$2:$C$24</c:f>
              <c:numCache>
                <c:formatCode>General</c:formatCode>
                <c:ptCount val="23"/>
                <c:pt idx="0">
                  <c:v>2825</c:v>
                </c:pt>
                <c:pt idx="1">
                  <c:v>3189</c:v>
                </c:pt>
                <c:pt idx="2">
                  <c:v>3689</c:v>
                </c:pt>
                <c:pt idx="3">
                  <c:v>4211</c:v>
                </c:pt>
                <c:pt idx="4">
                  <c:v>4683</c:v>
                </c:pt>
                <c:pt idx="5">
                  <c:v>5161</c:v>
                </c:pt>
                <c:pt idx="6">
                  <c:v>5546</c:v>
                </c:pt>
                <c:pt idx="7">
                  <c:v>5874</c:v>
                </c:pt>
                <c:pt idx="8">
                  <c:v>6223</c:v>
                </c:pt>
                <c:pt idx="9">
                  <c:v>6532</c:v>
                </c:pt>
                <c:pt idx="10">
                  <c:v>6795</c:v>
                </c:pt>
                <c:pt idx="11">
                  <c:v>7008</c:v>
                </c:pt>
                <c:pt idx="12">
                  <c:v>7301</c:v>
                </c:pt>
                <c:pt idx="13">
                  <c:v>7534</c:v>
                </c:pt>
                <c:pt idx="14">
                  <c:v>7730</c:v>
                </c:pt>
                <c:pt idx="15">
                  <c:v>8233</c:v>
                </c:pt>
                <c:pt idx="16">
                  <c:v>8552</c:v>
                </c:pt>
                <c:pt idx="17">
                  <c:v>8786</c:v>
                </c:pt>
                <c:pt idx="18">
                  <c:v>9129</c:v>
                </c:pt>
                <c:pt idx="19">
                  <c:v>9566</c:v>
                </c:pt>
                <c:pt idx="20">
                  <c:v>9814</c:v>
                </c:pt>
                <c:pt idx="21">
                  <c:v>10071</c:v>
                </c:pt>
                <c:pt idx="22">
                  <c:v>10260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9616"/>
        <c:axId val="44481152"/>
      </c:scatterChart>
      <c:valAx>
        <c:axId val="44479616"/>
        <c:scaling>
          <c:orientation val="minMax"/>
          <c:max val="1200"/>
          <c:min val="762"/>
        </c:scaling>
        <c:delete val="0"/>
        <c:axPos val="b"/>
        <c:numFmt formatCode="General" sourceLinked="1"/>
        <c:majorTickMark val="out"/>
        <c:minorTickMark val="none"/>
        <c:tickLblPos val="nextTo"/>
        <c:crossAx val="44481152"/>
        <c:crosses val="autoZero"/>
        <c:crossBetween val="midCat"/>
      </c:valAx>
      <c:valAx>
        <c:axId val="44481152"/>
        <c:scaling>
          <c:orientation val="minMax"/>
          <c:max val="10260"/>
          <c:min val="282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4796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8970282850208877"/>
          <c:y val="3.4535650723217334E-2"/>
          <c:w val="0.14081497698997669"/>
          <c:h val="0.1319318616597747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359608547122202"/>
          <c:y val="0.12209663909514346"/>
          <c:w val="0.72711555205177159"/>
          <c:h val="0.63110860188569662"/>
        </c:manualLayout>
      </c:layout>
      <c:scatterChart>
        <c:scatterStyle val="smoothMarker"/>
        <c:varyColors val="0"/>
        <c:ser>
          <c:idx val="0"/>
          <c:order val="0"/>
          <c:tx>
            <c:v>Rad/s</c:v>
          </c:tx>
          <c:marker>
            <c:symbol val="none"/>
          </c:marker>
          <c:trendline>
            <c:name>Graph Eq.</c:name>
            <c:trendlineType val="poly"/>
            <c:order val="2"/>
            <c:dispRSqr val="0"/>
            <c:dispEq val="1"/>
            <c:trendlineLbl>
              <c:layout>
                <c:manualLayout>
                  <c:x val="-4.6956108773496194E-2"/>
                  <c:y val="0.71939764271930373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GB" baseline="0"/>
                      <a:t>y = -0.000664682753374946x</a:t>
                    </a:r>
                    <a:r>
                      <a:rPr lang="en-GB" baseline="30000"/>
                      <a:t>2</a:t>
                    </a:r>
                    <a:r>
                      <a:rPr lang="en-GB" baseline="0"/>
                      <a:t> + 1.93112434572977x - 300.188959566095</a:t>
                    </a:r>
                    <a:endParaRPr lang="en-GB"/>
                  </a:p>
                </c:rich>
              </c:tx>
              <c:numFmt formatCode="#,##0.0000000000000000000000" sourceLinked="0"/>
            </c:trendlineLbl>
          </c:trendline>
          <c:xVal>
            <c:numRef>
              <c:f>Sheet1!$A$45:$A$57</c:f>
              <c:numCache>
                <c:formatCode>General</c:formatCode>
                <c:ptCount val="13"/>
                <c:pt idx="0">
                  <c:v>1100</c:v>
                </c:pt>
                <c:pt idx="1">
                  <c:v>1125</c:v>
                </c:pt>
                <c:pt idx="2">
                  <c:v>1150</c:v>
                </c:pt>
                <c:pt idx="3">
                  <c:v>1175</c:v>
                </c:pt>
                <c:pt idx="4">
                  <c:v>1200</c:v>
                </c:pt>
                <c:pt idx="5">
                  <c:v>1225</c:v>
                </c:pt>
                <c:pt idx="6">
                  <c:v>1250</c:v>
                </c:pt>
                <c:pt idx="7">
                  <c:v>1275</c:v>
                </c:pt>
                <c:pt idx="8">
                  <c:v>1300</c:v>
                </c:pt>
                <c:pt idx="9">
                  <c:v>1325</c:v>
                </c:pt>
                <c:pt idx="10">
                  <c:v>1350</c:v>
                </c:pt>
                <c:pt idx="11">
                  <c:v>1375</c:v>
                </c:pt>
                <c:pt idx="12">
                  <c:v>1400</c:v>
                </c:pt>
              </c:numCache>
            </c:numRef>
          </c:xVal>
          <c:yVal>
            <c:numRef>
              <c:f>Sheet1!$B$45:$B$57</c:f>
              <c:numCache>
                <c:formatCode>0.0000000000</c:formatCode>
                <c:ptCount val="13"/>
                <c:pt idx="0">
                  <c:v>1018.3996185386912</c:v>
                </c:pt>
                <c:pt idx="1">
                  <c:v>1031.4895879286487</c:v>
                </c:pt>
                <c:pt idx="2">
                  <c:v>1042.485162216213</c:v>
                </c:pt>
                <c:pt idx="3">
                  <c:v>1051.072182136025</c:v>
                </c:pt>
                <c:pt idx="4">
                  <c:v>1061.1252786275124</c:v>
                </c:pt>
                <c:pt idx="5">
                  <c:v>1068.6651009961281</c:v>
                </c:pt>
                <c:pt idx="6">
                  <c:v>1075.1577258135469</c:v>
                </c:pt>
                <c:pt idx="7">
                  <c:v>1080.7078728348888</c:v>
                </c:pt>
                <c:pt idx="8">
                  <c:v>1086.4674593664702</c:v>
                </c:pt>
                <c:pt idx="9">
                  <c:v>1091.1798483468549</c:v>
                </c:pt>
                <c:pt idx="10">
                  <c:v>1094.4261607555643</c:v>
                </c:pt>
                <c:pt idx="11">
                  <c:v>1098.0913521847522</c:v>
                </c:pt>
                <c:pt idx="12">
                  <c:v>1102.0707028792995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33408"/>
        <c:axId val="44843392"/>
      </c:scatterChart>
      <c:valAx>
        <c:axId val="44833408"/>
        <c:scaling>
          <c:orientation val="minMax"/>
          <c:max val="1400"/>
          <c:min val="1100"/>
        </c:scaling>
        <c:delete val="0"/>
        <c:axPos val="b"/>
        <c:numFmt formatCode="General" sourceLinked="1"/>
        <c:majorTickMark val="out"/>
        <c:minorTickMark val="none"/>
        <c:tickLblPos val="nextTo"/>
        <c:crossAx val="44843392"/>
        <c:crosses val="autoZero"/>
        <c:crossBetween val="midCat"/>
      </c:valAx>
      <c:valAx>
        <c:axId val="44843392"/>
        <c:scaling>
          <c:orientation val="minMax"/>
          <c:max val="1103"/>
          <c:min val="1018"/>
        </c:scaling>
        <c:delete val="0"/>
        <c:axPos val="l"/>
        <c:majorGridlines/>
        <c:numFmt formatCode="0.0000000000" sourceLinked="1"/>
        <c:majorTickMark val="out"/>
        <c:minorTickMark val="none"/>
        <c:tickLblPos val="nextTo"/>
        <c:crossAx val="44833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9108156112572785"/>
          <c:y val="3.1218226907802099E-2"/>
          <c:w val="0.11261799150860063"/>
          <c:h val="0.1049425393980631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190499</xdr:colOff>
      <xdr:row>0</xdr:row>
      <xdr:rowOff>33337</xdr:rowOff>
    </xdr:from>
    <xdr:to>
      <xdr:col>17</xdr:col>
      <xdr:colOff>476250</xdr:colOff>
      <xdr:row>22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24</xdr:row>
      <xdr:rowOff>80962</xdr:rowOff>
    </xdr:from>
    <xdr:to>
      <xdr:col>8</xdr:col>
      <xdr:colOff>438150</xdr:colOff>
      <xdr:row>42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438150</xdr:colOff>
      <xdr:row>24</xdr:row>
      <xdr:rowOff>71437</xdr:rowOff>
    </xdr:from>
    <xdr:to>
      <xdr:col>19</xdr:col>
      <xdr:colOff>47624</xdr:colOff>
      <xdr:row>42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57149</xdr:colOff>
      <xdr:row>44</xdr:row>
      <xdr:rowOff>4762</xdr:rowOff>
    </xdr:from>
    <xdr:to>
      <xdr:col>15</xdr:col>
      <xdr:colOff>28574</xdr:colOff>
      <xdr:row>67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topLeftCell="A49" zoomScaleNormal="100" workbookViewId="0">
      <selection activeCell="C71" sqref="C71"/>
    </sheetView>
  </sheetViews>
  <sheetFormatPr defaultRowHeight="15" x14ac:dyDescent="0.25"/>
  <cols>
    <col min="1" max="1" width="20.7109375" customWidth="1"/>
    <col min="2" max="2" width="18.28515625" customWidth="1"/>
    <col min="6" max="6" width="9.140625" customWidth="1"/>
    <col min="10" max="10" width="1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762</v>
      </c>
      <c r="B2">
        <v>9725</v>
      </c>
      <c r="C2">
        <v>2825</v>
      </c>
    </row>
    <row r="3" spans="1:3" x14ac:dyDescent="0.25">
      <c r="A3">
        <v>770</v>
      </c>
      <c r="B3">
        <v>9850</v>
      </c>
      <c r="C3">
        <v>3189</v>
      </c>
    </row>
    <row r="4" spans="1:3" x14ac:dyDescent="0.25">
      <c r="A4">
        <v>780</v>
      </c>
      <c r="B4">
        <v>9955</v>
      </c>
      <c r="C4">
        <v>3689</v>
      </c>
    </row>
    <row r="5" spans="1:3" x14ac:dyDescent="0.25">
      <c r="A5">
        <v>790</v>
      </c>
      <c r="B5">
        <v>10037</v>
      </c>
      <c r="C5">
        <v>4211</v>
      </c>
    </row>
    <row r="6" spans="1:3" x14ac:dyDescent="0.25">
      <c r="A6">
        <v>800</v>
      </c>
      <c r="B6">
        <v>10133</v>
      </c>
      <c r="C6">
        <v>4683</v>
      </c>
    </row>
    <row r="7" spans="1:3" x14ac:dyDescent="0.25">
      <c r="A7">
        <v>810</v>
      </c>
      <c r="B7">
        <v>10205</v>
      </c>
      <c r="C7">
        <v>5161</v>
      </c>
    </row>
    <row r="8" spans="1:3" x14ac:dyDescent="0.25">
      <c r="A8">
        <v>820</v>
      </c>
      <c r="B8">
        <v>10267</v>
      </c>
      <c r="C8">
        <v>5546</v>
      </c>
    </row>
    <row r="9" spans="1:3" x14ac:dyDescent="0.25">
      <c r="A9">
        <v>830</v>
      </c>
      <c r="B9">
        <v>10320</v>
      </c>
      <c r="C9">
        <v>5874</v>
      </c>
    </row>
    <row r="10" spans="1:3" x14ac:dyDescent="0.25">
      <c r="A10">
        <v>840</v>
      </c>
      <c r="B10">
        <v>10375</v>
      </c>
      <c r="C10">
        <v>6223</v>
      </c>
    </row>
    <row r="11" spans="1:3" x14ac:dyDescent="0.25">
      <c r="A11">
        <v>850</v>
      </c>
      <c r="B11">
        <v>10420</v>
      </c>
      <c r="C11">
        <v>6532</v>
      </c>
    </row>
    <row r="12" spans="1:3" x14ac:dyDescent="0.25">
      <c r="A12">
        <v>860</v>
      </c>
      <c r="B12">
        <v>10451</v>
      </c>
      <c r="C12">
        <v>6795</v>
      </c>
    </row>
    <row r="13" spans="1:3" x14ac:dyDescent="0.25">
      <c r="A13">
        <v>870</v>
      </c>
      <c r="B13">
        <v>10486</v>
      </c>
      <c r="C13">
        <v>7008</v>
      </c>
    </row>
    <row r="14" spans="1:3" x14ac:dyDescent="0.25">
      <c r="A14">
        <v>880</v>
      </c>
      <c r="B14">
        <v>10524</v>
      </c>
      <c r="C14">
        <v>7301</v>
      </c>
    </row>
    <row r="15" spans="1:3" x14ac:dyDescent="0.25">
      <c r="A15">
        <v>890</v>
      </c>
      <c r="B15">
        <v>7555</v>
      </c>
      <c r="C15">
        <v>7534</v>
      </c>
    </row>
    <row r="16" spans="1:3" x14ac:dyDescent="0.25">
      <c r="A16">
        <v>900</v>
      </c>
      <c r="B16">
        <v>7790</v>
      </c>
      <c r="C16">
        <v>7730</v>
      </c>
    </row>
    <row r="17" spans="1:3" x14ac:dyDescent="0.25">
      <c r="A17">
        <v>925</v>
      </c>
      <c r="B17">
        <v>8265</v>
      </c>
      <c r="C17">
        <v>8233</v>
      </c>
    </row>
    <row r="18" spans="1:3" x14ac:dyDescent="0.25">
      <c r="A18">
        <v>950</v>
      </c>
      <c r="B18">
        <v>8614</v>
      </c>
      <c r="C18">
        <v>8552</v>
      </c>
    </row>
    <row r="19" spans="1:3" x14ac:dyDescent="0.25">
      <c r="A19">
        <v>975</v>
      </c>
      <c r="B19">
        <v>8910</v>
      </c>
      <c r="C19">
        <v>8786</v>
      </c>
    </row>
    <row r="20" spans="1:3" x14ac:dyDescent="0.25">
      <c r="A20">
        <v>1000</v>
      </c>
      <c r="B20">
        <v>9160</v>
      </c>
      <c r="C20">
        <v>9129</v>
      </c>
    </row>
    <row r="21" spans="1:3" x14ac:dyDescent="0.25">
      <c r="A21">
        <v>1050</v>
      </c>
      <c r="B21">
        <v>9576</v>
      </c>
      <c r="C21">
        <v>9566</v>
      </c>
    </row>
    <row r="22" spans="1:3" x14ac:dyDescent="0.25">
      <c r="A22">
        <v>1100</v>
      </c>
      <c r="B22">
        <v>9860</v>
      </c>
      <c r="C22">
        <v>9814</v>
      </c>
    </row>
    <row r="23" spans="1:3" x14ac:dyDescent="0.25">
      <c r="A23">
        <v>1150</v>
      </c>
      <c r="B23">
        <v>10089</v>
      </c>
      <c r="C23">
        <v>10071</v>
      </c>
    </row>
    <row r="24" spans="1:3" x14ac:dyDescent="0.25">
      <c r="A24">
        <v>1200</v>
      </c>
      <c r="B24">
        <v>10261</v>
      </c>
      <c r="C24">
        <v>10260</v>
      </c>
    </row>
    <row r="44" spans="1:2" x14ac:dyDescent="0.25">
      <c r="A44" t="s">
        <v>0</v>
      </c>
      <c r="B44" t="s">
        <v>3</v>
      </c>
    </row>
    <row r="45" spans="1:2" x14ac:dyDescent="0.25">
      <c r="A45">
        <v>1100</v>
      </c>
      <c r="B45" s="1">
        <f>B2*2*PI()/60</f>
        <v>1018.3996185386912</v>
      </c>
    </row>
    <row r="46" spans="1:2" x14ac:dyDescent="0.25">
      <c r="A46">
        <v>1125</v>
      </c>
      <c r="B46" s="1">
        <f t="shared" ref="B46:B67" si="0">B3*2*PI()/60</f>
        <v>1031.4895879286487</v>
      </c>
    </row>
    <row r="47" spans="1:2" x14ac:dyDescent="0.25">
      <c r="A47">
        <v>1150</v>
      </c>
      <c r="B47" s="1">
        <f t="shared" si="0"/>
        <v>1042.485162216213</v>
      </c>
    </row>
    <row r="48" spans="1:2" x14ac:dyDescent="0.25">
      <c r="A48">
        <v>1175</v>
      </c>
      <c r="B48" s="1">
        <f t="shared" si="0"/>
        <v>1051.072182136025</v>
      </c>
    </row>
    <row r="49" spans="1:2" x14ac:dyDescent="0.25">
      <c r="A49">
        <v>1200</v>
      </c>
      <c r="B49" s="1">
        <f t="shared" si="0"/>
        <v>1061.1252786275124</v>
      </c>
    </row>
    <row r="50" spans="1:2" x14ac:dyDescent="0.25">
      <c r="A50">
        <v>1225</v>
      </c>
      <c r="B50" s="1">
        <f t="shared" si="0"/>
        <v>1068.6651009961281</v>
      </c>
    </row>
    <row r="51" spans="1:2" x14ac:dyDescent="0.25">
      <c r="A51">
        <v>1250</v>
      </c>
      <c r="B51" s="1">
        <f t="shared" si="0"/>
        <v>1075.1577258135469</v>
      </c>
    </row>
    <row r="52" spans="1:2" x14ac:dyDescent="0.25">
      <c r="A52">
        <v>1275</v>
      </c>
      <c r="B52" s="1">
        <f t="shared" si="0"/>
        <v>1080.7078728348888</v>
      </c>
    </row>
    <row r="53" spans="1:2" x14ac:dyDescent="0.25">
      <c r="A53">
        <v>1300</v>
      </c>
      <c r="B53" s="1">
        <f t="shared" si="0"/>
        <v>1086.4674593664702</v>
      </c>
    </row>
    <row r="54" spans="1:2" x14ac:dyDescent="0.25">
      <c r="A54">
        <v>1325</v>
      </c>
      <c r="B54" s="1">
        <f t="shared" si="0"/>
        <v>1091.1798483468549</v>
      </c>
    </row>
    <row r="55" spans="1:2" x14ac:dyDescent="0.25">
      <c r="A55">
        <v>1350</v>
      </c>
      <c r="B55" s="1">
        <f t="shared" si="0"/>
        <v>1094.4261607555643</v>
      </c>
    </row>
    <row r="56" spans="1:2" x14ac:dyDescent="0.25">
      <c r="A56">
        <v>1375</v>
      </c>
      <c r="B56" s="1">
        <f t="shared" si="0"/>
        <v>1098.0913521847522</v>
      </c>
    </row>
    <row r="57" spans="1:2" x14ac:dyDescent="0.25">
      <c r="A57">
        <v>1400</v>
      </c>
      <c r="B57" s="1">
        <f t="shared" si="0"/>
        <v>1102.0707028792995</v>
      </c>
    </row>
    <row r="58" spans="1:2" x14ac:dyDescent="0.25">
      <c r="A58">
        <v>890</v>
      </c>
      <c r="B58" s="1">
        <f t="shared" si="0"/>
        <v>791.15774992902948</v>
      </c>
    </row>
    <row r="59" spans="1:2" x14ac:dyDescent="0.25">
      <c r="A59">
        <v>900</v>
      </c>
      <c r="B59" s="1">
        <f t="shared" si="0"/>
        <v>815.76689238214965</v>
      </c>
    </row>
    <row r="60" spans="1:2" x14ac:dyDescent="0.25">
      <c r="A60">
        <v>925</v>
      </c>
      <c r="B60" s="1">
        <f t="shared" si="0"/>
        <v>865.50877606398797</v>
      </c>
    </row>
    <row r="61" spans="1:2" x14ac:dyDescent="0.25">
      <c r="A61">
        <v>950</v>
      </c>
      <c r="B61" s="1">
        <f t="shared" si="0"/>
        <v>902.05597060074933</v>
      </c>
    </row>
    <row r="62" spans="1:2" x14ac:dyDescent="0.25">
      <c r="A62">
        <v>975</v>
      </c>
      <c r="B62" s="1">
        <f t="shared" si="0"/>
        <v>933.05301811616857</v>
      </c>
    </row>
    <row r="63" spans="1:2" x14ac:dyDescent="0.25">
      <c r="A63">
        <v>1000</v>
      </c>
      <c r="B63" s="1">
        <f t="shared" si="0"/>
        <v>959.23295689608346</v>
      </c>
    </row>
    <row r="64" spans="1:2" x14ac:dyDescent="0.25">
      <c r="A64">
        <v>1050</v>
      </c>
      <c r="B64" s="1">
        <f t="shared" si="0"/>
        <v>1002.7963750258619</v>
      </c>
    </row>
    <row r="65" spans="1:11" x14ac:dyDescent="0.25">
      <c r="A65">
        <v>1100</v>
      </c>
      <c r="B65" s="1">
        <f t="shared" si="0"/>
        <v>1032.5367854798453</v>
      </c>
    </row>
    <row r="66" spans="1:11" x14ac:dyDescent="0.25">
      <c r="A66">
        <v>1150</v>
      </c>
      <c r="B66" s="1">
        <f t="shared" si="0"/>
        <v>1056.5176094022474</v>
      </c>
    </row>
    <row r="67" spans="1:11" x14ac:dyDescent="0.25">
      <c r="A67">
        <v>1200</v>
      </c>
      <c r="B67" s="1">
        <f t="shared" si="0"/>
        <v>1074.529407282829</v>
      </c>
    </row>
    <row r="69" spans="1:11" x14ac:dyDescent="0.25">
      <c r="A69" t="s">
        <v>4</v>
      </c>
      <c r="B69" t="s">
        <v>7</v>
      </c>
      <c r="C69" t="s">
        <v>8</v>
      </c>
      <c r="D69" t="s">
        <v>10</v>
      </c>
      <c r="E69" t="s">
        <v>9</v>
      </c>
      <c r="F69" t="s">
        <v>12</v>
      </c>
      <c r="G69" t="s">
        <v>13</v>
      </c>
      <c r="I69" t="s">
        <v>14</v>
      </c>
      <c r="J69" t="s">
        <v>8</v>
      </c>
      <c r="K69" t="s">
        <v>7</v>
      </c>
    </row>
    <row r="70" spans="1:11" x14ac:dyDescent="0.25">
      <c r="A70">
        <v>3.1360000000000001</v>
      </c>
      <c r="B70">
        <v>1</v>
      </c>
      <c r="C70" s="2">
        <v>2.3999999999999998E-3</v>
      </c>
      <c r="D70">
        <f>POWER(B73/1000,2)*PI()</f>
        <v>0.20268299163899911</v>
      </c>
      <c r="E70">
        <v>1.1839</v>
      </c>
      <c r="F70" s="2">
        <v>1</v>
      </c>
      <c r="G70">
        <v>1061.1199999999999</v>
      </c>
      <c r="I70">
        <f>POWER(B70*C70*SQRT(2*D70*E70)/F70*G70,2)</f>
        <v>3.1125318628378493</v>
      </c>
      <c r="J70">
        <f>SQRT(A70/POWER(B70*SQRT(2*D70*E70)/F70*G70,2))</f>
        <v>2.4090308729008102E-3</v>
      </c>
      <c r="K70">
        <f>SQRT(A70/POWER(C70*SQRT(2*D70*E70)/F70*G70,2))</f>
        <v>1.0037628637086711</v>
      </c>
    </row>
    <row r="71" spans="1:11" x14ac:dyDescent="0.25">
      <c r="A71" t="s">
        <v>5</v>
      </c>
      <c r="B71">
        <v>20</v>
      </c>
    </row>
    <row r="72" spans="1:11" x14ac:dyDescent="0.25">
      <c r="A72" t="s">
        <v>6</v>
      </c>
      <c r="B72">
        <v>9.8000000000000007</v>
      </c>
    </row>
    <row r="73" spans="1:11" x14ac:dyDescent="0.25">
      <c r="A73" t="s">
        <v>11</v>
      </c>
      <c r="B73">
        <v>254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PAVPK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2016-11-20T23:20:52Z</dcterms:created>
  <dcterms:modified xsi:type="dcterms:W3CDTF">2016-11-25T00:25:35Z</dcterms:modified>
</cp:coreProperties>
</file>