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tabRatio="27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Sheet1!$A$1:$L$31</definedName>
    <definedName name="_xlnm.Print_Titles" localSheetId="0">Sheet1!$1:$6</definedName>
  </definedNames>
  <calcPr calcId="144525"/>
</workbook>
</file>

<file path=xl/calcChain.xml><?xml version="1.0" encoding="utf-8"?>
<calcChain xmlns="http://schemas.openxmlformats.org/spreadsheetml/2006/main">
  <c r="C6" i="2" l="1"/>
  <c r="C5" i="2"/>
  <c r="C4" i="2"/>
  <c r="C3" i="2"/>
  <c r="I50" i="1"/>
  <c r="I38" i="1"/>
  <c r="I37" i="1"/>
  <c r="I35" i="1"/>
  <c r="I62" i="1" s="1"/>
  <c r="H37" i="1"/>
  <c r="H35" i="1"/>
  <c r="G35" i="1"/>
  <c r="F43" i="1"/>
  <c r="F61" i="1" l="1"/>
  <c r="F50" i="1" s="1"/>
  <c r="F49" i="1"/>
  <c r="F38" i="1" s="1"/>
  <c r="H38" i="1" s="1"/>
  <c r="H50" i="1" l="1"/>
  <c r="C7" i="2"/>
  <c r="H62" i="1"/>
</calcChain>
</file>

<file path=xl/sharedStrings.xml><?xml version="1.0" encoding="utf-8"?>
<sst xmlns="http://schemas.openxmlformats.org/spreadsheetml/2006/main" count="81" uniqueCount="66">
  <si>
    <t>No</t>
  </si>
  <si>
    <t>Sub Urusan</t>
  </si>
  <si>
    <t xml:space="preserve">Kewenangan  </t>
  </si>
  <si>
    <t>Jenis Layanan/ Produk</t>
  </si>
  <si>
    <t>Indikator  </t>
  </si>
  <si>
    <t>Interval</t>
  </si>
  <si>
    <t>BOBOT (%)</t>
  </si>
  <si>
    <t>Klasifikasi</t>
  </si>
  <si>
    <t>Dari</t>
  </si>
  <si>
    <t>Sampai</t>
  </si>
  <si>
    <t>Skala</t>
  </si>
  <si>
    <t>Topologi</t>
  </si>
  <si>
    <t xml:space="preserve">Layanan Pengembangan dan Pengelolaan Aplikasi Generik, Spesifik &amp; Suplemen yang terintegrasi </t>
  </si>
  <si>
    <t>Bukan Dinas Provinsi Tersendiri (Setingkat Sub Bidang)</t>
  </si>
  <si>
    <t>Bukan Dinas Provinsi Tersendiri (Setingkat Bidang)</t>
  </si>
  <si>
    <t>Dinas Provinsi Tipe C</t>
  </si>
  <si>
    <t>Dinas Provinsi Tipe B</t>
  </si>
  <si>
    <t>Dinas Provinsi Tipe A</t>
  </si>
  <si>
    <t>Penyelenggaraan Government Chief Information Officer (GCIO) Pemerintah Provinsi</t>
  </si>
  <si>
    <t>Jumlah aparatur negara di lingkungan pemerintah provinsi</t>
  </si>
  <si>
    <t>Pengelolaan Saluran Komunikasi Publik Milik Pemda</t>
  </si>
  <si>
    <t xml:space="preserve">Jumlah saluran komunikasi/Media (Koran, Majalah, Tabloid, Televisi, Radio, Website, Media Sosial) milik Pemda </t>
  </si>
  <si>
    <t>Pengelolaan Saluran Komunikasi Publik Non Pemda</t>
  </si>
  <si>
    <t>PEMETAAN URUSAN KABUPATEN/KOTA</t>
  </si>
  <si>
    <t>Pengelolaan e-government di lingkup Pemerintah Daerah Kab./Kota.</t>
  </si>
  <si>
    <t>Jumlah Layanan publik dan Kepemerintahan di tingkat Pemerintah Kab./Kota yang dapat diselenggarakan dengan Sistem Elektronik Government</t>
  </si>
  <si>
    <t>38 Unit</t>
  </si>
  <si>
    <t>-</t>
  </si>
  <si>
    <t>Pengelolaan nama domain yang telah ditetapkan oleh Pemerintah Pusat dan sub domain di lingkup Pemerintah Daerah Kab./Kota.</t>
  </si>
  <si>
    <t>Layanan Nama domain dan sub domain bagi lembaga, pelayanan publik dan kegiatan Kab./Kota.</t>
  </si>
  <si>
    <t>Jumlah OPD &amp; UPT Pemerintah Kab./Kota.</t>
  </si>
  <si>
    <t>Layanan Nama Sub Domain : 33 (tiga puluh tiga) Unit</t>
  </si>
  <si>
    <t>Jumlah Total OPD : 39 OPD</t>
  </si>
  <si>
    <t>Jumlah OPD yang memiliki Sub Domain : 15 OPD</t>
  </si>
  <si>
    <t>Pengelolaan informasi dan komunikasi publik Pemerintah Daerah Kab./Kota.</t>
  </si>
  <si>
    <t>Majalah Djuanda 10 , SPTV (Uji Coba), Radio Sipatahunan ,</t>
  </si>
  <si>
    <t>Website kotabogor.go.id , Media Sosial Twitter</t>
  </si>
  <si>
    <t>Saluran Komunikasi Publik Milik Pemda : 5 (lima) Unit, terdiri dari :</t>
  </si>
  <si>
    <t>Jumlah saluran komunikasi/Media (Koran, Majalah, Tabloid, Televisi, Radio) non pemerintah yang beredar di lintas Kabupaten/Kota.</t>
  </si>
  <si>
    <t>Pemerintah Kota Bogor belum membentuk GCIO</t>
  </si>
  <si>
    <r>
      <t xml:space="preserve">Informasi dan Komunikasi Publik                                           </t>
    </r>
    <r>
      <rPr>
        <b/>
        <sz val="11"/>
        <color rgb="FF000000"/>
        <rFont val="Calibri"/>
        <family val="2"/>
      </rPr>
      <t>( Kewenangan Bagian Humas Setdakot Bogor )</t>
    </r>
  </si>
  <si>
    <r>
      <t xml:space="preserve">Aplikasi Informatika                                                                         </t>
    </r>
    <r>
      <rPr>
        <b/>
        <sz val="11"/>
        <color rgb="FF000000"/>
        <rFont val="Calibri"/>
        <family val="2"/>
      </rPr>
      <t>( Kewenangan Kantor KOMINFO )</t>
    </r>
  </si>
  <si>
    <t>Layanan Nama Domain          : 1 (satu) Unit, yaitu  (kotabogor.go.id)</t>
  </si>
  <si>
    <t>URUSAN INFORMATIKA</t>
  </si>
  <si>
    <t>Jumlah Layanan Publik yg menggunakan SIM :</t>
  </si>
  <si>
    <t>Jumlah Domain dan Sub Domain di OPD, UPT :</t>
  </si>
  <si>
    <t>a. Koran,Majalah dan Tabloid : 39 Media</t>
  </si>
  <si>
    <t>b. Televisi : 1 Media ( Sipatahunan TV )</t>
  </si>
  <si>
    <t>d. Website:</t>
  </si>
  <si>
    <t xml:space="preserve">     - Facebook  : 26</t>
  </si>
  <si>
    <t xml:space="preserve">     - Instagram : 1</t>
  </si>
  <si>
    <t xml:space="preserve">     - Youtube    : 2</t>
  </si>
  <si>
    <t>e. Media Sosial  : 173</t>
  </si>
  <si>
    <t>a. Koran,Majalah dan Tabloid : 1 Media (Djuanda 10)</t>
  </si>
  <si>
    <t>-------&gt; Total : 176 Media</t>
  </si>
  <si>
    <t>c. Radio      : 2 Media ( Radio Sipatahunan , RRI )</t>
  </si>
  <si>
    <t>Jumlah OPD, UPT, dan Kelurahan/Desa</t>
  </si>
  <si>
    <t>Jumlah aparatur negara di Lingkungan Pemerintah Kabupaten/Kota</t>
  </si>
  <si>
    <t>Jumlah saluran komunikasi/Media (Koran, Majalah, Tabloid, Televisi, Radio, Website, Media Sosial) milik Pemda</t>
  </si>
  <si>
    <t>Jumlah saluran komunikasi/Media (Koran, Majalah, Tabloid, Televisi, Radio) non pemerintah yang beredar di Kabupaten/Kota</t>
  </si>
  <si>
    <t>Jumlah Layanan publik dan Kepemerintahan di tingkat Pemerintah Kabupaten/Kota yang dapat diselenggarakan dengan Sistem Elektronik</t>
  </si>
  <si>
    <t xml:space="preserve">     - Twitter      : 119</t>
  </si>
  <si>
    <t>FAKTOR SUBSTANTIF/TEKNIS</t>
  </si>
  <si>
    <t>b. Televisi : 17 Stasiun TV ( Sipatahunan TV, Megaswara TV,RCTI,dll )</t>
  </si>
  <si>
    <t>-------&gt; Total : 62 Media</t>
  </si>
  <si>
    <t>c. Radio      : 8 Media (Kisi,Lesmana,Wadi,dll)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</si>
</sst>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/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4" fillId="2" borderId="2" xfId="0" applyFont="1" applyFill="1" applyBorder="1"/>
    <xf numFmtId="0" fontId="0" fillId="2" borderId="2" xfId="0" applyFill="1" applyBorder="1" applyAlignment="1">
      <alignment wrapText="1"/>
    </xf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/>
    <xf numFmtId="0" fontId="5" fillId="2" borderId="2" xfId="0" quotePrefix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2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2" xfId="0" applyFill="1" applyBorder="1" applyAlignment="1"/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5" fillId="2" borderId="5" xfId="0" applyFont="1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D4" zoomScaleNormal="100" zoomScaleSheetLayoutView="70" workbookViewId="0">
      <selection activeCell="E12" sqref="E12"/>
    </sheetView>
  </sheetViews>
  <sheetFormatPr defaultRowHeight="15" x14ac:dyDescent="0.25"/>
  <cols>
    <col min="1" max="1" width="3.5703125" style="3" customWidth="1"/>
    <col min="2" max="2" width="31.28515625" style="2" customWidth="1"/>
    <col min="3" max="3" width="31.5703125" style="3" customWidth="1"/>
    <col min="4" max="4" width="60.7109375" style="3" customWidth="1"/>
    <col min="5" max="5" width="62.5703125" style="3" customWidth="1"/>
    <col min="6" max="8" width="8" style="3" customWidth="1"/>
    <col min="9" max="9" width="10.5703125" style="3" customWidth="1"/>
    <col min="10" max="11" width="9.140625" style="3" customWidth="1"/>
    <col min="12" max="12" width="18.42578125" style="3" customWidth="1"/>
  </cols>
  <sheetData>
    <row r="1" spans="1:12" ht="18.75" customHeight="1" x14ac:dyDescent="0.3">
      <c r="A1" s="21" t="s">
        <v>23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</row>
    <row r="3" spans="1:12" ht="15.75" customHeight="1" x14ac:dyDescent="0.25">
      <c r="A3" s="22" t="s">
        <v>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</row>
    <row r="5" spans="1:12" x14ac:dyDescent="0.25">
      <c r="A5" s="20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23" t="s">
        <v>5</v>
      </c>
      <c r="G5" s="23"/>
      <c r="H5" s="23"/>
      <c r="I5" s="24" t="s">
        <v>6</v>
      </c>
      <c r="J5" s="20" t="s">
        <v>7</v>
      </c>
      <c r="K5" s="20"/>
      <c r="L5" s="20"/>
    </row>
    <row r="6" spans="1:12" x14ac:dyDescent="0.25">
      <c r="A6" s="20"/>
      <c r="B6" s="20"/>
      <c r="C6" s="20"/>
      <c r="D6" s="20"/>
      <c r="E6" s="20"/>
      <c r="F6" s="5" t="s">
        <v>8</v>
      </c>
      <c r="G6" s="5" t="s">
        <v>9</v>
      </c>
      <c r="H6" s="5" t="s">
        <v>10</v>
      </c>
      <c r="I6" s="25"/>
      <c r="J6" s="6" t="s">
        <v>8</v>
      </c>
      <c r="K6" s="7" t="s">
        <v>9</v>
      </c>
      <c r="L6" s="7" t="s">
        <v>11</v>
      </c>
    </row>
    <row r="7" spans="1:12" ht="55.5" customHeight="1" x14ac:dyDescent="0.25">
      <c r="A7" s="8">
        <v>1</v>
      </c>
      <c r="B7" s="13" t="s">
        <v>41</v>
      </c>
      <c r="C7" s="13" t="s">
        <v>24</v>
      </c>
      <c r="D7" s="10" t="s">
        <v>12</v>
      </c>
      <c r="E7" s="10" t="s">
        <v>25</v>
      </c>
      <c r="F7" s="8">
        <v>1</v>
      </c>
      <c r="G7" s="8">
        <v>5</v>
      </c>
      <c r="H7" s="8">
        <v>200</v>
      </c>
      <c r="I7" s="8">
        <v>15</v>
      </c>
      <c r="J7" s="9">
        <v>0</v>
      </c>
      <c r="K7" s="9">
        <v>200</v>
      </c>
      <c r="L7" s="32" t="s">
        <v>13</v>
      </c>
    </row>
    <row r="8" spans="1:12" x14ac:dyDescent="0.25">
      <c r="A8" s="9"/>
      <c r="B8" s="9"/>
      <c r="C8" s="9"/>
      <c r="D8" s="9"/>
      <c r="E8" s="11" t="s">
        <v>26</v>
      </c>
      <c r="F8" s="8">
        <v>6</v>
      </c>
      <c r="G8" s="8">
        <v>10</v>
      </c>
      <c r="H8" s="8">
        <v>400</v>
      </c>
      <c r="I8" s="9"/>
      <c r="J8" s="9">
        <v>201</v>
      </c>
      <c r="K8" s="9">
        <v>400</v>
      </c>
      <c r="L8" s="32" t="s">
        <v>14</v>
      </c>
    </row>
    <row r="9" spans="1:12" x14ac:dyDescent="0.25">
      <c r="A9" s="9"/>
      <c r="B9" s="9"/>
      <c r="C9" s="9"/>
      <c r="D9" s="9"/>
      <c r="E9" s="9"/>
      <c r="F9" s="8">
        <v>11</v>
      </c>
      <c r="G9" s="8">
        <v>15</v>
      </c>
      <c r="H9" s="8">
        <v>600</v>
      </c>
      <c r="I9" s="9"/>
      <c r="J9" s="9">
        <v>401</v>
      </c>
      <c r="K9" s="9">
        <v>600</v>
      </c>
      <c r="L9" s="32" t="s">
        <v>15</v>
      </c>
    </row>
    <row r="10" spans="1:12" x14ac:dyDescent="0.25">
      <c r="A10" s="9"/>
      <c r="B10" s="9"/>
      <c r="C10" s="9"/>
      <c r="D10" s="15"/>
      <c r="E10" s="9"/>
      <c r="F10" s="8">
        <v>16</v>
      </c>
      <c r="G10" s="8">
        <v>20</v>
      </c>
      <c r="H10" s="8">
        <v>800</v>
      </c>
      <c r="I10" s="9"/>
      <c r="J10" s="9">
        <v>601</v>
      </c>
      <c r="K10" s="9">
        <v>800</v>
      </c>
      <c r="L10" s="32" t="s">
        <v>16</v>
      </c>
    </row>
    <row r="11" spans="1:12" x14ac:dyDescent="0.25">
      <c r="A11" s="9"/>
      <c r="B11" s="9"/>
      <c r="C11" s="9"/>
      <c r="D11" s="9"/>
      <c r="E11" s="9"/>
      <c r="F11" s="8">
        <v>21</v>
      </c>
      <c r="G11" s="8">
        <v>100</v>
      </c>
      <c r="H11" s="8">
        <v>1000</v>
      </c>
      <c r="I11" s="9"/>
      <c r="J11" s="9">
        <v>801</v>
      </c>
      <c r="K11" s="9">
        <v>1500</v>
      </c>
      <c r="L11" s="32" t="s">
        <v>17</v>
      </c>
    </row>
    <row r="12" spans="1:12" ht="30" customHeight="1" x14ac:dyDescent="0.25">
      <c r="A12" s="9"/>
      <c r="B12" s="9"/>
      <c r="C12" s="9"/>
      <c r="D12" s="10" t="s">
        <v>18</v>
      </c>
      <c r="E12" s="10" t="s">
        <v>19</v>
      </c>
      <c r="F12" s="8">
        <v>500</v>
      </c>
      <c r="G12" s="8">
        <v>1000</v>
      </c>
      <c r="H12" s="8">
        <v>200</v>
      </c>
      <c r="I12" s="8">
        <v>10</v>
      </c>
      <c r="J12" s="9"/>
      <c r="K12" s="9"/>
      <c r="L12" s="9"/>
    </row>
    <row r="13" spans="1:12" x14ac:dyDescent="0.25">
      <c r="A13" s="9"/>
      <c r="B13" s="9"/>
      <c r="C13" s="9"/>
      <c r="D13" s="14" t="s">
        <v>39</v>
      </c>
      <c r="E13" s="12" t="s">
        <v>27</v>
      </c>
      <c r="F13" s="8">
        <v>1001</v>
      </c>
      <c r="G13" s="8">
        <v>2000</v>
      </c>
      <c r="H13" s="8">
        <v>400</v>
      </c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8">
        <v>2001</v>
      </c>
      <c r="G14" s="8">
        <v>3000</v>
      </c>
      <c r="H14" s="8">
        <v>600</v>
      </c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8">
        <v>3001</v>
      </c>
      <c r="G15" s="8">
        <v>4000</v>
      </c>
      <c r="H15" s="8">
        <v>800</v>
      </c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8">
        <v>4001</v>
      </c>
      <c r="G16" s="8">
        <v>20000</v>
      </c>
      <c r="H16" s="8">
        <v>1000</v>
      </c>
      <c r="I16" s="9"/>
      <c r="J16" s="9"/>
      <c r="K16" s="9"/>
      <c r="L16" s="9"/>
    </row>
    <row r="17" spans="1:12" ht="59.25" customHeight="1" x14ac:dyDescent="0.25">
      <c r="A17" s="9"/>
      <c r="B17" s="9"/>
      <c r="C17" s="13" t="s">
        <v>28</v>
      </c>
      <c r="D17" s="13" t="s">
        <v>29</v>
      </c>
      <c r="E17" s="13" t="s">
        <v>30</v>
      </c>
      <c r="F17" s="8">
        <v>1</v>
      </c>
      <c r="G17" s="8">
        <v>10</v>
      </c>
      <c r="H17" s="8">
        <v>200</v>
      </c>
      <c r="I17" s="8">
        <v>23</v>
      </c>
      <c r="J17" s="9"/>
      <c r="K17" s="9"/>
      <c r="L17" s="9"/>
    </row>
    <row r="18" spans="1:12" x14ac:dyDescent="0.25">
      <c r="A18" s="9"/>
      <c r="B18" s="9"/>
      <c r="C18" s="9"/>
      <c r="D18" s="14" t="s">
        <v>42</v>
      </c>
      <c r="E18" s="14" t="s">
        <v>32</v>
      </c>
      <c r="F18" s="8">
        <v>11</v>
      </c>
      <c r="G18" s="8">
        <v>20</v>
      </c>
      <c r="H18" s="8">
        <v>400</v>
      </c>
      <c r="I18" s="9"/>
      <c r="J18" s="9"/>
      <c r="K18" s="9"/>
      <c r="L18" s="9"/>
    </row>
    <row r="19" spans="1:12" x14ac:dyDescent="0.25">
      <c r="A19" s="9"/>
      <c r="B19" s="9"/>
      <c r="C19" s="9"/>
      <c r="D19" s="14" t="s">
        <v>31</v>
      </c>
      <c r="E19" s="14" t="s">
        <v>33</v>
      </c>
      <c r="F19" s="8">
        <v>21</v>
      </c>
      <c r="G19" s="8">
        <v>30</v>
      </c>
      <c r="H19" s="8">
        <v>600</v>
      </c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8">
        <v>31</v>
      </c>
      <c r="G20" s="8">
        <v>50</v>
      </c>
      <c r="H20" s="8">
        <v>800</v>
      </c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8">
        <v>51</v>
      </c>
      <c r="G21" s="8">
        <v>200</v>
      </c>
      <c r="H21" s="8">
        <v>1000</v>
      </c>
      <c r="I21" s="9"/>
      <c r="J21" s="9"/>
      <c r="K21" s="9"/>
      <c r="L21" s="9"/>
    </row>
    <row r="22" spans="1:12" ht="60" x14ac:dyDescent="0.25">
      <c r="A22" s="8">
        <v>2</v>
      </c>
      <c r="B22" s="13" t="s">
        <v>40</v>
      </c>
      <c r="C22" s="13" t="s">
        <v>34</v>
      </c>
      <c r="D22" s="10" t="s">
        <v>20</v>
      </c>
      <c r="E22" s="13" t="s">
        <v>21</v>
      </c>
      <c r="F22" s="8">
        <v>1</v>
      </c>
      <c r="G22" s="8">
        <v>10</v>
      </c>
      <c r="H22" s="8">
        <v>200</v>
      </c>
      <c r="I22" s="8">
        <v>18</v>
      </c>
      <c r="J22" s="9"/>
      <c r="K22" s="9"/>
      <c r="L22" s="9"/>
    </row>
    <row r="23" spans="1:12" x14ac:dyDescent="0.25">
      <c r="A23" s="9"/>
      <c r="B23" s="9"/>
      <c r="C23" s="9"/>
      <c r="D23" s="14" t="s">
        <v>37</v>
      </c>
      <c r="E23" s="14" t="s">
        <v>37</v>
      </c>
      <c r="F23" s="8">
        <v>11</v>
      </c>
      <c r="G23" s="8">
        <v>20</v>
      </c>
      <c r="H23" s="8">
        <v>400</v>
      </c>
      <c r="I23" s="9"/>
      <c r="J23" s="9"/>
      <c r="K23" s="9"/>
      <c r="L23" s="9"/>
    </row>
    <row r="24" spans="1:12" x14ac:dyDescent="0.25">
      <c r="A24" s="9"/>
      <c r="B24" s="9"/>
      <c r="C24" s="9"/>
      <c r="D24" s="14" t="s">
        <v>35</v>
      </c>
      <c r="E24" s="14" t="s">
        <v>35</v>
      </c>
      <c r="F24" s="8">
        <v>21</v>
      </c>
      <c r="G24" s="8">
        <v>30</v>
      </c>
      <c r="H24" s="8">
        <v>600</v>
      </c>
      <c r="I24" s="9"/>
      <c r="J24" s="9"/>
      <c r="K24" s="9"/>
      <c r="L24" s="9"/>
    </row>
    <row r="25" spans="1:12" x14ac:dyDescent="0.25">
      <c r="A25" s="9"/>
      <c r="B25" s="9"/>
      <c r="C25" s="9"/>
      <c r="D25" s="14" t="s">
        <v>36</v>
      </c>
      <c r="E25" s="14" t="s">
        <v>36</v>
      </c>
      <c r="F25" s="8">
        <v>31</v>
      </c>
      <c r="G25" s="8">
        <v>40</v>
      </c>
      <c r="H25" s="8">
        <v>800</v>
      </c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8">
        <v>41</v>
      </c>
      <c r="G26" s="8">
        <v>400</v>
      </c>
      <c r="H26" s="8">
        <v>1000</v>
      </c>
      <c r="I26" s="9"/>
      <c r="J26" s="9"/>
      <c r="K26" s="9"/>
      <c r="L26" s="9"/>
    </row>
    <row r="27" spans="1:12" ht="45" x14ac:dyDescent="0.25">
      <c r="A27" s="9"/>
      <c r="B27" s="9"/>
      <c r="C27" s="9"/>
      <c r="D27" s="10" t="s">
        <v>22</v>
      </c>
      <c r="E27" s="13" t="s">
        <v>38</v>
      </c>
      <c r="F27" s="8">
        <v>1</v>
      </c>
      <c r="G27" s="8">
        <v>18</v>
      </c>
      <c r="H27" s="8">
        <v>200</v>
      </c>
      <c r="I27" s="8">
        <v>14</v>
      </c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8">
        <v>19</v>
      </c>
      <c r="G28" s="8">
        <v>36</v>
      </c>
      <c r="H28" s="8">
        <v>400</v>
      </c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8">
        <v>37</v>
      </c>
      <c r="G29" s="8">
        <v>54</v>
      </c>
      <c r="H29" s="8">
        <v>600</v>
      </c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8">
        <v>55</v>
      </c>
      <c r="G30" s="8">
        <v>72</v>
      </c>
      <c r="H30" s="8">
        <v>800</v>
      </c>
      <c r="I30" s="9"/>
      <c r="J30" s="9"/>
      <c r="K30" s="9"/>
      <c r="L30" s="9"/>
    </row>
    <row r="31" spans="1:12" x14ac:dyDescent="0.25">
      <c r="A31" s="9"/>
      <c r="B31" s="9"/>
      <c r="C31" s="9"/>
      <c r="D31" s="9"/>
      <c r="E31" s="9"/>
      <c r="F31" s="8">
        <v>73</v>
      </c>
      <c r="G31" s="8">
        <v>500</v>
      </c>
      <c r="H31" s="8">
        <v>1000</v>
      </c>
      <c r="I31" s="9"/>
      <c r="J31" s="9"/>
      <c r="K31" s="9"/>
      <c r="L31" s="9"/>
    </row>
    <row r="35" spans="1:12" s="4" customFormat="1" ht="75" x14ac:dyDescent="0.25">
      <c r="A35" s="3"/>
      <c r="B35" s="2"/>
      <c r="C35" s="26" t="s">
        <v>60</v>
      </c>
      <c r="D35" s="3"/>
      <c r="E35" s="16" t="s">
        <v>44</v>
      </c>
      <c r="F35" s="31">
        <v>48</v>
      </c>
      <c r="G35" s="31">
        <f>238+16</f>
        <v>254</v>
      </c>
      <c r="H35" s="3">
        <f>G35*0.15</f>
        <v>38.1</v>
      </c>
      <c r="I35" s="3">
        <f>H11</f>
        <v>1000</v>
      </c>
      <c r="J35" s="3"/>
      <c r="K35" s="3"/>
      <c r="L35" s="3"/>
    </row>
    <row r="36" spans="1:12" s="4" customFormat="1" ht="45" x14ac:dyDescent="0.25">
      <c r="A36" s="3"/>
      <c r="B36" s="2"/>
      <c r="C36" s="26" t="s">
        <v>57</v>
      </c>
      <c r="D36" s="3"/>
      <c r="E36" s="3"/>
      <c r="F36" s="3">
        <v>0</v>
      </c>
      <c r="G36" s="3"/>
      <c r="H36" s="3"/>
      <c r="I36" s="3"/>
      <c r="J36" s="3"/>
      <c r="K36" s="3"/>
      <c r="L36" s="3"/>
    </row>
    <row r="37" spans="1:12" s="4" customFormat="1" ht="30" x14ac:dyDescent="0.25">
      <c r="A37" s="3"/>
      <c r="B37" s="2"/>
      <c r="C37" s="28" t="s">
        <v>56</v>
      </c>
      <c r="D37" s="3"/>
      <c r="E37" s="16" t="s">
        <v>45</v>
      </c>
      <c r="F37" s="31">
        <v>82</v>
      </c>
      <c r="G37" s="3"/>
      <c r="H37" s="3">
        <f>F37*0.23</f>
        <v>18.86</v>
      </c>
      <c r="I37" s="3">
        <f>H21</f>
        <v>1000</v>
      </c>
      <c r="J37" s="3"/>
      <c r="K37" s="3"/>
      <c r="L37" s="3"/>
    </row>
    <row r="38" spans="1:12" ht="75" x14ac:dyDescent="0.25">
      <c r="C38" s="28" t="s">
        <v>58</v>
      </c>
      <c r="D38" s="10" t="s">
        <v>20</v>
      </c>
      <c r="E38" s="17" t="s">
        <v>21</v>
      </c>
      <c r="F38" s="30">
        <f>F49</f>
        <v>177</v>
      </c>
      <c r="H38" s="3">
        <f>F38*0.18</f>
        <v>31.86</v>
      </c>
      <c r="I38" s="3">
        <f>H26</f>
        <v>1000</v>
      </c>
    </row>
    <row r="39" spans="1:12" x14ac:dyDescent="0.25">
      <c r="C39" s="27"/>
      <c r="D39" s="14"/>
      <c r="E39" s="14" t="s">
        <v>53</v>
      </c>
      <c r="F39" s="3">
        <v>1</v>
      </c>
    </row>
    <row r="40" spans="1:12" x14ac:dyDescent="0.25">
      <c r="C40" s="27"/>
      <c r="D40" s="14"/>
      <c r="E40" s="14" t="s">
        <v>47</v>
      </c>
      <c r="F40" s="3">
        <v>1</v>
      </c>
    </row>
    <row r="41" spans="1:12" x14ac:dyDescent="0.25">
      <c r="C41" s="27"/>
      <c r="D41" s="14"/>
      <c r="E41" s="14" t="s">
        <v>55</v>
      </c>
      <c r="F41" s="3">
        <v>1</v>
      </c>
    </row>
    <row r="42" spans="1:12" s="4" customFormat="1" x14ac:dyDescent="0.25">
      <c r="A42" s="3"/>
      <c r="B42" s="2"/>
      <c r="C42" s="27"/>
      <c r="D42" s="14"/>
      <c r="E42" s="14" t="s">
        <v>48</v>
      </c>
      <c r="F42" s="3"/>
      <c r="G42" s="3"/>
      <c r="H42" s="3"/>
      <c r="I42" s="3"/>
      <c r="J42" s="3"/>
      <c r="K42" s="3"/>
      <c r="L42" s="3"/>
    </row>
    <row r="43" spans="1:12" x14ac:dyDescent="0.25">
      <c r="C43" s="27"/>
      <c r="D43" s="9"/>
      <c r="E43" s="14" t="s">
        <v>52</v>
      </c>
      <c r="F43" s="3">
        <f>119+26+1+2+26</f>
        <v>174</v>
      </c>
    </row>
    <row r="44" spans="1:12" s="4" customFormat="1" x14ac:dyDescent="0.25">
      <c r="A44" s="3"/>
      <c r="B44" s="2"/>
      <c r="C44" s="27"/>
      <c r="D44" s="9"/>
      <c r="E44" s="18" t="s">
        <v>61</v>
      </c>
      <c r="F44" s="3"/>
      <c r="G44" s="3"/>
      <c r="H44" s="3"/>
      <c r="I44" s="3"/>
      <c r="J44" s="3"/>
      <c r="K44" s="3"/>
      <c r="L44" s="3"/>
    </row>
    <row r="45" spans="1:12" s="4" customFormat="1" x14ac:dyDescent="0.25">
      <c r="A45" s="3"/>
      <c r="B45" s="2"/>
      <c r="C45" s="27"/>
      <c r="D45" s="9"/>
      <c r="E45" s="18" t="s">
        <v>49</v>
      </c>
      <c r="F45" s="3"/>
      <c r="G45" s="3"/>
      <c r="H45" s="3"/>
      <c r="I45" s="3"/>
      <c r="J45" s="3"/>
      <c r="K45" s="3"/>
      <c r="L45" s="3"/>
    </row>
    <row r="46" spans="1:12" s="4" customFormat="1" x14ac:dyDescent="0.25">
      <c r="A46" s="3"/>
      <c r="B46" s="2"/>
      <c r="C46" s="27"/>
      <c r="D46" s="9"/>
      <c r="E46" s="18" t="s">
        <v>50</v>
      </c>
      <c r="F46" s="3"/>
      <c r="G46" s="3"/>
      <c r="H46" s="3"/>
      <c r="I46" s="3"/>
      <c r="J46" s="3"/>
      <c r="K46" s="3"/>
      <c r="L46" s="3"/>
    </row>
    <row r="47" spans="1:12" s="4" customFormat="1" x14ac:dyDescent="0.25">
      <c r="A47" s="3"/>
      <c r="B47" s="2"/>
      <c r="C47" s="27"/>
      <c r="D47" s="9"/>
      <c r="E47" s="18" t="s">
        <v>51</v>
      </c>
      <c r="F47" s="3"/>
      <c r="G47" s="3"/>
      <c r="H47" s="3"/>
      <c r="I47" s="3"/>
      <c r="J47" s="3"/>
      <c r="K47" s="3"/>
      <c r="L47" s="3"/>
    </row>
    <row r="48" spans="1:12" s="4" customFormat="1" x14ac:dyDescent="0.25">
      <c r="A48" s="3"/>
      <c r="B48" s="2"/>
      <c r="C48" s="27"/>
      <c r="D48" s="9"/>
      <c r="E48" s="18" t="s">
        <v>49</v>
      </c>
      <c r="F48" s="3"/>
      <c r="G48" s="3"/>
      <c r="H48" s="3"/>
      <c r="I48" s="3"/>
      <c r="J48" s="3"/>
      <c r="K48" s="3"/>
      <c r="L48" s="3"/>
    </row>
    <row r="49" spans="1:12" s="4" customFormat="1" x14ac:dyDescent="0.25">
      <c r="A49" s="3"/>
      <c r="B49" s="2"/>
      <c r="C49" s="27"/>
      <c r="D49" s="9"/>
      <c r="E49" s="19" t="s">
        <v>54</v>
      </c>
      <c r="F49" s="16">
        <f>F39+F42+F40+F41+F43</f>
        <v>177</v>
      </c>
      <c r="G49" s="3"/>
      <c r="H49" s="3"/>
      <c r="I49" s="3"/>
      <c r="J49" s="3"/>
      <c r="K49" s="3"/>
      <c r="L49" s="3"/>
    </row>
    <row r="50" spans="1:12" ht="75" x14ac:dyDescent="0.25">
      <c r="C50" s="28" t="s">
        <v>59</v>
      </c>
      <c r="D50" s="10" t="s">
        <v>22</v>
      </c>
      <c r="E50" s="17" t="s">
        <v>38</v>
      </c>
      <c r="F50" s="30">
        <f>F61</f>
        <v>64</v>
      </c>
      <c r="H50" s="3">
        <f>F50*0.14</f>
        <v>8.9600000000000009</v>
      </c>
      <c r="I50" s="3">
        <f>H29</f>
        <v>600</v>
      </c>
    </row>
    <row r="51" spans="1:12" s="4" customFormat="1" x14ac:dyDescent="0.25">
      <c r="A51" s="3"/>
      <c r="B51" s="2"/>
      <c r="C51" s="3"/>
      <c r="D51" s="14"/>
      <c r="E51" s="14" t="s">
        <v>46</v>
      </c>
      <c r="F51" s="3">
        <v>39</v>
      </c>
      <c r="G51" s="3"/>
      <c r="H51" s="3"/>
      <c r="I51" s="3"/>
      <c r="J51" s="3"/>
      <c r="K51" s="3"/>
      <c r="L51" s="3"/>
    </row>
    <row r="52" spans="1:12" s="4" customFormat="1" x14ac:dyDescent="0.25">
      <c r="A52" s="3"/>
      <c r="B52" s="2"/>
      <c r="C52" s="3"/>
      <c r="D52" s="14"/>
      <c r="E52" s="29" t="s">
        <v>63</v>
      </c>
      <c r="F52" s="3">
        <v>17</v>
      </c>
      <c r="G52" s="3"/>
      <c r="H52" s="3"/>
      <c r="I52" s="3"/>
      <c r="J52" s="3"/>
      <c r="K52" s="3"/>
      <c r="L52" s="3"/>
    </row>
    <row r="53" spans="1:12" s="4" customFormat="1" x14ac:dyDescent="0.25">
      <c r="A53" s="3"/>
      <c r="B53" s="2"/>
      <c r="C53" s="3"/>
      <c r="D53" s="14"/>
      <c r="E53" s="29" t="s">
        <v>65</v>
      </c>
      <c r="F53" s="3">
        <v>8</v>
      </c>
      <c r="G53" s="3"/>
      <c r="H53" s="3"/>
      <c r="I53" s="3"/>
      <c r="J53" s="3"/>
      <c r="K53" s="3"/>
      <c r="L53" s="3"/>
    </row>
    <row r="54" spans="1:12" s="4" customFormat="1" x14ac:dyDescent="0.25">
      <c r="A54" s="3"/>
      <c r="B54" s="2"/>
      <c r="C54" s="3"/>
      <c r="D54" s="14"/>
      <c r="E54" s="29"/>
      <c r="F54" s="3"/>
      <c r="G54" s="3"/>
      <c r="H54" s="3"/>
      <c r="I54" s="3"/>
      <c r="J54" s="3"/>
      <c r="K54" s="3"/>
      <c r="L54" s="3"/>
    </row>
    <row r="55" spans="1:12" s="4" customFormat="1" x14ac:dyDescent="0.25">
      <c r="A55" s="3"/>
      <c r="B55" s="2"/>
      <c r="C55" s="3"/>
      <c r="D55" s="9"/>
      <c r="E55" s="29"/>
      <c r="F55" s="3"/>
      <c r="G55" s="3"/>
      <c r="H55" s="3"/>
      <c r="I55" s="3"/>
      <c r="J55" s="3"/>
      <c r="K55" s="3"/>
      <c r="L55" s="3"/>
    </row>
    <row r="56" spans="1:12" s="4" customFormat="1" x14ac:dyDescent="0.25">
      <c r="A56" s="3"/>
      <c r="B56" s="2"/>
      <c r="C56" s="3"/>
      <c r="D56" s="9"/>
      <c r="E56" s="18"/>
      <c r="F56" s="3"/>
      <c r="G56" s="3"/>
      <c r="H56" s="3"/>
      <c r="I56" s="3"/>
      <c r="J56" s="3"/>
      <c r="K56" s="3"/>
      <c r="L56" s="3"/>
    </row>
    <row r="57" spans="1:12" s="4" customFormat="1" x14ac:dyDescent="0.25">
      <c r="A57" s="3"/>
      <c r="B57" s="2"/>
      <c r="C57" s="3"/>
      <c r="D57" s="9"/>
      <c r="E57" s="18"/>
      <c r="F57" s="3"/>
      <c r="G57" s="3"/>
      <c r="H57" s="3"/>
      <c r="I57" s="3"/>
      <c r="J57" s="3"/>
      <c r="K57" s="3"/>
      <c r="L57" s="3"/>
    </row>
    <row r="58" spans="1:12" s="4" customFormat="1" x14ac:dyDescent="0.25">
      <c r="A58" s="3"/>
      <c r="B58" s="2"/>
      <c r="C58" s="3"/>
      <c r="D58" s="9"/>
      <c r="E58" s="18"/>
      <c r="F58" s="3"/>
      <c r="G58" s="3"/>
      <c r="H58" s="3"/>
      <c r="I58" s="3"/>
      <c r="J58" s="3"/>
      <c r="K58" s="3"/>
      <c r="L58" s="3"/>
    </row>
    <row r="59" spans="1:12" s="4" customFormat="1" x14ac:dyDescent="0.25">
      <c r="A59" s="3"/>
      <c r="B59" s="2"/>
      <c r="C59" s="3"/>
      <c r="D59" s="9"/>
      <c r="E59" s="18"/>
      <c r="F59" s="3"/>
      <c r="G59" s="3"/>
      <c r="H59" s="3"/>
      <c r="I59" s="3"/>
      <c r="J59" s="3"/>
      <c r="K59" s="3"/>
      <c r="L59" s="3"/>
    </row>
    <row r="60" spans="1:12" s="4" customFormat="1" x14ac:dyDescent="0.25">
      <c r="A60" s="3"/>
      <c r="B60" s="2"/>
      <c r="C60" s="3"/>
      <c r="D60" s="9"/>
      <c r="E60" s="18"/>
      <c r="F60" s="3"/>
      <c r="G60" s="3"/>
      <c r="H60" s="3"/>
      <c r="I60" s="3"/>
      <c r="J60" s="3"/>
      <c r="K60" s="3"/>
      <c r="L60" s="3"/>
    </row>
    <row r="61" spans="1:12" s="4" customFormat="1" x14ac:dyDescent="0.25">
      <c r="A61" s="3"/>
      <c r="B61" s="2"/>
      <c r="C61" s="3"/>
      <c r="D61" s="9"/>
      <c r="E61" s="19" t="s">
        <v>64</v>
      </c>
      <c r="F61" s="16">
        <f>F51+F54+F52+F53+F55</f>
        <v>64</v>
      </c>
      <c r="G61" s="3"/>
      <c r="H61" s="3"/>
      <c r="I61" s="3"/>
      <c r="J61" s="3"/>
      <c r="K61" s="3"/>
      <c r="L61" s="3"/>
    </row>
    <row r="62" spans="1:12" x14ac:dyDescent="0.25">
      <c r="H62" s="3">
        <f>H35+H37+H38+H50</f>
        <v>97.78</v>
      </c>
      <c r="I62" s="3">
        <f>I35+I37+I38+I50</f>
        <v>3600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D5:D6"/>
    <mergeCell ref="A1:L1"/>
    <mergeCell ref="A3:L3"/>
    <mergeCell ref="E5:E6"/>
    <mergeCell ref="F5:H5"/>
    <mergeCell ref="I5:I6"/>
    <mergeCell ref="J5:L5"/>
    <mergeCell ref="A5:A6"/>
    <mergeCell ref="B5:B6"/>
    <mergeCell ref="C5:C6"/>
  </mergeCells>
  <pageMargins left="1.1811023622047245" right="0.31496062992125984" top="0.35433070866141736" bottom="0.35433070866141736" header="0.31496062992125984" footer="0.31496062992125984"/>
  <pageSetup paperSize="5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C6" sqref="C6"/>
    </sheetView>
  </sheetViews>
  <sheetFormatPr defaultRowHeight="15" x14ac:dyDescent="0.25"/>
  <cols>
    <col min="2" max="2" width="85" customWidth="1"/>
  </cols>
  <sheetData>
    <row r="2" spans="2:3" ht="23.25" customHeight="1" x14ac:dyDescent="0.25">
      <c r="B2" s="33" t="s">
        <v>62</v>
      </c>
      <c r="C2" s="34"/>
    </row>
    <row r="3" spans="2:3" ht="29.25" customHeight="1" x14ac:dyDescent="0.25">
      <c r="B3" s="35" t="s">
        <v>60</v>
      </c>
      <c r="C3" s="36">
        <f>Sheet1!G35</f>
        <v>254</v>
      </c>
    </row>
    <row r="4" spans="2:3" x14ac:dyDescent="0.25">
      <c r="B4" s="35" t="s">
        <v>57</v>
      </c>
      <c r="C4" s="36">
        <f>0</f>
        <v>0</v>
      </c>
    </row>
    <row r="5" spans="2:3" x14ac:dyDescent="0.25">
      <c r="B5" s="37" t="s">
        <v>56</v>
      </c>
      <c r="C5" s="36">
        <f>Sheet1!F37</f>
        <v>82</v>
      </c>
    </row>
    <row r="6" spans="2:3" ht="30" x14ac:dyDescent="0.25">
      <c r="B6" s="37" t="s">
        <v>58</v>
      </c>
      <c r="C6" s="36">
        <f>Sheet1!F38</f>
        <v>177</v>
      </c>
    </row>
    <row r="7" spans="2:3" ht="30" x14ac:dyDescent="0.25">
      <c r="B7" s="37" t="s">
        <v>59</v>
      </c>
      <c r="C7" s="36">
        <f>Sheet1!F50</f>
        <v>64</v>
      </c>
    </row>
    <row r="8" spans="2:3" x14ac:dyDescent="0.25">
      <c r="B8" s="27"/>
    </row>
    <row r="9" spans="2:3" x14ac:dyDescent="0.25">
      <c r="B9" s="27"/>
    </row>
    <row r="10" spans="2:3" x14ac:dyDescent="0.25">
      <c r="B10" s="27"/>
    </row>
    <row r="11" spans="2:3" x14ac:dyDescent="0.25">
      <c r="B11" s="27"/>
    </row>
    <row r="12" spans="2:3" x14ac:dyDescent="0.25">
      <c r="B12" s="27"/>
    </row>
    <row r="13" spans="2:3" x14ac:dyDescent="0.25">
      <c r="B13" s="27"/>
    </row>
    <row r="14" spans="2:3" x14ac:dyDescent="0.25">
      <c r="B14" s="27"/>
    </row>
    <row r="15" spans="2:3" x14ac:dyDescent="0.25">
      <c r="B15" s="27"/>
    </row>
    <row r="16" spans="2:3" x14ac:dyDescent="0.25">
      <c r="B16" s="27"/>
    </row>
    <row r="17" spans="2:2" x14ac:dyDescent="0.25">
      <c r="B17" s="2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razgriz</dc:creator>
  <cp:keywords/>
  <dc:description/>
  <cp:lastModifiedBy>acer</cp:lastModifiedBy>
  <cp:lastPrinted>2015-12-02T07:38:22Z</cp:lastPrinted>
  <dcterms:created xsi:type="dcterms:W3CDTF">2015-06-22T05:57:21Z</dcterms:created>
  <dcterms:modified xsi:type="dcterms:W3CDTF">2015-12-02T12:59:19Z</dcterms:modified>
  <cp:category/>
</cp:coreProperties>
</file>