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ik\projects\DDPM_X-Ray\Results\"/>
    </mc:Choice>
  </mc:AlternateContent>
  <xr:revisionPtr revIDLastSave="0" documentId="13_ncr:1_{DC43FEC1-3D16-44FD-9E9C-6299317A3E01}" xr6:coauthVersionLast="47" xr6:coauthVersionMax="47" xr10:uidLastSave="{00000000-0000-0000-0000-000000000000}"/>
  <bookViews>
    <workbookView xWindow="30150" yWindow="1350" windowWidth="21600" windowHeight="11235" tabRatio="922" activeTab="2" xr2:uid="{98AE7D4F-341E-44B4-8420-017FC5597488}"/>
  </bookViews>
  <sheets>
    <sheet name="Balance-Rand-CNN" sheetId="1" r:id="rId1"/>
    <sheet name="Imbalance-Rand-CNN" sheetId="2" r:id="rId2"/>
    <sheet name="Balanced-VGG" sheetId="5" r:id="rId3"/>
    <sheet name="Imbalanced-VGG" sheetId="6" r:id="rId4"/>
    <sheet name="Balanced-ResNet" sheetId="7" r:id="rId5"/>
    <sheet name="Imbalanced-ResNet" sheetId="8" r:id="rId6"/>
    <sheet name="Balanced_Untrained_VGG" sheetId="3" r:id="rId7"/>
    <sheet name="Imbalanced_Untrained_VGG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4" l="1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46" i="4"/>
  <c r="B45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D43" i="4"/>
  <c r="C43" i="4"/>
  <c r="B43" i="4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B18" i="3"/>
  <c r="B17" i="3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B22" i="7"/>
  <c r="B21" i="7"/>
  <c r="B20" i="7"/>
  <c r="B19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B20" i="5"/>
  <c r="B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3" i="5"/>
  <c r="B22" i="5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8" i="1"/>
  <c r="B17" i="1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B46" i="2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8" i="8"/>
  <c r="B37" i="8"/>
  <c r="B36" i="8"/>
  <c r="B35" i="8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B39" i="6"/>
  <c r="B3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B37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B36" i="6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3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3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B8" i="5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0" i="2"/>
  <c r="M44" i="2" l="1"/>
  <c r="K44" i="2"/>
  <c r="L44" i="2"/>
  <c r="E44" i="2"/>
  <c r="O44" i="2"/>
  <c r="P44" i="2"/>
  <c r="N44" i="2"/>
  <c r="D44" i="2"/>
  <c r="C44" i="2"/>
  <c r="Q44" i="2"/>
  <c r="B44" i="2"/>
  <c r="J44" i="2"/>
  <c r="F44" i="2"/>
  <c r="I44" i="2"/>
  <c r="H44" i="2"/>
  <c r="G44" i="2"/>
</calcChain>
</file>

<file path=xl/sharedStrings.xml><?xml version="1.0" encoding="utf-8"?>
<sst xmlns="http://schemas.openxmlformats.org/spreadsheetml/2006/main" count="655" uniqueCount="31">
  <si>
    <t>Original</t>
  </si>
  <si>
    <t>DDPM</t>
  </si>
  <si>
    <t>PG150</t>
  </si>
  <si>
    <t>RUN1</t>
  </si>
  <si>
    <t>RUN2</t>
  </si>
  <si>
    <t>RUN3</t>
  </si>
  <si>
    <t>RUN4</t>
  </si>
  <si>
    <t>RUN5</t>
  </si>
  <si>
    <t>Accuracy</t>
  </si>
  <si>
    <t>F1 Score</t>
  </si>
  <si>
    <t>Recall</t>
  </si>
  <si>
    <t>Precision</t>
  </si>
  <si>
    <t>P160</t>
  </si>
  <si>
    <t>RUN#</t>
  </si>
  <si>
    <t>Average</t>
  </si>
  <si>
    <t>Test Set 1</t>
  </si>
  <si>
    <t>Test Set 3</t>
  </si>
  <si>
    <t>Test Set 2</t>
  </si>
  <si>
    <t>Totall Avg</t>
  </si>
  <si>
    <t>SD</t>
  </si>
  <si>
    <t>AVG</t>
  </si>
  <si>
    <t xml:space="preserve">SD </t>
  </si>
  <si>
    <t>Data: Imbalanced</t>
  </si>
  <si>
    <t>Model: Pretrained VGG16</t>
  </si>
  <si>
    <t>Model: Custom CNN</t>
  </si>
  <si>
    <t>Data: Balanced</t>
  </si>
  <si>
    <t>Model: Untrained VGG16</t>
  </si>
  <si>
    <t>Model: Pretrained ResNet50</t>
  </si>
  <si>
    <t>Min</t>
  </si>
  <si>
    <t>Max</t>
  </si>
  <si>
    <t>Method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</si>
</sst>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4" fontId="0" fillId="0" borderId="24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2" fontId="0" fillId="0" borderId="2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8" borderId="14" xfId="0" applyNumberFormat="1" applyFill="1" applyBorder="1"/>
    <xf numFmtId="164" fontId="0" fillId="8" borderId="19" xfId="0" applyNumberFormat="1" applyFill="1" applyBorder="1"/>
    <xf numFmtId="0" fontId="0" fillId="9" borderId="26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164" fontId="0" fillId="8" borderId="23" xfId="0" applyNumberFormat="1" applyFill="1" applyBorder="1" applyAlignment="1">
      <alignment horizontal="center" vertical="center" wrapText="1"/>
    </xf>
    <xf numFmtId="164" fontId="0" fillId="8" borderId="14" xfId="0" applyNumberFormat="1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2" fontId="0" fillId="8" borderId="41" xfId="0" applyNumberFormat="1" applyFill="1" applyBorder="1" applyAlignment="1">
      <alignment horizontal="center" vertical="center" wrapText="1"/>
    </xf>
    <xf numFmtId="2" fontId="0" fillId="8" borderId="9" xfId="0" applyNumberFormat="1" applyFill="1" applyBorder="1" applyAlignment="1">
      <alignment horizontal="center" vertical="center" wrapText="1"/>
    </xf>
    <xf numFmtId="2" fontId="0" fillId="8" borderId="14" xfId="0" applyNumberFormat="1" applyFill="1" applyBorder="1" applyAlignment="1">
      <alignment horizontal="center" vertical="center" wrapText="1"/>
    </xf>
    <xf numFmtId="2" fontId="0" fillId="8" borderId="19" xfId="0" applyNumberForma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164" fontId="0" fillId="8" borderId="19" xfId="0" applyNumberFormat="1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164" fontId="0" fillId="0" borderId="47" xfId="0" applyNumberFormat="1" applyBorder="1" applyAlignment="1">
      <alignment horizontal="center" vertical="center" wrapText="1"/>
    </xf>
    <xf numFmtId="164" fontId="0" fillId="0" borderId="43" xfId="0" applyNumberFormat="1" applyBorder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64" fontId="0" fillId="0" borderId="56" xfId="0" applyNumberFormat="1" applyBorder="1" applyAlignment="1">
      <alignment horizontal="center" vertical="center" wrapText="1"/>
    </xf>
    <xf numFmtId="164" fontId="0" fillId="0" borderId="57" xfId="0" applyNumberFormat="1" applyBorder="1" applyAlignment="1">
      <alignment horizontal="center" vertical="center" wrapText="1"/>
    </xf>
    <xf numFmtId="164" fontId="0" fillId="0" borderId="55" xfId="0" applyNumberFormat="1" applyBorder="1" applyAlignment="1">
      <alignment horizontal="center" vertical="center" wrapText="1"/>
    </xf>
    <xf numFmtId="164" fontId="0" fillId="0" borderId="58" xfId="0" applyNumberFormat="1" applyBorder="1" applyAlignment="1">
      <alignment horizontal="center" vertical="center" wrapText="1"/>
    </xf>
    <xf numFmtId="164" fontId="0" fillId="0" borderId="59" xfId="0" applyNumberFormat="1" applyBorder="1" applyAlignment="1">
      <alignment horizontal="center" vertical="center" wrapText="1"/>
    </xf>
    <xf numFmtId="2" fontId="0" fillId="0" borderId="35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 wrapText="1"/>
    </xf>
    <xf numFmtId="2" fontId="0" fillId="0" borderId="39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 wrapText="1"/>
    </xf>
    <xf numFmtId="2" fontId="0" fillId="8" borderId="31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 wrapText="1"/>
    </xf>
    <xf numFmtId="2" fontId="0" fillId="0" borderId="50" xfId="0" applyNumberFormat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 wrapText="1"/>
    </xf>
    <xf numFmtId="2" fontId="0" fillId="0" borderId="52" xfId="0" applyNumberFormat="1" applyBorder="1" applyAlignment="1">
      <alignment horizontal="center" vertical="center" wrapText="1"/>
    </xf>
    <xf numFmtId="2" fontId="0" fillId="0" borderId="53" xfId="0" applyNumberFormat="1" applyBorder="1" applyAlignment="1">
      <alignment horizontal="center" vertical="center" wrapText="1"/>
    </xf>
    <xf numFmtId="2" fontId="0" fillId="0" borderId="54" xfId="0" applyNumberFormat="1" applyBorder="1" applyAlignment="1">
      <alignment horizontal="center" vertical="center" wrapText="1"/>
    </xf>
    <xf numFmtId="2" fontId="0" fillId="8" borderId="54" xfId="0" applyNumberFormat="1" applyFill="1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2" fontId="0" fillId="0" borderId="49" xfId="0" applyNumberFormat="1" applyBorder="1" applyAlignment="1">
      <alignment horizontal="center" vertical="center" wrapText="1"/>
    </xf>
    <xf numFmtId="2" fontId="0" fillId="8" borderId="49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8" borderId="23" xfId="0" applyNumberFormat="1" applyFill="1" applyBorder="1" applyAlignment="1">
      <alignment horizontal="center" vertical="center" wrapText="1"/>
    </xf>
    <xf numFmtId="2" fontId="0" fillId="8" borderId="24" xfId="0" applyNumberFormat="1" applyFill="1" applyBorder="1" applyAlignment="1">
      <alignment horizontal="center" vertical="center" wrapText="1"/>
    </xf>
    <xf numFmtId="2" fontId="0" fillId="8" borderId="25" xfId="0" applyNumberFormat="1" applyFill="1" applyBorder="1" applyAlignment="1">
      <alignment horizontal="center" vertical="center" wrapText="1"/>
    </xf>
    <xf numFmtId="2" fontId="0" fillId="8" borderId="4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3" borderId="30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0E1D-78C1-4CA9-B6B4-676EED568773}">
  <dimension ref="A1:Q173"/>
  <sheetViews>
    <sheetView workbookViewId="0">
      <selection activeCell="A15" sqref="A15"/>
    </sheetView>
  </sheetViews>
  <sheetFormatPr defaultRowHeight="14.4" x14ac:dyDescent="0.3"/>
  <cols>
    <col min="2" max="2" width="11.5546875" bestFit="1" customWidth="1"/>
  </cols>
  <sheetData>
    <row r="1" spans="1:17" s="1" customFormat="1" x14ac:dyDescent="0.3">
      <c r="B1" s="125" t="s">
        <v>0</v>
      </c>
      <c r="C1" s="126"/>
      <c r="D1" s="126"/>
      <c r="E1" s="127"/>
      <c r="F1" s="125" t="s">
        <v>1</v>
      </c>
      <c r="G1" s="126"/>
      <c r="H1" s="126"/>
      <c r="I1" s="127"/>
      <c r="J1" s="125" t="s">
        <v>2</v>
      </c>
      <c r="K1" s="126"/>
      <c r="L1" s="126"/>
      <c r="M1" s="127"/>
      <c r="N1" s="125" t="s">
        <v>12</v>
      </c>
      <c r="O1" s="126"/>
      <c r="P1" s="126"/>
      <c r="Q1" s="127"/>
    </row>
    <row r="2" spans="1:17" s="1" customFormat="1" x14ac:dyDescent="0.3">
      <c r="A2" s="7" t="s">
        <v>13</v>
      </c>
      <c r="B2" s="3" t="s">
        <v>8</v>
      </c>
      <c r="C2" s="2" t="s">
        <v>9</v>
      </c>
      <c r="D2" s="2" t="s">
        <v>10</v>
      </c>
      <c r="E2" s="4" t="s">
        <v>11</v>
      </c>
      <c r="F2" s="3" t="s">
        <v>8</v>
      </c>
      <c r="G2" s="2" t="s">
        <v>9</v>
      </c>
      <c r="H2" s="2" t="s">
        <v>10</v>
      </c>
      <c r="I2" s="4" t="s">
        <v>11</v>
      </c>
      <c r="J2" s="3" t="s">
        <v>8</v>
      </c>
      <c r="K2" s="2" t="s">
        <v>9</v>
      </c>
      <c r="L2" s="2" t="s">
        <v>10</v>
      </c>
      <c r="M2" s="4" t="s">
        <v>11</v>
      </c>
      <c r="N2" s="3" t="s">
        <v>8</v>
      </c>
      <c r="O2" s="2" t="s">
        <v>9</v>
      </c>
      <c r="P2" s="2" t="s">
        <v>10</v>
      </c>
      <c r="Q2" s="4" t="s">
        <v>11</v>
      </c>
    </row>
    <row r="3" spans="1:17" s="1" customFormat="1" x14ac:dyDescent="0.3">
      <c r="A3" s="6" t="s">
        <v>3</v>
      </c>
      <c r="B3" s="89">
        <v>0.91</v>
      </c>
      <c r="C3" s="89">
        <v>0.91</v>
      </c>
      <c r="D3" s="89">
        <v>0.91</v>
      </c>
      <c r="E3" s="89">
        <v>0.92</v>
      </c>
      <c r="F3" s="89">
        <v>0.91</v>
      </c>
      <c r="G3" s="89">
        <v>0.91</v>
      </c>
      <c r="H3" s="89">
        <v>0.91</v>
      </c>
      <c r="I3" s="89">
        <v>0.91</v>
      </c>
      <c r="J3" s="89">
        <v>0.46</v>
      </c>
      <c r="K3" s="89">
        <v>0.3</v>
      </c>
      <c r="L3" s="89">
        <v>0.46</v>
      </c>
      <c r="M3" s="89">
        <v>0.44</v>
      </c>
      <c r="N3" s="89">
        <v>0.92</v>
      </c>
      <c r="O3" s="89">
        <v>0.92</v>
      </c>
      <c r="P3" s="89">
        <v>0.92</v>
      </c>
      <c r="Q3" s="89">
        <v>0.93</v>
      </c>
    </row>
    <row r="4" spans="1:17" s="1" customFormat="1" x14ac:dyDescent="0.3">
      <c r="A4" s="6" t="s">
        <v>4</v>
      </c>
      <c r="B4" s="89">
        <v>0.91</v>
      </c>
      <c r="C4" s="89">
        <v>0.91</v>
      </c>
      <c r="D4" s="89">
        <v>0.91</v>
      </c>
      <c r="E4" s="89">
        <v>0.91</v>
      </c>
      <c r="F4" s="89">
        <v>0.93</v>
      </c>
      <c r="G4" s="89">
        <v>0.93</v>
      </c>
      <c r="H4" s="89">
        <v>0.93</v>
      </c>
      <c r="I4" s="89">
        <v>0.93</v>
      </c>
      <c r="J4" s="89">
        <v>0.5</v>
      </c>
      <c r="K4" s="89">
        <v>0.35</v>
      </c>
      <c r="L4" s="89">
        <v>0.5</v>
      </c>
      <c r="M4" s="89">
        <v>0.45</v>
      </c>
      <c r="N4" s="89">
        <v>0.9</v>
      </c>
      <c r="O4" s="89">
        <v>0.9</v>
      </c>
      <c r="P4" s="89">
        <v>0.9</v>
      </c>
      <c r="Q4" s="89">
        <v>0.91</v>
      </c>
    </row>
    <row r="5" spans="1:17" s="1" customFormat="1" x14ac:dyDescent="0.3">
      <c r="A5" s="6" t="s">
        <v>5</v>
      </c>
      <c r="B5" s="89">
        <v>0.91</v>
      </c>
      <c r="C5" s="89">
        <v>0.91</v>
      </c>
      <c r="D5" s="89">
        <v>0.91</v>
      </c>
      <c r="E5" s="89">
        <v>0.91</v>
      </c>
      <c r="F5" s="89">
        <v>0.93</v>
      </c>
      <c r="G5" s="89">
        <v>0.93</v>
      </c>
      <c r="H5" s="89">
        <v>0.93</v>
      </c>
      <c r="I5" s="89">
        <v>0.93</v>
      </c>
      <c r="J5" s="89">
        <v>0.52</v>
      </c>
      <c r="K5" s="89">
        <v>0.38</v>
      </c>
      <c r="L5" s="89">
        <v>0.52</v>
      </c>
      <c r="M5" s="89">
        <v>0.62</v>
      </c>
      <c r="N5" s="89">
        <v>0.92</v>
      </c>
      <c r="O5" s="89">
        <v>0.92</v>
      </c>
      <c r="P5" s="89">
        <v>0.92</v>
      </c>
      <c r="Q5" s="89">
        <v>0.92</v>
      </c>
    </row>
    <row r="6" spans="1:17" s="1" customFormat="1" x14ac:dyDescent="0.3">
      <c r="A6" s="6" t="s">
        <v>6</v>
      </c>
      <c r="B6" s="89">
        <v>0.84</v>
      </c>
      <c r="C6" s="89">
        <v>0.84</v>
      </c>
      <c r="D6" s="89">
        <v>0.84</v>
      </c>
      <c r="E6" s="89">
        <v>0.86</v>
      </c>
      <c r="F6" s="89">
        <v>0.92</v>
      </c>
      <c r="G6" s="89">
        <v>0.92</v>
      </c>
      <c r="H6" s="89">
        <v>0.92</v>
      </c>
      <c r="I6" s="89">
        <v>0.92</v>
      </c>
      <c r="J6" s="89">
        <v>0.52</v>
      </c>
      <c r="K6" s="89">
        <v>0.38</v>
      </c>
      <c r="L6" s="89">
        <v>0.52</v>
      </c>
      <c r="M6" s="89">
        <v>0.41</v>
      </c>
      <c r="N6" s="89">
        <v>0.92</v>
      </c>
      <c r="O6" s="89">
        <v>0.92</v>
      </c>
      <c r="P6" s="89">
        <v>0.92</v>
      </c>
      <c r="Q6" s="89">
        <v>0.92</v>
      </c>
    </row>
    <row r="7" spans="1:17" s="1" customFormat="1" x14ac:dyDescent="0.3">
      <c r="A7" s="6" t="s">
        <v>7</v>
      </c>
      <c r="B7" s="89">
        <v>0.93</v>
      </c>
      <c r="C7" s="89">
        <v>0.93</v>
      </c>
      <c r="D7" s="89">
        <v>0.93</v>
      </c>
      <c r="E7" s="89">
        <v>0.93</v>
      </c>
      <c r="F7" s="89">
        <v>0.94</v>
      </c>
      <c r="G7" s="89">
        <v>0.94</v>
      </c>
      <c r="H7" s="89">
        <v>0.94</v>
      </c>
      <c r="I7" s="89">
        <v>0.94</v>
      </c>
      <c r="J7" s="89"/>
      <c r="K7" s="89"/>
      <c r="L7" s="89"/>
      <c r="M7" s="89"/>
      <c r="N7" s="89">
        <v>0.93</v>
      </c>
      <c r="O7" s="89">
        <v>0.93</v>
      </c>
      <c r="P7" s="89">
        <v>0.93</v>
      </c>
      <c r="Q7" s="89">
        <v>0.93</v>
      </c>
    </row>
    <row r="8" spans="1:17" s="1" customFormat="1" x14ac:dyDescent="0.3"/>
    <row r="9" spans="1:17" s="1" customFormat="1" x14ac:dyDescent="0.3"/>
    <row r="10" spans="1:17" s="1" customFormat="1" x14ac:dyDescent="0.3">
      <c r="F10" s="128" t="s">
        <v>30</v>
      </c>
      <c r="G10" s="128"/>
      <c r="H10" s="128"/>
      <c r="I10" s="128"/>
    </row>
    <row r="11" spans="1:17" s="1" customFormat="1" x14ac:dyDescent="0.3">
      <c r="F11" s="128" t="s">
        <v>24</v>
      </c>
      <c r="G11" s="128"/>
      <c r="H11" s="128"/>
      <c r="I11" s="128"/>
    </row>
    <row r="12" spans="1:17" s="1" customFormat="1" ht="15" thickBot="1" x14ac:dyDescent="0.35">
      <c r="F12" s="129" t="s">
        <v>25</v>
      </c>
      <c r="G12" s="129"/>
      <c r="H12" s="129"/>
      <c r="I12" s="129"/>
    </row>
    <row r="13" spans="1:17" s="1" customFormat="1" x14ac:dyDescent="0.3">
      <c r="B13" s="125" t="s">
        <v>0</v>
      </c>
      <c r="C13" s="126"/>
      <c r="D13" s="126"/>
      <c r="E13" s="127"/>
      <c r="F13" s="125" t="s">
        <v>1</v>
      </c>
      <c r="G13" s="126"/>
      <c r="H13" s="126"/>
      <c r="I13" s="127"/>
      <c r="J13" s="125" t="s">
        <v>2</v>
      </c>
      <c r="K13" s="126"/>
      <c r="L13" s="126"/>
      <c r="M13" s="127"/>
      <c r="N13" s="125" t="s">
        <v>12</v>
      </c>
      <c r="O13" s="126"/>
      <c r="P13" s="126"/>
      <c r="Q13" s="127"/>
    </row>
    <row r="14" spans="1:17" s="1" customFormat="1" ht="15" thickBot="1" x14ac:dyDescent="0.35">
      <c r="B14" s="14" t="s">
        <v>8</v>
      </c>
      <c r="C14" s="15" t="s">
        <v>9</v>
      </c>
      <c r="D14" s="15" t="s">
        <v>10</v>
      </c>
      <c r="E14" s="16" t="s">
        <v>11</v>
      </c>
      <c r="F14" s="14" t="s">
        <v>8</v>
      </c>
      <c r="G14" s="15" t="s">
        <v>9</v>
      </c>
      <c r="H14" s="15" t="s">
        <v>10</v>
      </c>
      <c r="I14" s="16" t="s">
        <v>11</v>
      </c>
      <c r="J14" s="14" t="s">
        <v>8</v>
      </c>
      <c r="K14" s="15" t="s">
        <v>9</v>
      </c>
      <c r="L14" s="15" t="s">
        <v>10</v>
      </c>
      <c r="M14" s="16" t="s">
        <v>11</v>
      </c>
      <c r="N14" s="14" t="s">
        <v>8</v>
      </c>
      <c r="O14" s="15" t="s">
        <v>9</v>
      </c>
      <c r="P14" s="15" t="s">
        <v>10</v>
      </c>
      <c r="Q14" s="16" t="s">
        <v>11</v>
      </c>
    </row>
    <row r="15" spans="1:17" s="1" customFormat="1" ht="15" thickBot="1" x14ac:dyDescent="0.35">
      <c r="A15" s="37" t="s">
        <v>20</v>
      </c>
      <c r="B15" s="17">
        <f>AVERAGE(B3:B7)</f>
        <v>0.9</v>
      </c>
      <c r="C15" s="17">
        <f t="shared" ref="C15:Q15" si="0">AVERAGE(C3:C7)</f>
        <v>0.9</v>
      </c>
      <c r="D15" s="17">
        <f t="shared" si="0"/>
        <v>0.9</v>
      </c>
      <c r="E15" s="18">
        <f t="shared" si="0"/>
        <v>0.90600000000000003</v>
      </c>
      <c r="F15" s="68">
        <f t="shared" si="0"/>
        <v>0.92599999999999993</v>
      </c>
      <c r="G15" s="17">
        <f t="shared" si="0"/>
        <v>0.92599999999999993</v>
      </c>
      <c r="H15" s="17">
        <f t="shared" si="0"/>
        <v>0.92599999999999993</v>
      </c>
      <c r="I15" s="18">
        <f t="shared" si="0"/>
        <v>0.92599999999999993</v>
      </c>
      <c r="J15" s="17">
        <f t="shared" si="0"/>
        <v>0.5</v>
      </c>
      <c r="K15" s="17">
        <f t="shared" si="0"/>
        <v>0.35249999999999992</v>
      </c>
      <c r="L15" s="17">
        <f t="shared" si="0"/>
        <v>0.5</v>
      </c>
      <c r="M15" s="18">
        <f t="shared" si="0"/>
        <v>0.48</v>
      </c>
      <c r="N15" s="17">
        <f t="shared" si="0"/>
        <v>0.91799999999999993</v>
      </c>
      <c r="O15" s="17">
        <f t="shared" si="0"/>
        <v>0.91799999999999993</v>
      </c>
      <c r="P15" s="17">
        <f t="shared" si="0"/>
        <v>0.91799999999999993</v>
      </c>
      <c r="Q15" s="18">
        <f t="shared" si="0"/>
        <v>0.92200000000000004</v>
      </c>
    </row>
    <row r="16" spans="1:17" s="1" customFormat="1" ht="15" thickBot="1" x14ac:dyDescent="0.35">
      <c r="A16" s="37" t="s">
        <v>19</v>
      </c>
      <c r="B16" s="19">
        <f>_xlfn.STDEV.S(B3:B7)</f>
        <v>3.4641016151377574E-2</v>
      </c>
      <c r="C16" s="19">
        <f t="shared" ref="C16:Q16" si="1">_xlfn.STDEV.S(C3:C7)</f>
        <v>3.4641016151377574E-2</v>
      </c>
      <c r="D16" s="19">
        <f t="shared" si="1"/>
        <v>3.4641016151377574E-2</v>
      </c>
      <c r="E16" s="20">
        <f t="shared" si="1"/>
        <v>2.7018512172212617E-2</v>
      </c>
      <c r="F16" s="71">
        <f t="shared" si="1"/>
        <v>1.1401754250991356E-2</v>
      </c>
      <c r="G16" s="19">
        <f t="shared" si="1"/>
        <v>1.1401754250991356E-2</v>
      </c>
      <c r="H16" s="19">
        <f t="shared" si="1"/>
        <v>1.1401754250991356E-2</v>
      </c>
      <c r="I16" s="12">
        <f t="shared" si="1"/>
        <v>1.1401754250991356E-2</v>
      </c>
      <c r="J16" s="19">
        <f t="shared" si="1"/>
        <v>2.8284271247461901E-2</v>
      </c>
      <c r="K16" s="19">
        <f t="shared" si="1"/>
        <v>3.7749172176353755E-2</v>
      </c>
      <c r="L16" s="19">
        <f t="shared" si="1"/>
        <v>2.8284271247461901E-2</v>
      </c>
      <c r="M16" s="12">
        <f t="shared" si="1"/>
        <v>9.4868329805051235E-2</v>
      </c>
      <c r="N16" s="71">
        <f t="shared" si="1"/>
        <v>1.0954451150103333E-2</v>
      </c>
      <c r="O16" s="19">
        <f t="shared" si="1"/>
        <v>1.0954451150103333E-2</v>
      </c>
      <c r="P16" s="19">
        <f t="shared" si="1"/>
        <v>1.0954451150103333E-2</v>
      </c>
      <c r="Q16" s="20">
        <f t="shared" si="1"/>
        <v>8.3666002653407633E-3</v>
      </c>
    </row>
    <row r="17" spans="1:17" s="1" customFormat="1" ht="15" thickBot="1" x14ac:dyDescent="0.35">
      <c r="A17" s="39" t="s">
        <v>28</v>
      </c>
      <c r="B17" s="23">
        <f>MIN(B3:B7)</f>
        <v>0.84</v>
      </c>
      <c r="C17" s="23">
        <f t="shared" ref="C17:Q17" si="2">MIN(C3:C7)</f>
        <v>0.84</v>
      </c>
      <c r="D17" s="23">
        <f t="shared" si="2"/>
        <v>0.84</v>
      </c>
      <c r="E17" s="70">
        <f t="shared" si="2"/>
        <v>0.86</v>
      </c>
      <c r="F17" s="72">
        <f t="shared" si="2"/>
        <v>0.91</v>
      </c>
      <c r="G17" s="23">
        <f t="shared" si="2"/>
        <v>0.91</v>
      </c>
      <c r="H17" s="23">
        <f t="shared" si="2"/>
        <v>0.91</v>
      </c>
      <c r="I17" s="24">
        <f t="shared" si="2"/>
        <v>0.91</v>
      </c>
      <c r="J17" s="23">
        <f t="shared" si="2"/>
        <v>0.46</v>
      </c>
      <c r="K17" s="23">
        <f t="shared" si="2"/>
        <v>0.3</v>
      </c>
      <c r="L17" s="23">
        <f t="shared" si="2"/>
        <v>0.46</v>
      </c>
      <c r="M17" s="24">
        <f t="shared" si="2"/>
        <v>0.41</v>
      </c>
      <c r="N17" s="23">
        <f t="shared" si="2"/>
        <v>0.9</v>
      </c>
      <c r="O17" s="23">
        <f t="shared" si="2"/>
        <v>0.9</v>
      </c>
      <c r="P17" s="23">
        <f t="shared" si="2"/>
        <v>0.9</v>
      </c>
      <c r="Q17" s="70">
        <f t="shared" si="2"/>
        <v>0.91</v>
      </c>
    </row>
    <row r="18" spans="1:17" s="1" customFormat="1" ht="15" thickBot="1" x14ac:dyDescent="0.35">
      <c r="A18" s="38" t="s">
        <v>29</v>
      </c>
      <c r="B18" s="25">
        <f>MAX(B3:B7)</f>
        <v>0.93</v>
      </c>
      <c r="C18" s="26">
        <f t="shared" ref="C18:Q18" si="3">MAX(C3:C7)</f>
        <v>0.93</v>
      </c>
      <c r="D18" s="26">
        <f t="shared" si="3"/>
        <v>0.93</v>
      </c>
      <c r="E18" s="27">
        <f t="shared" si="3"/>
        <v>0.93</v>
      </c>
      <c r="F18" s="73">
        <f t="shared" si="3"/>
        <v>0.94</v>
      </c>
      <c r="G18" s="26">
        <f t="shared" si="3"/>
        <v>0.94</v>
      </c>
      <c r="H18" s="26">
        <f t="shared" si="3"/>
        <v>0.94</v>
      </c>
      <c r="I18" s="27">
        <f t="shared" si="3"/>
        <v>0.94</v>
      </c>
      <c r="J18" s="26">
        <f t="shared" si="3"/>
        <v>0.52</v>
      </c>
      <c r="K18" s="26">
        <f t="shared" si="3"/>
        <v>0.38</v>
      </c>
      <c r="L18" s="26">
        <f t="shared" si="3"/>
        <v>0.52</v>
      </c>
      <c r="M18" s="27">
        <f t="shared" si="3"/>
        <v>0.62</v>
      </c>
      <c r="N18" s="26">
        <f t="shared" si="3"/>
        <v>0.93</v>
      </c>
      <c r="O18" s="26">
        <f t="shared" si="3"/>
        <v>0.93</v>
      </c>
      <c r="P18" s="26">
        <f t="shared" si="3"/>
        <v>0.93</v>
      </c>
      <c r="Q18" s="27">
        <f t="shared" si="3"/>
        <v>0.93</v>
      </c>
    </row>
    <row r="19" spans="1:17" s="1" customFormat="1" x14ac:dyDescent="0.3"/>
    <row r="20" spans="1:17" s="1" customFormat="1" x14ac:dyDescent="0.3"/>
    <row r="21" spans="1:17" s="1" customFormat="1" x14ac:dyDescent="0.3"/>
    <row r="22" spans="1:17" s="1" customFormat="1" x14ac:dyDescent="0.3"/>
    <row r="23" spans="1:17" s="1" customFormat="1" x14ac:dyDescent="0.3"/>
    <row r="24" spans="1:17" s="1" customFormat="1" x14ac:dyDescent="0.3"/>
    <row r="25" spans="1:17" s="1" customFormat="1" x14ac:dyDescent="0.3"/>
    <row r="26" spans="1:17" s="1" customFormat="1" x14ac:dyDescent="0.3"/>
    <row r="27" spans="1:17" s="1" customFormat="1" x14ac:dyDescent="0.3"/>
    <row r="28" spans="1:17" s="1" customFormat="1" x14ac:dyDescent="0.3"/>
    <row r="29" spans="1:17" s="1" customFormat="1" x14ac:dyDescent="0.3"/>
    <row r="30" spans="1:17" s="1" customFormat="1" x14ac:dyDescent="0.3"/>
    <row r="31" spans="1:17" s="1" customFormat="1" x14ac:dyDescent="0.3"/>
    <row r="32" spans="1:17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</sheetData>
  <mergeCells count="11">
    <mergeCell ref="J1:M1"/>
    <mergeCell ref="N1:Q1"/>
    <mergeCell ref="B13:E13"/>
    <mergeCell ref="F13:I13"/>
    <mergeCell ref="J13:M13"/>
    <mergeCell ref="N13:Q13"/>
    <mergeCell ref="F10:I10"/>
    <mergeCell ref="F11:I11"/>
    <mergeCell ref="F12:I12"/>
    <mergeCell ref="B1:E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B156-5817-4950-899B-CEE75B4FCB73}">
  <dimension ref="A1:Q179"/>
  <sheetViews>
    <sheetView topLeftCell="A30" workbookViewId="0">
      <selection activeCell="A39" sqref="A39:Q47"/>
    </sheetView>
  </sheetViews>
  <sheetFormatPr defaultRowHeight="14.4" x14ac:dyDescent="0.3"/>
  <cols>
    <col min="2" max="2" width="11.5546875" bestFit="1" customWidth="1"/>
  </cols>
  <sheetData>
    <row r="1" spans="1:17" x14ac:dyDescent="0.3">
      <c r="D1" s="130" t="s">
        <v>15</v>
      </c>
      <c r="E1" s="130"/>
      <c r="F1" s="130"/>
      <c r="G1" s="130"/>
      <c r="H1" s="130"/>
      <c r="I1" s="130"/>
      <c r="J1" s="130"/>
      <c r="K1" s="130"/>
    </row>
    <row r="2" spans="1:17" ht="15" thickBot="1" x14ac:dyDescent="0.35"/>
    <row r="3" spans="1:17" s="1" customFormat="1" x14ac:dyDescent="0.3">
      <c r="B3" s="125" t="s">
        <v>0</v>
      </c>
      <c r="C3" s="126"/>
      <c r="D3" s="126"/>
      <c r="E3" s="127"/>
      <c r="F3" s="125" t="s">
        <v>1</v>
      </c>
      <c r="G3" s="126"/>
      <c r="H3" s="126"/>
      <c r="I3" s="127"/>
      <c r="J3" s="125" t="s">
        <v>2</v>
      </c>
      <c r="K3" s="126"/>
      <c r="L3" s="126"/>
      <c r="M3" s="127"/>
      <c r="N3" s="125" t="s">
        <v>12</v>
      </c>
      <c r="O3" s="126"/>
      <c r="P3" s="126"/>
      <c r="Q3" s="127"/>
    </row>
    <row r="4" spans="1:17" s="1" customFormat="1" x14ac:dyDescent="0.3">
      <c r="A4" s="7" t="s">
        <v>13</v>
      </c>
      <c r="B4" s="3" t="s">
        <v>8</v>
      </c>
      <c r="C4" s="2" t="s">
        <v>9</v>
      </c>
      <c r="D4" s="2" t="s">
        <v>10</v>
      </c>
      <c r="E4" s="4" t="s">
        <v>11</v>
      </c>
      <c r="F4" s="3" t="s">
        <v>8</v>
      </c>
      <c r="G4" s="2" t="s">
        <v>9</v>
      </c>
      <c r="H4" s="2" t="s">
        <v>10</v>
      </c>
      <c r="I4" s="4" t="s">
        <v>11</v>
      </c>
      <c r="J4" s="3" t="s">
        <v>8</v>
      </c>
      <c r="K4" s="2" t="s">
        <v>9</v>
      </c>
      <c r="L4" s="2" t="s">
        <v>10</v>
      </c>
      <c r="M4" s="4" t="s">
        <v>11</v>
      </c>
      <c r="N4" s="3" t="s">
        <v>8</v>
      </c>
      <c r="O4" s="2" t="s">
        <v>9</v>
      </c>
      <c r="P4" s="2" t="s">
        <v>10</v>
      </c>
      <c r="Q4" s="4" t="s">
        <v>11</v>
      </c>
    </row>
    <row r="5" spans="1:17" s="1" customFormat="1" x14ac:dyDescent="0.3">
      <c r="A5" s="6" t="s">
        <v>3</v>
      </c>
      <c r="B5" s="89">
        <v>0.96</v>
      </c>
      <c r="C5" s="89">
        <v>0.96</v>
      </c>
      <c r="D5" s="89">
        <v>0.96</v>
      </c>
      <c r="E5" s="89">
        <v>0.96</v>
      </c>
      <c r="F5" s="89">
        <v>0.96</v>
      </c>
      <c r="G5" s="89">
        <v>0.96</v>
      </c>
      <c r="H5" s="89">
        <v>0.96</v>
      </c>
      <c r="I5" s="89">
        <v>0.96</v>
      </c>
      <c r="J5" s="89">
        <v>0.96</v>
      </c>
      <c r="K5" s="89">
        <v>0.96</v>
      </c>
      <c r="L5" s="89">
        <v>0.96</v>
      </c>
      <c r="M5" s="89">
        <v>0.96</v>
      </c>
      <c r="N5" s="89">
        <v>0.97</v>
      </c>
      <c r="O5" s="89">
        <v>0.97</v>
      </c>
      <c r="P5" s="89">
        <v>0.97</v>
      </c>
      <c r="Q5" s="89">
        <v>0.97</v>
      </c>
    </row>
    <row r="6" spans="1:17" s="1" customFormat="1" x14ac:dyDescent="0.3">
      <c r="A6" s="6" t="s">
        <v>4</v>
      </c>
      <c r="B6" s="89">
        <v>0.97</v>
      </c>
      <c r="C6" s="89">
        <v>0.97</v>
      </c>
      <c r="D6" s="89">
        <v>0.97</v>
      </c>
      <c r="E6" s="89">
        <v>0.97</v>
      </c>
      <c r="F6" s="89">
        <v>0.96</v>
      </c>
      <c r="G6" s="89">
        <v>0.96</v>
      </c>
      <c r="H6" s="89">
        <v>0.96</v>
      </c>
      <c r="I6" s="89">
        <v>0.96</v>
      </c>
      <c r="J6" s="89">
        <v>0.97</v>
      </c>
      <c r="K6" s="89">
        <v>0.97</v>
      </c>
      <c r="L6" s="89">
        <v>0.97</v>
      </c>
      <c r="M6" s="89">
        <v>0.97</v>
      </c>
      <c r="N6" s="89">
        <v>0.97</v>
      </c>
      <c r="O6" s="89">
        <v>0.97</v>
      </c>
      <c r="P6" s="89">
        <v>0.97</v>
      </c>
      <c r="Q6" s="89">
        <v>0.97</v>
      </c>
    </row>
    <row r="7" spans="1:17" s="1" customFormat="1" x14ac:dyDescent="0.3">
      <c r="A7" s="6" t="s">
        <v>5</v>
      </c>
      <c r="B7" s="89">
        <v>0.94</v>
      </c>
      <c r="C7" s="89">
        <v>0.94</v>
      </c>
      <c r="D7" s="89">
        <v>0.94</v>
      </c>
      <c r="E7" s="89">
        <v>0.94</v>
      </c>
      <c r="F7" s="89">
        <v>0.96</v>
      </c>
      <c r="G7" s="89">
        <v>0.96</v>
      </c>
      <c r="H7" s="89">
        <v>0.96</v>
      </c>
      <c r="I7" s="89">
        <v>0.96</v>
      </c>
      <c r="J7" s="89">
        <v>0.95</v>
      </c>
      <c r="K7" s="89">
        <v>0.95</v>
      </c>
      <c r="L7" s="89">
        <v>0.95</v>
      </c>
      <c r="M7" s="89">
        <v>0.95</v>
      </c>
      <c r="N7" s="89">
        <v>0.96</v>
      </c>
      <c r="O7" s="89">
        <v>0.96</v>
      </c>
      <c r="P7" s="89">
        <v>0.96</v>
      </c>
      <c r="Q7" s="89">
        <v>0.96</v>
      </c>
    </row>
    <row r="8" spans="1:17" s="1" customFormat="1" x14ac:dyDescent="0.3">
      <c r="A8" s="6" t="s">
        <v>6</v>
      </c>
      <c r="B8" s="89">
        <v>0.95</v>
      </c>
      <c r="C8" s="89">
        <v>0.95</v>
      </c>
      <c r="D8" s="89">
        <v>0.95</v>
      </c>
      <c r="E8" s="89">
        <v>0.95</v>
      </c>
      <c r="F8" s="89">
        <v>0.94</v>
      </c>
      <c r="G8" s="89">
        <v>0.94</v>
      </c>
      <c r="H8" s="89">
        <v>0.94</v>
      </c>
      <c r="I8" s="89">
        <v>0.94</v>
      </c>
      <c r="J8" s="89">
        <v>0.95</v>
      </c>
      <c r="K8" s="89">
        <v>0.95</v>
      </c>
      <c r="L8" s="89">
        <v>0.95</v>
      </c>
      <c r="M8" s="89">
        <v>0.95</v>
      </c>
      <c r="N8" s="89">
        <v>0.95</v>
      </c>
      <c r="O8" s="89">
        <v>0.95</v>
      </c>
      <c r="P8" s="89">
        <v>0.95</v>
      </c>
      <c r="Q8" s="89">
        <v>0.95</v>
      </c>
    </row>
    <row r="9" spans="1:17" s="1" customFormat="1" ht="15" thickBot="1" x14ac:dyDescent="0.35">
      <c r="A9" s="9" t="s">
        <v>7</v>
      </c>
      <c r="B9" s="89">
        <v>0.96</v>
      </c>
      <c r="C9" s="89">
        <v>0.96</v>
      </c>
      <c r="D9" s="89">
        <v>0.96</v>
      </c>
      <c r="E9" s="89">
        <v>0.96</v>
      </c>
      <c r="F9" s="89">
        <v>0.97</v>
      </c>
      <c r="G9" s="89">
        <v>0.97</v>
      </c>
      <c r="H9" s="89">
        <v>0.97</v>
      </c>
      <c r="I9" s="89">
        <v>0.97</v>
      </c>
      <c r="J9" s="89">
        <v>0.96</v>
      </c>
      <c r="K9" s="89">
        <v>0.96</v>
      </c>
      <c r="L9" s="89">
        <v>0.96</v>
      </c>
      <c r="M9" s="89">
        <v>0.96</v>
      </c>
      <c r="N9" s="89">
        <v>0.92</v>
      </c>
      <c r="O9" s="89">
        <v>0.91</v>
      </c>
      <c r="P9" s="89">
        <v>0.92</v>
      </c>
      <c r="Q9" s="89">
        <v>0.92</v>
      </c>
    </row>
    <row r="10" spans="1:17" s="1" customFormat="1" ht="15" thickBot="1" x14ac:dyDescent="0.35">
      <c r="A10" s="38" t="s">
        <v>14</v>
      </c>
      <c r="B10" s="26">
        <f>AVERAGE(B5:B9)</f>
        <v>0.95600000000000007</v>
      </c>
      <c r="C10" s="26">
        <f t="shared" ref="C10:Q10" si="0">AVERAGE(C5:C9)</f>
        <v>0.95600000000000007</v>
      </c>
      <c r="D10" s="26">
        <f t="shared" si="0"/>
        <v>0.95600000000000007</v>
      </c>
      <c r="E10" s="27">
        <f t="shared" si="0"/>
        <v>0.95600000000000007</v>
      </c>
      <c r="F10" s="26">
        <f t="shared" si="0"/>
        <v>0.95799999999999996</v>
      </c>
      <c r="G10" s="26">
        <f t="shared" si="0"/>
        <v>0.95799999999999996</v>
      </c>
      <c r="H10" s="26">
        <f t="shared" si="0"/>
        <v>0.95799999999999996</v>
      </c>
      <c r="I10" s="27">
        <f t="shared" si="0"/>
        <v>0.95799999999999996</v>
      </c>
      <c r="J10" s="26">
        <f t="shared" si="0"/>
        <v>0.95799999999999996</v>
      </c>
      <c r="K10" s="26">
        <f t="shared" si="0"/>
        <v>0.95799999999999996</v>
      </c>
      <c r="L10" s="26">
        <f t="shared" si="0"/>
        <v>0.95799999999999996</v>
      </c>
      <c r="M10" s="27">
        <f t="shared" si="0"/>
        <v>0.95799999999999996</v>
      </c>
      <c r="N10" s="26">
        <f t="shared" si="0"/>
        <v>0.95399999999999996</v>
      </c>
      <c r="O10" s="26">
        <f t="shared" si="0"/>
        <v>0.95199999999999996</v>
      </c>
      <c r="P10" s="26">
        <f t="shared" si="0"/>
        <v>0.95399999999999996</v>
      </c>
      <c r="Q10" s="27">
        <f t="shared" si="0"/>
        <v>0.95399999999999996</v>
      </c>
    </row>
    <row r="11" spans="1:17" s="1" customFormat="1" ht="15" thickBot="1" x14ac:dyDescent="0.35">
      <c r="A11" s="41" t="s">
        <v>21</v>
      </c>
      <c r="B11" s="19">
        <f>_xlfn.STDEV.S(B5:B9)</f>
        <v>1.1401754250991389E-2</v>
      </c>
      <c r="C11" s="19">
        <f t="shared" ref="C11:Q11" si="1">_xlfn.STDEV.S(C5:C9)</f>
        <v>1.1401754250991389E-2</v>
      </c>
      <c r="D11" s="19">
        <f t="shared" si="1"/>
        <v>1.1401754250991389E-2</v>
      </c>
      <c r="E11" s="20">
        <f t="shared" si="1"/>
        <v>1.1401754250991389E-2</v>
      </c>
      <c r="F11" s="19">
        <f t="shared" si="1"/>
        <v>1.0954451150103331E-2</v>
      </c>
      <c r="G11" s="19">
        <f t="shared" si="1"/>
        <v>1.0954451150103331E-2</v>
      </c>
      <c r="H11" s="19">
        <f t="shared" si="1"/>
        <v>1.0954451150103331E-2</v>
      </c>
      <c r="I11" s="20">
        <f t="shared" si="1"/>
        <v>1.0954451150103331E-2</v>
      </c>
      <c r="J11" s="19">
        <f t="shared" si="1"/>
        <v>8.3666002653407633E-3</v>
      </c>
      <c r="K11" s="19">
        <f t="shared" si="1"/>
        <v>8.3666002653407633E-3</v>
      </c>
      <c r="L11" s="19">
        <f t="shared" si="1"/>
        <v>8.3666002653407633E-3</v>
      </c>
      <c r="M11" s="20">
        <f t="shared" si="1"/>
        <v>8.3666002653407633E-3</v>
      </c>
      <c r="N11" s="19">
        <f t="shared" si="1"/>
        <v>2.0736441353327695E-2</v>
      </c>
      <c r="O11" s="19">
        <f t="shared" si="1"/>
        <v>2.4899799195977439E-2</v>
      </c>
      <c r="P11" s="19">
        <f t="shared" si="1"/>
        <v>2.0736441353327695E-2</v>
      </c>
      <c r="Q11" s="20">
        <f t="shared" si="1"/>
        <v>2.0736441353327695E-2</v>
      </c>
    </row>
    <row r="12" spans="1:17" s="1" customFormat="1" x14ac:dyDescent="0.3"/>
    <row r="13" spans="1:17" s="1" customFormat="1" x14ac:dyDescent="0.3">
      <c r="D13" s="130" t="s">
        <v>17</v>
      </c>
      <c r="E13" s="130"/>
      <c r="F13" s="130"/>
      <c r="G13" s="130"/>
      <c r="H13" s="130"/>
      <c r="I13" s="130"/>
      <c r="J13" s="130"/>
      <c r="K13" s="130"/>
    </row>
    <row r="14" spans="1:17" s="1" customFormat="1" ht="15" thickBot="1" x14ac:dyDescent="0.35"/>
    <row r="15" spans="1:17" s="1" customFormat="1" x14ac:dyDescent="0.3">
      <c r="B15" s="125" t="s">
        <v>0</v>
      </c>
      <c r="C15" s="126"/>
      <c r="D15" s="126"/>
      <c r="E15" s="127"/>
      <c r="F15" s="125" t="s">
        <v>1</v>
      </c>
      <c r="G15" s="126"/>
      <c r="H15" s="126"/>
      <c r="I15" s="127"/>
      <c r="J15" s="125" t="s">
        <v>2</v>
      </c>
      <c r="K15" s="126"/>
      <c r="L15" s="126"/>
      <c r="M15" s="127"/>
      <c r="N15" s="125" t="s">
        <v>12</v>
      </c>
      <c r="O15" s="126"/>
      <c r="P15" s="126"/>
      <c r="Q15" s="127"/>
    </row>
    <row r="16" spans="1:17" s="1" customFormat="1" x14ac:dyDescent="0.3">
      <c r="A16" s="7" t="s">
        <v>13</v>
      </c>
      <c r="B16" s="3" t="s">
        <v>8</v>
      </c>
      <c r="C16" s="2" t="s">
        <v>9</v>
      </c>
      <c r="D16" s="2" t="s">
        <v>10</v>
      </c>
      <c r="E16" s="4" t="s">
        <v>11</v>
      </c>
      <c r="F16" s="3" t="s">
        <v>8</v>
      </c>
      <c r="G16" s="2" t="s">
        <v>9</v>
      </c>
      <c r="H16" s="2" t="s">
        <v>10</v>
      </c>
      <c r="I16" s="4" t="s">
        <v>11</v>
      </c>
      <c r="J16" s="3" t="s">
        <v>8</v>
      </c>
      <c r="K16" s="2" t="s">
        <v>9</v>
      </c>
      <c r="L16" s="2" t="s">
        <v>10</v>
      </c>
      <c r="M16" s="4" t="s">
        <v>11</v>
      </c>
      <c r="N16" s="3" t="s">
        <v>8</v>
      </c>
      <c r="O16" s="2" t="s">
        <v>9</v>
      </c>
      <c r="P16" s="2" t="s">
        <v>10</v>
      </c>
      <c r="Q16" s="4" t="s">
        <v>11</v>
      </c>
    </row>
    <row r="17" spans="1:17" s="1" customFormat="1" x14ac:dyDescent="0.3">
      <c r="A17" s="6" t="s">
        <v>3</v>
      </c>
      <c r="B17" s="89">
        <v>0.96</v>
      </c>
      <c r="C17" s="89">
        <v>0.96</v>
      </c>
      <c r="D17" s="89">
        <v>0.96</v>
      </c>
      <c r="E17" s="89">
        <v>0.96</v>
      </c>
      <c r="F17" s="89">
        <v>0.94</v>
      </c>
      <c r="G17" s="89">
        <v>0.94</v>
      </c>
      <c r="H17" s="89">
        <v>0.94</v>
      </c>
      <c r="I17" s="89">
        <v>0.94</v>
      </c>
      <c r="J17" s="89">
        <v>0.95</v>
      </c>
      <c r="K17" s="89">
        <v>0.95</v>
      </c>
      <c r="L17" s="89">
        <v>0.95</v>
      </c>
      <c r="M17" s="89">
        <v>0.95</v>
      </c>
      <c r="N17" s="89">
        <v>0.96</v>
      </c>
      <c r="O17" s="89">
        <v>0.96</v>
      </c>
      <c r="P17" s="89">
        <v>0.96</v>
      </c>
      <c r="Q17" s="89">
        <v>0.96</v>
      </c>
    </row>
    <row r="18" spans="1:17" s="1" customFormat="1" x14ac:dyDescent="0.3">
      <c r="A18" s="6" t="s">
        <v>4</v>
      </c>
      <c r="B18" s="89">
        <v>0.95</v>
      </c>
      <c r="C18" s="89">
        <v>0.95</v>
      </c>
      <c r="D18" s="89">
        <v>0.95</v>
      </c>
      <c r="E18" s="89">
        <v>0.95</v>
      </c>
      <c r="F18" s="89">
        <v>0.95</v>
      </c>
      <c r="G18" s="89">
        <v>0.95</v>
      </c>
      <c r="H18" s="89">
        <v>0.95</v>
      </c>
      <c r="I18" s="89">
        <v>0.95</v>
      </c>
      <c r="J18" s="89">
        <v>0.95</v>
      </c>
      <c r="K18" s="89">
        <v>0.95</v>
      </c>
      <c r="L18" s="89">
        <v>0.95</v>
      </c>
      <c r="M18" s="89">
        <v>0.95</v>
      </c>
      <c r="N18" s="89">
        <v>0.95</v>
      </c>
      <c r="O18" s="89">
        <v>0.95</v>
      </c>
      <c r="P18" s="89">
        <v>0.95</v>
      </c>
      <c r="Q18" s="89">
        <v>0.95</v>
      </c>
    </row>
    <row r="19" spans="1:17" s="1" customFormat="1" x14ac:dyDescent="0.3">
      <c r="A19" s="6" t="s">
        <v>5</v>
      </c>
      <c r="B19" s="89">
        <v>0.92</v>
      </c>
      <c r="C19" s="89">
        <v>0.92</v>
      </c>
      <c r="D19" s="89">
        <v>0.92</v>
      </c>
      <c r="E19" s="89">
        <v>0.93</v>
      </c>
      <c r="F19" s="89">
        <v>0.95</v>
      </c>
      <c r="G19" s="89">
        <v>0.95</v>
      </c>
      <c r="H19" s="89">
        <v>0.95</v>
      </c>
      <c r="I19" s="89">
        <v>0.95</v>
      </c>
      <c r="J19" s="89">
        <v>0.93</v>
      </c>
      <c r="K19" s="89">
        <v>0.93</v>
      </c>
      <c r="L19" s="89">
        <v>0.93</v>
      </c>
      <c r="M19" s="89">
        <v>0.93</v>
      </c>
      <c r="N19" s="89">
        <v>0.95</v>
      </c>
      <c r="O19" s="89">
        <v>0.95</v>
      </c>
      <c r="P19" s="89">
        <v>0.95</v>
      </c>
      <c r="Q19" s="89">
        <v>0.95</v>
      </c>
    </row>
    <row r="20" spans="1:17" s="1" customFormat="1" x14ac:dyDescent="0.3">
      <c r="A20" s="6" t="s">
        <v>6</v>
      </c>
      <c r="B20" s="89">
        <v>0.96</v>
      </c>
      <c r="C20" s="89">
        <v>0.96</v>
      </c>
      <c r="D20" s="89">
        <v>0.96</v>
      </c>
      <c r="E20" s="89">
        <v>0.96</v>
      </c>
      <c r="F20" s="89">
        <v>0.94</v>
      </c>
      <c r="G20" s="89">
        <v>0.94</v>
      </c>
      <c r="H20" s="89">
        <v>0.94</v>
      </c>
      <c r="I20" s="89">
        <v>0.94</v>
      </c>
      <c r="J20" s="89">
        <v>0.96</v>
      </c>
      <c r="K20" s="89">
        <v>0.96</v>
      </c>
      <c r="L20" s="89">
        <v>0.96</v>
      </c>
      <c r="M20" s="89">
        <v>0.96</v>
      </c>
      <c r="N20" s="89">
        <v>0.95</v>
      </c>
      <c r="O20" s="89">
        <v>0.95</v>
      </c>
      <c r="P20" s="89">
        <v>0.95</v>
      </c>
      <c r="Q20" s="89">
        <v>0.95</v>
      </c>
    </row>
    <row r="21" spans="1:17" s="1" customFormat="1" ht="15" thickBot="1" x14ac:dyDescent="0.35">
      <c r="A21" s="9" t="s">
        <v>7</v>
      </c>
      <c r="B21" s="89">
        <v>0.96</v>
      </c>
      <c r="C21" s="89">
        <v>0.96</v>
      </c>
      <c r="D21" s="89">
        <v>0.96</v>
      </c>
      <c r="E21" s="89">
        <v>0.96</v>
      </c>
      <c r="F21" s="89">
        <v>0.96</v>
      </c>
      <c r="G21" s="89">
        <v>0.96</v>
      </c>
      <c r="H21" s="89">
        <v>0.96</v>
      </c>
      <c r="I21" s="89">
        <v>0.96</v>
      </c>
      <c r="J21" s="89">
        <v>0.95</v>
      </c>
      <c r="K21" s="89">
        <v>0.95</v>
      </c>
      <c r="L21" s="89">
        <v>0.95</v>
      </c>
      <c r="M21" s="89">
        <v>0.95</v>
      </c>
      <c r="N21" s="89">
        <v>0.92</v>
      </c>
      <c r="O21" s="89">
        <v>0.91</v>
      </c>
      <c r="P21" s="89">
        <v>0.92</v>
      </c>
      <c r="Q21" s="89">
        <v>0.93</v>
      </c>
    </row>
    <row r="22" spans="1:17" s="1" customFormat="1" ht="15" thickBot="1" x14ac:dyDescent="0.35">
      <c r="A22" s="38" t="s">
        <v>14</v>
      </c>
      <c r="B22" s="26">
        <f>AVERAGE(B17:B21)</f>
        <v>0.95</v>
      </c>
      <c r="C22" s="26">
        <f t="shared" ref="C22:Q22" si="2">AVERAGE(C17:C21)</f>
        <v>0.95</v>
      </c>
      <c r="D22" s="26">
        <f t="shared" si="2"/>
        <v>0.95</v>
      </c>
      <c r="E22" s="27">
        <f t="shared" si="2"/>
        <v>0.95199999999999996</v>
      </c>
      <c r="F22" s="26">
        <f t="shared" si="2"/>
        <v>0.94800000000000006</v>
      </c>
      <c r="G22" s="26">
        <f t="shared" si="2"/>
        <v>0.94800000000000006</v>
      </c>
      <c r="H22" s="26">
        <f t="shared" si="2"/>
        <v>0.94800000000000006</v>
      </c>
      <c r="I22" s="27">
        <f t="shared" si="2"/>
        <v>0.94800000000000006</v>
      </c>
      <c r="J22" s="26">
        <f t="shared" si="2"/>
        <v>0.94800000000000006</v>
      </c>
      <c r="K22" s="26">
        <f t="shared" si="2"/>
        <v>0.94800000000000006</v>
      </c>
      <c r="L22" s="26">
        <f t="shared" si="2"/>
        <v>0.94800000000000006</v>
      </c>
      <c r="M22" s="27">
        <f t="shared" si="2"/>
        <v>0.94800000000000006</v>
      </c>
      <c r="N22" s="26">
        <f t="shared" si="2"/>
        <v>0.94599999999999995</v>
      </c>
      <c r="O22" s="26">
        <f t="shared" si="2"/>
        <v>0.94399999999999995</v>
      </c>
      <c r="P22" s="26">
        <f t="shared" si="2"/>
        <v>0.94599999999999995</v>
      </c>
      <c r="Q22" s="27">
        <f t="shared" si="2"/>
        <v>0.94799999999999984</v>
      </c>
    </row>
    <row r="23" spans="1:17" s="1" customFormat="1" ht="15" thickBot="1" x14ac:dyDescent="0.35">
      <c r="A23" s="41" t="s">
        <v>19</v>
      </c>
      <c r="B23" s="19">
        <f>_xlfn.STDEV.S(B17:B21)</f>
        <v>1.7320508075688742E-2</v>
      </c>
      <c r="C23" s="19">
        <f t="shared" ref="C23:Q23" si="3">_xlfn.STDEV.S(C17:C21)</f>
        <v>1.7320508075688742E-2</v>
      </c>
      <c r="D23" s="19">
        <f t="shared" si="3"/>
        <v>1.7320508075688742E-2</v>
      </c>
      <c r="E23" s="20">
        <f t="shared" si="3"/>
        <v>1.3038404810405262E-2</v>
      </c>
      <c r="F23" s="19">
        <f t="shared" si="3"/>
        <v>8.3666002653407633E-3</v>
      </c>
      <c r="G23" s="19">
        <f t="shared" si="3"/>
        <v>8.3666002653407633E-3</v>
      </c>
      <c r="H23" s="19">
        <f t="shared" si="3"/>
        <v>8.3666002653407633E-3</v>
      </c>
      <c r="I23" s="20">
        <f t="shared" si="3"/>
        <v>8.3666002653407633E-3</v>
      </c>
      <c r="J23" s="19">
        <f t="shared" si="3"/>
        <v>1.0954451150103286E-2</v>
      </c>
      <c r="K23" s="19">
        <f t="shared" si="3"/>
        <v>1.0954451150103286E-2</v>
      </c>
      <c r="L23" s="19">
        <f t="shared" si="3"/>
        <v>1.0954451150103286E-2</v>
      </c>
      <c r="M23" s="20">
        <f t="shared" si="3"/>
        <v>1.0954451150103286E-2</v>
      </c>
      <c r="N23" s="19">
        <f t="shared" si="3"/>
        <v>1.5165750888103067E-2</v>
      </c>
      <c r="O23" s="19">
        <f t="shared" si="3"/>
        <v>1.9493588689617897E-2</v>
      </c>
      <c r="P23" s="19">
        <f t="shared" si="3"/>
        <v>1.5165750888103067E-2</v>
      </c>
      <c r="Q23" s="20">
        <f t="shared" si="3"/>
        <v>1.0954451150103286E-2</v>
      </c>
    </row>
    <row r="24" spans="1:17" s="1" customFormat="1" x14ac:dyDescent="0.3"/>
    <row r="25" spans="1:17" s="1" customFormat="1" x14ac:dyDescent="0.3">
      <c r="D25" s="130" t="s">
        <v>16</v>
      </c>
      <c r="E25" s="130"/>
      <c r="F25" s="130"/>
      <c r="G25" s="130"/>
      <c r="H25" s="130"/>
      <c r="I25" s="130"/>
      <c r="J25" s="130"/>
      <c r="K25" s="130"/>
    </row>
    <row r="26" spans="1:17" s="1" customFormat="1" ht="15" thickBot="1" x14ac:dyDescent="0.35"/>
    <row r="27" spans="1:17" s="1" customFormat="1" x14ac:dyDescent="0.3">
      <c r="B27" s="125" t="s">
        <v>0</v>
      </c>
      <c r="C27" s="126"/>
      <c r="D27" s="126"/>
      <c r="E27" s="127"/>
      <c r="F27" s="125" t="s">
        <v>1</v>
      </c>
      <c r="G27" s="126"/>
      <c r="H27" s="126"/>
      <c r="I27" s="127"/>
      <c r="J27" s="125" t="s">
        <v>2</v>
      </c>
      <c r="K27" s="126"/>
      <c r="L27" s="126"/>
      <c r="M27" s="127"/>
      <c r="N27" s="125" t="s">
        <v>12</v>
      </c>
      <c r="O27" s="126"/>
      <c r="P27" s="126"/>
      <c r="Q27" s="127"/>
    </row>
    <row r="28" spans="1:17" s="1" customFormat="1" x14ac:dyDescent="0.3">
      <c r="A28" s="7" t="s">
        <v>13</v>
      </c>
      <c r="B28" s="3" t="s">
        <v>8</v>
      </c>
      <c r="C28" s="2" t="s">
        <v>9</v>
      </c>
      <c r="D28" s="2" t="s">
        <v>10</v>
      </c>
      <c r="E28" s="4" t="s">
        <v>11</v>
      </c>
      <c r="F28" s="3" t="s">
        <v>8</v>
      </c>
      <c r="G28" s="2" t="s">
        <v>9</v>
      </c>
      <c r="H28" s="2" t="s">
        <v>10</v>
      </c>
      <c r="I28" s="4" t="s">
        <v>11</v>
      </c>
      <c r="J28" s="3" t="s">
        <v>8</v>
      </c>
      <c r="K28" s="2" t="s">
        <v>9</v>
      </c>
      <c r="L28" s="2" t="s">
        <v>10</v>
      </c>
      <c r="M28" s="4" t="s">
        <v>11</v>
      </c>
      <c r="N28" s="3" t="s">
        <v>8</v>
      </c>
      <c r="O28" s="2" t="s">
        <v>9</v>
      </c>
      <c r="P28" s="2" t="s">
        <v>10</v>
      </c>
      <c r="Q28" s="4" t="s">
        <v>11</v>
      </c>
    </row>
    <row r="29" spans="1:17" s="1" customFormat="1" x14ac:dyDescent="0.3">
      <c r="A29" s="6" t="s">
        <v>3</v>
      </c>
      <c r="B29" s="89">
        <v>0.95</v>
      </c>
      <c r="C29" s="89">
        <v>0.95</v>
      </c>
      <c r="D29" s="89">
        <v>0.95</v>
      </c>
      <c r="E29" s="89">
        <v>0.95</v>
      </c>
      <c r="F29" s="89">
        <v>0.95</v>
      </c>
      <c r="G29" s="89">
        <v>0.95</v>
      </c>
      <c r="H29" s="89">
        <v>0.95</v>
      </c>
      <c r="I29" s="89">
        <v>0.95</v>
      </c>
      <c r="J29" s="89">
        <v>0.97</v>
      </c>
      <c r="K29" s="89">
        <v>0.97</v>
      </c>
      <c r="L29" s="89">
        <v>0.97</v>
      </c>
      <c r="M29" s="89">
        <v>0.97</v>
      </c>
      <c r="N29" s="89">
        <v>0.96</v>
      </c>
      <c r="O29" s="89">
        <v>0.96</v>
      </c>
      <c r="P29" s="89">
        <v>0.96</v>
      </c>
      <c r="Q29" s="89">
        <v>0.96</v>
      </c>
    </row>
    <row r="30" spans="1:17" s="1" customFormat="1" x14ac:dyDescent="0.3">
      <c r="A30" s="6" t="s">
        <v>4</v>
      </c>
      <c r="B30" s="89">
        <v>0.96</v>
      </c>
      <c r="C30" s="89">
        <v>0.96</v>
      </c>
      <c r="D30" s="89">
        <v>0.96</v>
      </c>
      <c r="E30" s="89">
        <v>0.96</v>
      </c>
      <c r="F30" s="89">
        <v>0.96</v>
      </c>
      <c r="G30" s="89">
        <v>0.96</v>
      </c>
      <c r="H30" s="89">
        <v>0.96</v>
      </c>
      <c r="I30" s="89">
        <v>0.96</v>
      </c>
      <c r="J30" s="89">
        <v>0.96</v>
      </c>
      <c r="K30" s="89">
        <v>0.96</v>
      </c>
      <c r="L30" s="89">
        <v>0.96</v>
      </c>
      <c r="M30" s="89">
        <v>0.96</v>
      </c>
      <c r="N30" s="89">
        <v>0.96</v>
      </c>
      <c r="O30" s="89">
        <v>0.96</v>
      </c>
      <c r="P30" s="89">
        <v>0.96</v>
      </c>
      <c r="Q30" s="89">
        <v>0.96</v>
      </c>
    </row>
    <row r="31" spans="1:17" s="1" customFormat="1" x14ac:dyDescent="0.3">
      <c r="A31" s="6" t="s">
        <v>5</v>
      </c>
      <c r="B31" s="89">
        <v>0.93</v>
      </c>
      <c r="C31" s="89">
        <v>0.93</v>
      </c>
      <c r="D31" s="89">
        <v>0.93</v>
      </c>
      <c r="E31" s="89">
        <v>0.94</v>
      </c>
      <c r="F31" s="89">
        <v>0.96</v>
      </c>
      <c r="G31" s="89">
        <v>0.96</v>
      </c>
      <c r="H31" s="89">
        <v>0.96</v>
      </c>
      <c r="I31" s="89">
        <v>0.96</v>
      </c>
      <c r="J31" s="89">
        <v>0.93</v>
      </c>
      <c r="K31" s="89">
        <v>0.92</v>
      </c>
      <c r="L31" s="89">
        <v>0.93</v>
      </c>
      <c r="M31" s="89">
        <v>0.93</v>
      </c>
      <c r="N31" s="89">
        <v>0.96</v>
      </c>
      <c r="O31" s="89">
        <v>0.96</v>
      </c>
      <c r="P31" s="89">
        <v>0.96</v>
      </c>
      <c r="Q31" s="89">
        <v>0.96</v>
      </c>
    </row>
    <row r="32" spans="1:17" s="1" customFormat="1" x14ac:dyDescent="0.3">
      <c r="A32" s="6" t="s">
        <v>6</v>
      </c>
      <c r="B32" s="89">
        <v>0.96</v>
      </c>
      <c r="C32" s="89">
        <v>0.96</v>
      </c>
      <c r="D32" s="89">
        <v>0.96</v>
      </c>
      <c r="E32" s="89">
        <v>0.96</v>
      </c>
      <c r="F32" s="89">
        <v>0.94</v>
      </c>
      <c r="G32" s="89">
        <v>0.94</v>
      </c>
      <c r="H32" s="89">
        <v>0.94</v>
      </c>
      <c r="I32" s="89">
        <v>0.94</v>
      </c>
      <c r="J32" s="89">
        <v>0.96</v>
      </c>
      <c r="K32" s="89">
        <v>0.96</v>
      </c>
      <c r="L32" s="89">
        <v>0.96</v>
      </c>
      <c r="M32" s="89">
        <v>0.96</v>
      </c>
      <c r="N32" s="89">
        <v>0.97</v>
      </c>
      <c r="O32" s="89">
        <v>0.97</v>
      </c>
      <c r="P32" s="89">
        <v>0.97</v>
      </c>
      <c r="Q32" s="89">
        <v>0.97</v>
      </c>
    </row>
    <row r="33" spans="1:17" s="1" customFormat="1" ht="15" thickBot="1" x14ac:dyDescent="0.35">
      <c r="A33" s="9" t="s">
        <v>7</v>
      </c>
      <c r="B33" s="89">
        <v>0.97</v>
      </c>
      <c r="C33" s="89">
        <v>0.97</v>
      </c>
      <c r="D33" s="89">
        <v>0.97</v>
      </c>
      <c r="E33" s="89">
        <v>0.97</v>
      </c>
      <c r="F33" s="89">
        <v>0.97</v>
      </c>
      <c r="G33" s="89">
        <v>0.97</v>
      </c>
      <c r="H33" s="89">
        <v>0.97</v>
      </c>
      <c r="I33" s="89">
        <v>0.97</v>
      </c>
      <c r="J33" s="89">
        <v>0.96</v>
      </c>
      <c r="K33" s="89">
        <v>0.96</v>
      </c>
      <c r="L33" s="89">
        <v>0.96</v>
      </c>
      <c r="M33" s="89">
        <v>0.96</v>
      </c>
      <c r="N33" s="89">
        <v>0.92</v>
      </c>
      <c r="O33" s="89">
        <v>0.91</v>
      </c>
      <c r="P33" s="89">
        <v>0.92</v>
      </c>
      <c r="Q33" s="89">
        <v>0.92</v>
      </c>
    </row>
    <row r="34" spans="1:17" s="1" customFormat="1" ht="15" thickBot="1" x14ac:dyDescent="0.35">
      <c r="A34" s="38" t="s">
        <v>14</v>
      </c>
      <c r="B34" s="26">
        <f>AVERAGE(B29:B33)</f>
        <v>0.95399999999999996</v>
      </c>
      <c r="C34" s="26">
        <f t="shared" ref="C34:Q34" si="4">AVERAGE(C29:C33)</f>
        <v>0.95399999999999996</v>
      </c>
      <c r="D34" s="26">
        <f t="shared" si="4"/>
        <v>0.95399999999999996</v>
      </c>
      <c r="E34" s="27">
        <f t="shared" si="4"/>
        <v>0.95599999999999985</v>
      </c>
      <c r="F34" s="26">
        <f t="shared" si="4"/>
        <v>0.95600000000000007</v>
      </c>
      <c r="G34" s="26">
        <f t="shared" si="4"/>
        <v>0.95600000000000007</v>
      </c>
      <c r="H34" s="26">
        <f t="shared" si="4"/>
        <v>0.95600000000000007</v>
      </c>
      <c r="I34" s="27">
        <f t="shared" si="4"/>
        <v>0.95600000000000007</v>
      </c>
      <c r="J34" s="26">
        <f t="shared" si="4"/>
        <v>0.95599999999999985</v>
      </c>
      <c r="K34" s="26">
        <f t="shared" si="4"/>
        <v>0.95399999999999996</v>
      </c>
      <c r="L34" s="26">
        <f t="shared" si="4"/>
        <v>0.95599999999999985</v>
      </c>
      <c r="M34" s="27">
        <f t="shared" si="4"/>
        <v>0.95599999999999985</v>
      </c>
      <c r="N34" s="26">
        <f t="shared" si="4"/>
        <v>0.95399999999999996</v>
      </c>
      <c r="O34" s="26">
        <f t="shared" si="4"/>
        <v>0.95199999999999996</v>
      </c>
      <c r="P34" s="26">
        <f t="shared" si="4"/>
        <v>0.95399999999999996</v>
      </c>
      <c r="Q34" s="27">
        <f t="shared" si="4"/>
        <v>0.95399999999999996</v>
      </c>
    </row>
    <row r="35" spans="1:17" s="1" customFormat="1" ht="15" thickBot="1" x14ac:dyDescent="0.35">
      <c r="A35" s="41" t="s">
        <v>19</v>
      </c>
      <c r="B35" s="19">
        <f>_xlfn.STDEV.S(B29:B33)</f>
        <v>1.5165750888103071E-2</v>
      </c>
      <c r="C35" s="19">
        <f t="shared" ref="C35:Q35" si="5">_xlfn.STDEV.S(C29:C33)</f>
        <v>1.5165750888103071E-2</v>
      </c>
      <c r="D35" s="19">
        <f t="shared" si="5"/>
        <v>1.5165750888103071E-2</v>
      </c>
      <c r="E35" s="20">
        <f t="shared" si="5"/>
        <v>1.1401754250991389E-2</v>
      </c>
      <c r="F35" s="19">
        <f t="shared" si="5"/>
        <v>1.1401754250991389E-2</v>
      </c>
      <c r="G35" s="19">
        <f t="shared" si="5"/>
        <v>1.1401754250991389E-2</v>
      </c>
      <c r="H35" s="19">
        <f t="shared" si="5"/>
        <v>1.1401754250991389E-2</v>
      </c>
      <c r="I35" s="20">
        <f t="shared" si="5"/>
        <v>1.1401754250991389E-2</v>
      </c>
      <c r="J35" s="19">
        <f t="shared" si="5"/>
        <v>1.5165750888103067E-2</v>
      </c>
      <c r="K35" s="19">
        <f t="shared" si="5"/>
        <v>1.9493588689617897E-2</v>
      </c>
      <c r="L35" s="19">
        <f t="shared" si="5"/>
        <v>1.5165750888103067E-2</v>
      </c>
      <c r="M35" s="20">
        <f t="shared" si="5"/>
        <v>1.5165750888103067E-2</v>
      </c>
      <c r="N35" s="19">
        <f t="shared" si="5"/>
        <v>1.9493588689617897E-2</v>
      </c>
      <c r="O35" s="19">
        <f t="shared" si="5"/>
        <v>2.3874672772626615E-2</v>
      </c>
      <c r="P35" s="19">
        <f t="shared" si="5"/>
        <v>1.9493588689617897E-2</v>
      </c>
      <c r="Q35" s="20">
        <f t="shared" si="5"/>
        <v>1.9493588689617897E-2</v>
      </c>
    </row>
    <row r="36" spans="1:17" s="1" customFormat="1" x14ac:dyDescent="0.3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s="1" customFormat="1" x14ac:dyDescent="0.3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 s="1" customFormat="1" x14ac:dyDescent="0.3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 s="1" customFormat="1" x14ac:dyDescent="0.3">
      <c r="B39" s="40"/>
      <c r="C39" s="40"/>
      <c r="D39" s="40"/>
      <c r="E39" s="40"/>
      <c r="F39" s="40"/>
      <c r="G39" s="128" t="s">
        <v>30</v>
      </c>
      <c r="H39" s="128"/>
      <c r="I39" s="128"/>
      <c r="J39" s="128"/>
      <c r="K39" s="40"/>
      <c r="L39" s="40"/>
      <c r="M39" s="40"/>
      <c r="N39" s="40"/>
      <c r="O39" s="40"/>
      <c r="P39" s="40"/>
      <c r="Q39" s="40"/>
    </row>
    <row r="40" spans="1:17" s="1" customFormat="1" x14ac:dyDescent="0.3">
      <c r="B40" s="40"/>
      <c r="C40" s="40"/>
      <c r="D40" s="40"/>
      <c r="E40" s="40"/>
      <c r="F40" s="40"/>
      <c r="G40" s="128" t="s">
        <v>24</v>
      </c>
      <c r="H40" s="128"/>
      <c r="I40" s="128"/>
      <c r="J40" s="128"/>
      <c r="K40" s="40"/>
      <c r="L40" s="40"/>
      <c r="M40" s="40"/>
      <c r="N40" s="40"/>
      <c r="O40" s="40"/>
      <c r="P40" s="40"/>
      <c r="Q40" s="40"/>
    </row>
    <row r="41" spans="1:17" s="1" customFormat="1" ht="15" thickBot="1" x14ac:dyDescent="0.35">
      <c r="G41" s="129" t="s">
        <v>22</v>
      </c>
      <c r="H41" s="129"/>
      <c r="I41" s="129"/>
      <c r="J41" s="129"/>
    </row>
    <row r="42" spans="1:17" s="1" customFormat="1" x14ac:dyDescent="0.3">
      <c r="B42" s="125" t="s">
        <v>0</v>
      </c>
      <c r="C42" s="126"/>
      <c r="D42" s="126"/>
      <c r="E42" s="127"/>
      <c r="F42" s="125" t="s">
        <v>1</v>
      </c>
      <c r="G42" s="126"/>
      <c r="H42" s="126"/>
      <c r="I42" s="127"/>
      <c r="J42" s="125" t="s">
        <v>2</v>
      </c>
      <c r="K42" s="126"/>
      <c r="L42" s="126"/>
      <c r="M42" s="127"/>
      <c r="N42" s="125" t="s">
        <v>12</v>
      </c>
      <c r="O42" s="126"/>
      <c r="P42" s="126"/>
      <c r="Q42" s="127"/>
    </row>
    <row r="43" spans="1:17" s="1" customFormat="1" x14ac:dyDescent="0.3">
      <c r="B43" s="3" t="s">
        <v>8</v>
      </c>
      <c r="C43" s="2" t="s">
        <v>9</v>
      </c>
      <c r="D43" s="2" t="s">
        <v>10</v>
      </c>
      <c r="E43" s="4" t="s">
        <v>11</v>
      </c>
      <c r="F43" s="3" t="s">
        <v>8</v>
      </c>
      <c r="G43" s="2" t="s">
        <v>9</v>
      </c>
      <c r="H43" s="2" t="s">
        <v>10</v>
      </c>
      <c r="I43" s="4" t="s">
        <v>11</v>
      </c>
      <c r="J43" s="3" t="s">
        <v>8</v>
      </c>
      <c r="K43" s="2" t="s">
        <v>9</v>
      </c>
      <c r="L43" s="2" t="s">
        <v>10</v>
      </c>
      <c r="M43" s="4" t="s">
        <v>11</v>
      </c>
      <c r="N43" s="3" t="s">
        <v>8</v>
      </c>
      <c r="O43" s="2" t="s">
        <v>9</v>
      </c>
      <c r="P43" s="2" t="s">
        <v>10</v>
      </c>
      <c r="Q43" s="4" t="s">
        <v>11</v>
      </c>
    </row>
    <row r="44" spans="1:17" s="1" customFormat="1" ht="15" thickBot="1" x14ac:dyDescent="0.35">
      <c r="A44" s="39" t="s">
        <v>18</v>
      </c>
      <c r="B44" s="8">
        <f xml:space="preserve"> AVERAGE(B10,B22,B34)</f>
        <v>0.95333333333333348</v>
      </c>
      <c r="C44" s="8">
        <f t="shared" ref="C44:Q44" si="6" xml:space="preserve"> AVERAGE(C10,C22,C34)</f>
        <v>0.95333333333333348</v>
      </c>
      <c r="D44" s="8">
        <f t="shared" si="6"/>
        <v>0.95333333333333348</v>
      </c>
      <c r="E44" s="13">
        <f t="shared" si="6"/>
        <v>0.95466666666666666</v>
      </c>
      <c r="F44" s="65">
        <f t="shared" si="6"/>
        <v>0.95400000000000007</v>
      </c>
      <c r="G44" s="8">
        <f t="shared" si="6"/>
        <v>0.95400000000000007</v>
      </c>
      <c r="H44" s="8">
        <f t="shared" si="6"/>
        <v>0.95400000000000007</v>
      </c>
      <c r="I44" s="13">
        <f t="shared" si="6"/>
        <v>0.95400000000000007</v>
      </c>
      <c r="J44" s="8">
        <f t="shared" si="6"/>
        <v>0.95400000000000007</v>
      </c>
      <c r="K44" s="8">
        <f t="shared" si="6"/>
        <v>0.95333333333333348</v>
      </c>
      <c r="L44" s="8">
        <f t="shared" si="6"/>
        <v>0.95400000000000007</v>
      </c>
      <c r="M44" s="13">
        <f t="shared" si="6"/>
        <v>0.95400000000000007</v>
      </c>
      <c r="N44" s="8">
        <f t="shared" si="6"/>
        <v>0.95133333333333336</v>
      </c>
      <c r="O44" s="8">
        <f t="shared" si="6"/>
        <v>0.94933333333333325</v>
      </c>
      <c r="P44" s="8">
        <f t="shared" si="6"/>
        <v>0.95133333333333336</v>
      </c>
      <c r="Q44" s="51">
        <f t="shared" si="6"/>
        <v>0.95199999999999996</v>
      </c>
    </row>
    <row r="45" spans="1:17" s="1" customFormat="1" ht="15" thickBot="1" x14ac:dyDescent="0.35">
      <c r="A45" s="38" t="s">
        <v>19</v>
      </c>
      <c r="B45" s="11">
        <f>_xlfn.STDEV.S(B5:B9,B17:B21,B29:B33)</f>
        <v>1.3972762620115417E-2</v>
      </c>
      <c r="C45" s="11">
        <f t="shared" ref="C45:Q45" si="7">_xlfn.STDEV.S(C5:C9,C17:C21,C29:C33)</f>
        <v>1.3972762620115417E-2</v>
      </c>
      <c r="D45" s="11">
        <f t="shared" si="7"/>
        <v>1.3972762620115417E-2</v>
      </c>
      <c r="E45" s="12">
        <f t="shared" si="7"/>
        <v>1.1254628677422747E-2</v>
      </c>
      <c r="F45" s="64">
        <f t="shared" si="7"/>
        <v>1.0555973258234961E-2</v>
      </c>
      <c r="G45" s="11">
        <f t="shared" si="7"/>
        <v>1.0555973258234961E-2</v>
      </c>
      <c r="H45" s="11">
        <f t="shared" si="7"/>
        <v>1.0555973258234961E-2</v>
      </c>
      <c r="I45" s="11">
        <f t="shared" si="7"/>
        <v>1.0555973258234961E-2</v>
      </c>
      <c r="J45" s="57">
        <f t="shared" si="7"/>
        <v>1.1832159566199211E-2</v>
      </c>
      <c r="K45" s="11">
        <f t="shared" si="7"/>
        <v>1.3451854182690966E-2</v>
      </c>
      <c r="L45" s="11">
        <f t="shared" si="7"/>
        <v>1.1832159566199211E-2</v>
      </c>
      <c r="M45" s="12">
        <f t="shared" si="7"/>
        <v>1.1832159566199211E-2</v>
      </c>
      <c r="N45" s="11">
        <f t="shared" si="7"/>
        <v>1.7674302033770708E-2</v>
      </c>
      <c r="O45" s="11">
        <f t="shared" si="7"/>
        <v>2.153623745712149E-2</v>
      </c>
      <c r="P45" s="11">
        <f t="shared" si="7"/>
        <v>1.7674302033770708E-2</v>
      </c>
      <c r="Q45" s="12">
        <f t="shared" si="7"/>
        <v>1.6561573424216477E-2</v>
      </c>
    </row>
    <row r="46" spans="1:17" s="1" customFormat="1" ht="15" thickBot="1" x14ac:dyDescent="0.35">
      <c r="A46" s="39" t="s">
        <v>28</v>
      </c>
      <c r="B46" s="55">
        <f>MIN(B5:B9,B17:B21,B29:B33)</f>
        <v>0.92</v>
      </c>
      <c r="C46" s="17">
        <f t="shared" ref="C46:Q46" si="8">MIN(C5:C9,C17:C21,C29:C33)</f>
        <v>0.92</v>
      </c>
      <c r="D46" s="17">
        <f t="shared" si="8"/>
        <v>0.92</v>
      </c>
      <c r="E46" s="18">
        <f t="shared" si="8"/>
        <v>0.93</v>
      </c>
      <c r="F46" s="68">
        <f t="shared" si="8"/>
        <v>0.94</v>
      </c>
      <c r="G46" s="17">
        <f t="shared" si="8"/>
        <v>0.94</v>
      </c>
      <c r="H46" s="17">
        <f t="shared" si="8"/>
        <v>0.94</v>
      </c>
      <c r="I46" s="17">
        <f t="shared" si="8"/>
        <v>0.94</v>
      </c>
      <c r="J46" s="55">
        <f t="shared" si="8"/>
        <v>0.93</v>
      </c>
      <c r="K46" s="17">
        <f t="shared" si="8"/>
        <v>0.92</v>
      </c>
      <c r="L46" s="17">
        <f t="shared" si="8"/>
        <v>0.93</v>
      </c>
      <c r="M46" s="18">
        <f t="shared" si="8"/>
        <v>0.93</v>
      </c>
      <c r="N46" s="17">
        <f t="shared" si="8"/>
        <v>0.92</v>
      </c>
      <c r="O46" s="17">
        <f t="shared" si="8"/>
        <v>0.91</v>
      </c>
      <c r="P46" s="17">
        <f t="shared" si="8"/>
        <v>0.92</v>
      </c>
      <c r="Q46" s="18">
        <f t="shared" si="8"/>
        <v>0.92</v>
      </c>
    </row>
    <row r="47" spans="1:17" s="1" customFormat="1" ht="15" thickBot="1" x14ac:dyDescent="0.35">
      <c r="A47" s="38" t="s">
        <v>29</v>
      </c>
      <c r="B47" s="52">
        <f>MAX(B5:B9,B17:B21,B29:B33)</f>
        <v>0.97</v>
      </c>
      <c r="C47" s="53">
        <f t="shared" ref="C47:Q47" si="9">MAX(C5:C9,C17:C21,C29:C33)</f>
        <v>0.97</v>
      </c>
      <c r="D47" s="53">
        <f t="shared" si="9"/>
        <v>0.97</v>
      </c>
      <c r="E47" s="54">
        <f t="shared" si="9"/>
        <v>0.97</v>
      </c>
      <c r="F47" s="69">
        <f t="shared" si="9"/>
        <v>0.97</v>
      </c>
      <c r="G47" s="53">
        <f t="shared" si="9"/>
        <v>0.97</v>
      </c>
      <c r="H47" s="53">
        <f t="shared" si="9"/>
        <v>0.97</v>
      </c>
      <c r="I47" s="53">
        <f t="shared" si="9"/>
        <v>0.97</v>
      </c>
      <c r="J47" s="52">
        <f t="shared" si="9"/>
        <v>0.97</v>
      </c>
      <c r="K47" s="53">
        <f t="shared" si="9"/>
        <v>0.97</v>
      </c>
      <c r="L47" s="53">
        <f t="shared" si="9"/>
        <v>0.97</v>
      </c>
      <c r="M47" s="54">
        <f t="shared" si="9"/>
        <v>0.97</v>
      </c>
      <c r="N47" s="53">
        <f t="shared" si="9"/>
        <v>0.97</v>
      </c>
      <c r="O47" s="53">
        <f t="shared" si="9"/>
        <v>0.97</v>
      </c>
      <c r="P47" s="53">
        <f t="shared" si="9"/>
        <v>0.97</v>
      </c>
      <c r="Q47" s="54">
        <f t="shared" si="9"/>
        <v>0.97</v>
      </c>
    </row>
    <row r="48" spans="1:17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</sheetData>
  <mergeCells count="22">
    <mergeCell ref="B42:E42"/>
    <mergeCell ref="F42:I42"/>
    <mergeCell ref="J42:M42"/>
    <mergeCell ref="N42:Q42"/>
    <mergeCell ref="B27:E27"/>
    <mergeCell ref="F27:I27"/>
    <mergeCell ref="J27:M27"/>
    <mergeCell ref="N27:Q27"/>
    <mergeCell ref="G39:J39"/>
    <mergeCell ref="G40:J40"/>
    <mergeCell ref="G41:J41"/>
    <mergeCell ref="D1:K1"/>
    <mergeCell ref="D13:K13"/>
    <mergeCell ref="D25:K25"/>
    <mergeCell ref="B3:E3"/>
    <mergeCell ref="F3:I3"/>
    <mergeCell ref="J3:M3"/>
    <mergeCell ref="N3:Q3"/>
    <mergeCell ref="B15:E15"/>
    <mergeCell ref="F15:I15"/>
    <mergeCell ref="J15:M15"/>
    <mergeCell ref="N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1C52-D8BF-4E47-AAA6-35E9214BFFA8}">
  <dimension ref="A1:Q23"/>
  <sheetViews>
    <sheetView tabSelected="1" workbookViewId="0">
      <selection activeCell="A15" sqref="A15:Q23"/>
    </sheetView>
  </sheetViews>
  <sheetFormatPr defaultRowHeight="14.4" x14ac:dyDescent="0.3"/>
  <sheetData>
    <row r="1" spans="1:17" x14ac:dyDescent="0.3">
      <c r="A1" s="1"/>
      <c r="B1" s="125" t="s">
        <v>0</v>
      </c>
      <c r="C1" s="126"/>
      <c r="D1" s="126"/>
      <c r="E1" s="127"/>
      <c r="F1" s="125" t="s">
        <v>1</v>
      </c>
      <c r="G1" s="126"/>
      <c r="H1" s="126"/>
      <c r="I1" s="127"/>
      <c r="J1" s="125" t="s">
        <v>2</v>
      </c>
      <c r="K1" s="126"/>
      <c r="L1" s="126"/>
      <c r="M1" s="127"/>
      <c r="N1" s="125" t="s">
        <v>12</v>
      </c>
      <c r="O1" s="126"/>
      <c r="P1" s="126"/>
      <c r="Q1" s="127"/>
    </row>
    <row r="2" spans="1:17" x14ac:dyDescent="0.3">
      <c r="A2" s="7" t="s">
        <v>13</v>
      </c>
      <c r="B2" s="3" t="s">
        <v>8</v>
      </c>
      <c r="C2" s="2" t="s">
        <v>9</v>
      </c>
      <c r="D2" s="2" t="s">
        <v>10</v>
      </c>
      <c r="E2" s="4" t="s">
        <v>11</v>
      </c>
      <c r="F2" s="3" t="s">
        <v>8</v>
      </c>
      <c r="G2" s="2" t="s">
        <v>9</v>
      </c>
      <c r="H2" s="2" t="s">
        <v>10</v>
      </c>
      <c r="I2" s="4" t="s">
        <v>11</v>
      </c>
      <c r="J2" s="3" t="s">
        <v>8</v>
      </c>
      <c r="K2" s="2" t="s">
        <v>9</v>
      </c>
      <c r="L2" s="2" t="s">
        <v>10</v>
      </c>
      <c r="M2" s="4" t="s">
        <v>11</v>
      </c>
      <c r="N2" s="3" t="s">
        <v>8</v>
      </c>
      <c r="O2" s="2" t="s">
        <v>9</v>
      </c>
      <c r="P2" s="2" t="s">
        <v>10</v>
      </c>
      <c r="Q2" s="4" t="s">
        <v>11</v>
      </c>
    </row>
    <row r="3" spans="1:17" x14ac:dyDescent="0.3">
      <c r="A3" s="6" t="s">
        <v>3</v>
      </c>
      <c r="B3" s="89">
        <v>0.92</v>
      </c>
      <c r="C3" s="89">
        <v>0.93</v>
      </c>
      <c r="D3" s="89">
        <v>0.93</v>
      </c>
      <c r="E3" s="89">
        <v>0.93</v>
      </c>
      <c r="F3" s="89">
        <v>0.95</v>
      </c>
      <c r="G3" s="89">
        <v>0.95</v>
      </c>
      <c r="H3" s="89">
        <v>0.95</v>
      </c>
      <c r="I3" s="89">
        <v>0.95</v>
      </c>
      <c r="J3" s="89">
        <v>0.93600000000000005</v>
      </c>
      <c r="K3" s="89">
        <v>0.94</v>
      </c>
      <c r="L3" s="89">
        <v>0.94</v>
      </c>
      <c r="M3" s="89">
        <v>0.94</v>
      </c>
      <c r="N3" s="89">
        <v>0.89</v>
      </c>
      <c r="O3" s="89">
        <v>0.89</v>
      </c>
      <c r="P3" s="89">
        <v>0.89</v>
      </c>
      <c r="Q3" s="89">
        <v>0.91</v>
      </c>
    </row>
    <row r="4" spans="1:17" x14ac:dyDescent="0.3">
      <c r="A4" s="6" t="s">
        <v>4</v>
      </c>
      <c r="B4" s="89">
        <v>0.93</v>
      </c>
      <c r="C4" s="89">
        <v>0.94</v>
      </c>
      <c r="D4" s="89">
        <v>0.94</v>
      </c>
      <c r="E4" s="89">
        <v>0.94</v>
      </c>
      <c r="F4" s="89">
        <v>0.94</v>
      </c>
      <c r="G4" s="89">
        <v>0.94</v>
      </c>
      <c r="H4" s="89">
        <v>0.94</v>
      </c>
      <c r="I4" s="89">
        <v>0.94</v>
      </c>
      <c r="J4" s="89">
        <v>0.93799999999999994</v>
      </c>
      <c r="K4" s="89">
        <v>0.94</v>
      </c>
      <c r="L4" s="89">
        <v>0.94</v>
      </c>
      <c r="M4" s="89">
        <v>0.94</v>
      </c>
      <c r="N4" s="89">
        <v>0.92</v>
      </c>
      <c r="O4" s="89">
        <v>0.92</v>
      </c>
      <c r="P4" s="89">
        <v>0.92</v>
      </c>
      <c r="Q4" s="89">
        <v>0.93</v>
      </c>
    </row>
    <row r="5" spans="1:17" x14ac:dyDescent="0.3">
      <c r="A5" s="6" t="s">
        <v>5</v>
      </c>
      <c r="B5" s="89">
        <v>0.93</v>
      </c>
      <c r="C5" s="89">
        <v>0.93</v>
      </c>
      <c r="D5" s="89">
        <v>0.93</v>
      </c>
      <c r="E5" s="89">
        <v>0.93</v>
      </c>
      <c r="F5" s="89">
        <v>0.95</v>
      </c>
      <c r="G5" s="89">
        <v>0.95</v>
      </c>
      <c r="H5" s="89">
        <v>0.95</v>
      </c>
      <c r="I5" s="89">
        <v>0.95</v>
      </c>
      <c r="J5" s="89">
        <v>0.9</v>
      </c>
      <c r="K5" s="89">
        <v>0.9</v>
      </c>
      <c r="L5" s="89">
        <v>0.9</v>
      </c>
      <c r="M5" s="89">
        <v>0.91</v>
      </c>
      <c r="N5" s="89">
        <v>0.94</v>
      </c>
      <c r="O5" s="89">
        <v>0.94</v>
      </c>
      <c r="P5" s="89">
        <v>0.94</v>
      </c>
      <c r="Q5" s="89">
        <v>0.94</v>
      </c>
    </row>
    <row r="6" spans="1:17" x14ac:dyDescent="0.3">
      <c r="A6" s="6" t="s">
        <v>6</v>
      </c>
      <c r="B6" s="89">
        <v>0.93</v>
      </c>
      <c r="C6" s="89">
        <v>0.94</v>
      </c>
      <c r="D6" s="89">
        <v>0.94</v>
      </c>
      <c r="E6" s="89">
        <v>0.94</v>
      </c>
      <c r="F6" s="89">
        <v>0.95</v>
      </c>
      <c r="G6" s="89">
        <v>0.95</v>
      </c>
      <c r="H6" s="89">
        <v>0.95</v>
      </c>
      <c r="I6" s="89">
        <v>0.95</v>
      </c>
      <c r="J6" s="89">
        <v>0.92</v>
      </c>
      <c r="K6" s="89">
        <v>0.92</v>
      </c>
      <c r="L6" s="89">
        <v>0.92</v>
      </c>
      <c r="M6" s="89">
        <v>0.93</v>
      </c>
      <c r="N6" s="89">
        <v>0.91</v>
      </c>
      <c r="O6" s="89">
        <v>0.91</v>
      </c>
      <c r="P6" s="89">
        <v>0.91</v>
      </c>
      <c r="Q6" s="89">
        <v>0.92</v>
      </c>
    </row>
    <row r="7" spans="1:17" ht="15" thickBot="1" x14ac:dyDescent="0.35">
      <c r="A7" s="9" t="s">
        <v>7</v>
      </c>
      <c r="B7" s="89">
        <v>0.94</v>
      </c>
      <c r="C7" s="89">
        <v>0.94</v>
      </c>
      <c r="D7" s="89">
        <v>0.94</v>
      </c>
      <c r="E7" s="89">
        <v>0.94</v>
      </c>
      <c r="F7" s="89">
        <v>0.94</v>
      </c>
      <c r="G7" s="89">
        <v>0.94</v>
      </c>
      <c r="H7" s="89">
        <v>0.94</v>
      </c>
      <c r="I7" s="89">
        <v>0.94</v>
      </c>
      <c r="J7" s="89">
        <v>0.9</v>
      </c>
      <c r="K7" s="89">
        <v>0.9</v>
      </c>
      <c r="L7" s="89">
        <v>0.91</v>
      </c>
      <c r="M7" s="89">
        <v>0.91</v>
      </c>
      <c r="N7" s="89">
        <v>0.93</v>
      </c>
      <c r="O7" s="89">
        <v>0.93</v>
      </c>
      <c r="P7" s="89">
        <v>0.93</v>
      </c>
      <c r="Q7" s="89">
        <v>0.93</v>
      </c>
    </row>
    <row r="8" spans="1:17" ht="15" thickBot="1" x14ac:dyDescent="0.35">
      <c r="A8" s="36" t="s">
        <v>14</v>
      </c>
      <c r="B8" s="31">
        <f>AVERAGE(B3:B7)</f>
        <v>0.93</v>
      </c>
      <c r="C8" s="32">
        <f t="shared" ref="C8:Q8" si="0">AVERAGE(C3:C7)</f>
        <v>0.93599999999999994</v>
      </c>
      <c r="D8" s="32">
        <f t="shared" si="0"/>
        <v>0.93599999999999994</v>
      </c>
      <c r="E8" s="33">
        <f t="shared" si="0"/>
        <v>0.93599999999999994</v>
      </c>
      <c r="F8" s="34">
        <f t="shared" si="0"/>
        <v>0.94600000000000006</v>
      </c>
      <c r="G8" s="32">
        <f t="shared" si="0"/>
        <v>0.94600000000000006</v>
      </c>
      <c r="H8" s="32">
        <f t="shared" si="0"/>
        <v>0.94600000000000006</v>
      </c>
      <c r="I8" s="33">
        <f t="shared" si="0"/>
        <v>0.94600000000000006</v>
      </c>
      <c r="J8" s="32">
        <f t="shared" si="0"/>
        <v>0.91880000000000006</v>
      </c>
      <c r="K8" s="32">
        <f t="shared" si="0"/>
        <v>0.91999999999999993</v>
      </c>
      <c r="L8" s="32">
        <f t="shared" si="0"/>
        <v>0.92199999999999993</v>
      </c>
      <c r="M8" s="33">
        <f t="shared" si="0"/>
        <v>0.92599999999999993</v>
      </c>
      <c r="N8" s="32">
        <f t="shared" si="0"/>
        <v>0.91799999999999993</v>
      </c>
      <c r="O8" s="32">
        <f t="shared" si="0"/>
        <v>0.91799999999999993</v>
      </c>
      <c r="P8" s="32">
        <f t="shared" si="0"/>
        <v>0.91799999999999993</v>
      </c>
      <c r="Q8" s="33">
        <f t="shared" si="0"/>
        <v>0.92599999999999993</v>
      </c>
    </row>
    <row r="9" spans="1:17" ht="15" thickBot="1" x14ac:dyDescent="0.35">
      <c r="A9" s="36" t="s">
        <v>19</v>
      </c>
      <c r="B9" s="28">
        <f>_xlfn.STDEV.S(B3:B7)</f>
        <v>7.0710678118654424E-3</v>
      </c>
      <c r="C9" s="29">
        <f t="shared" ref="C9:Q9" si="1">_xlfn.STDEV.S(C3:C7)</f>
        <v>5.4772255750516058E-3</v>
      </c>
      <c r="D9" s="29">
        <f t="shared" si="1"/>
        <v>5.4772255750516058E-3</v>
      </c>
      <c r="E9" s="30">
        <f t="shared" si="1"/>
        <v>5.4772255750516058E-3</v>
      </c>
      <c r="F9" s="35">
        <f t="shared" si="1"/>
        <v>5.4772255750516656E-3</v>
      </c>
      <c r="G9" s="29">
        <f t="shared" si="1"/>
        <v>5.4772255750516656E-3</v>
      </c>
      <c r="H9" s="29">
        <f t="shared" si="1"/>
        <v>5.4772255750516656E-3</v>
      </c>
      <c r="I9" s="30">
        <f t="shared" si="1"/>
        <v>5.4772255750516656E-3</v>
      </c>
      <c r="J9" s="29">
        <f t="shared" si="1"/>
        <v>1.8525657883055047E-2</v>
      </c>
      <c r="K9" s="29">
        <f t="shared" si="1"/>
        <v>1.9999999999999962E-2</v>
      </c>
      <c r="L9" s="29">
        <f t="shared" si="1"/>
        <v>1.7888543819998277E-2</v>
      </c>
      <c r="M9" s="30">
        <f t="shared" si="1"/>
        <v>1.5165750888103064E-2</v>
      </c>
      <c r="N9" s="35">
        <f t="shared" si="1"/>
        <v>1.9235384061671329E-2</v>
      </c>
      <c r="O9" s="29">
        <f t="shared" si="1"/>
        <v>1.9235384061671329E-2</v>
      </c>
      <c r="P9" s="29">
        <f t="shared" si="1"/>
        <v>1.9235384061671329E-2</v>
      </c>
      <c r="Q9" s="30">
        <f t="shared" si="1"/>
        <v>1.1401754250991356E-2</v>
      </c>
    </row>
    <row r="15" spans="1:17" x14ac:dyDescent="0.3">
      <c r="G15" s="128" t="s">
        <v>30</v>
      </c>
      <c r="H15" s="128"/>
      <c r="I15" s="128"/>
      <c r="J15" s="128"/>
    </row>
    <row r="16" spans="1:17" x14ac:dyDescent="0.3">
      <c r="G16" s="128" t="s">
        <v>23</v>
      </c>
      <c r="H16" s="128"/>
      <c r="I16" s="128"/>
      <c r="J16" s="128"/>
    </row>
    <row r="17" spans="1:17" ht="15" thickBot="1" x14ac:dyDescent="0.35">
      <c r="G17" s="129" t="s">
        <v>25</v>
      </c>
      <c r="H17" s="129"/>
      <c r="I17" s="129"/>
      <c r="J17" s="129"/>
    </row>
    <row r="18" spans="1:17" x14ac:dyDescent="0.3">
      <c r="B18" s="125" t="s">
        <v>0</v>
      </c>
      <c r="C18" s="126"/>
      <c r="D18" s="126"/>
      <c r="E18" s="127"/>
      <c r="F18" s="125" t="s">
        <v>1</v>
      </c>
      <c r="G18" s="126"/>
      <c r="H18" s="126"/>
      <c r="I18" s="127"/>
      <c r="J18" s="125" t="s">
        <v>2</v>
      </c>
      <c r="K18" s="126"/>
      <c r="L18" s="126"/>
      <c r="M18" s="127"/>
      <c r="N18" s="125" t="s">
        <v>12</v>
      </c>
      <c r="O18" s="126"/>
      <c r="P18" s="126"/>
      <c r="Q18" s="127"/>
    </row>
    <row r="19" spans="1:17" ht="15" thickBot="1" x14ac:dyDescent="0.35">
      <c r="B19" s="14" t="s">
        <v>8</v>
      </c>
      <c r="C19" s="15" t="s">
        <v>9</v>
      </c>
      <c r="D19" s="15" t="s">
        <v>10</v>
      </c>
      <c r="E19" s="16" t="s">
        <v>11</v>
      </c>
      <c r="F19" s="14" t="s">
        <v>8</v>
      </c>
      <c r="G19" s="15" t="s">
        <v>9</v>
      </c>
      <c r="H19" s="15" t="s">
        <v>10</v>
      </c>
      <c r="I19" s="16" t="s">
        <v>11</v>
      </c>
      <c r="J19" s="14" t="s">
        <v>8</v>
      </c>
      <c r="K19" s="15" t="s">
        <v>9</v>
      </c>
      <c r="L19" s="15" t="s">
        <v>10</v>
      </c>
      <c r="M19" s="16" t="s">
        <v>11</v>
      </c>
      <c r="N19" s="14" t="s">
        <v>8</v>
      </c>
      <c r="O19" s="15" t="s">
        <v>9</v>
      </c>
      <c r="P19" s="15" t="s">
        <v>10</v>
      </c>
      <c r="Q19" s="16" t="s">
        <v>11</v>
      </c>
    </row>
    <row r="20" spans="1:17" ht="15" thickBot="1" x14ac:dyDescent="0.35">
      <c r="A20" s="36" t="s">
        <v>14</v>
      </c>
      <c r="B20" s="55">
        <f>AVERAGE(B3:B7)</f>
        <v>0.93</v>
      </c>
      <c r="C20" s="17">
        <f t="shared" ref="C20:Q20" si="2">AVERAGE(C3:C7)</f>
        <v>0.93599999999999994</v>
      </c>
      <c r="D20" s="17">
        <f t="shared" si="2"/>
        <v>0.93599999999999994</v>
      </c>
      <c r="E20" s="18">
        <f t="shared" si="2"/>
        <v>0.93599999999999994</v>
      </c>
      <c r="F20" s="68">
        <f t="shared" si="2"/>
        <v>0.94600000000000006</v>
      </c>
      <c r="G20" s="17">
        <f t="shared" si="2"/>
        <v>0.94600000000000006</v>
      </c>
      <c r="H20" s="17">
        <f t="shared" si="2"/>
        <v>0.94600000000000006</v>
      </c>
      <c r="I20" s="18">
        <f t="shared" si="2"/>
        <v>0.94600000000000006</v>
      </c>
      <c r="J20" s="17">
        <f t="shared" si="2"/>
        <v>0.91880000000000006</v>
      </c>
      <c r="K20" s="17">
        <f t="shared" si="2"/>
        <v>0.91999999999999993</v>
      </c>
      <c r="L20" s="17">
        <f t="shared" si="2"/>
        <v>0.92199999999999993</v>
      </c>
      <c r="M20" s="18">
        <f t="shared" si="2"/>
        <v>0.92599999999999993</v>
      </c>
      <c r="N20" s="17">
        <f t="shared" si="2"/>
        <v>0.91799999999999993</v>
      </c>
      <c r="O20" s="17">
        <f t="shared" si="2"/>
        <v>0.91799999999999993</v>
      </c>
      <c r="P20" s="17">
        <f t="shared" si="2"/>
        <v>0.91799999999999993</v>
      </c>
      <c r="Q20" s="18">
        <f t="shared" si="2"/>
        <v>0.92599999999999993</v>
      </c>
    </row>
    <row r="21" spans="1:17" ht="15" thickBot="1" x14ac:dyDescent="0.35">
      <c r="A21" s="36" t="s">
        <v>19</v>
      </c>
      <c r="B21" s="74">
        <f>_xlfn.STDEV.S(B3:B7)</f>
        <v>7.0710678118654424E-3</v>
      </c>
      <c r="C21" s="40">
        <f t="shared" ref="C21:Q21" si="3">_xlfn.STDEV.S(C3:C7)</f>
        <v>5.4772255750516058E-3</v>
      </c>
      <c r="D21" s="40">
        <f t="shared" si="3"/>
        <v>5.4772255750516058E-3</v>
      </c>
      <c r="E21" s="75">
        <f t="shared" si="3"/>
        <v>5.4772255750516058E-3</v>
      </c>
      <c r="F21" s="76">
        <f t="shared" si="3"/>
        <v>5.4772255750516656E-3</v>
      </c>
      <c r="G21" s="40">
        <f t="shared" si="3"/>
        <v>5.4772255750516656E-3</v>
      </c>
      <c r="H21" s="40">
        <f t="shared" si="3"/>
        <v>5.4772255750516656E-3</v>
      </c>
      <c r="I21" s="75">
        <f t="shared" si="3"/>
        <v>5.4772255750516656E-3</v>
      </c>
      <c r="J21" s="40">
        <f t="shared" si="3"/>
        <v>1.8525657883055047E-2</v>
      </c>
      <c r="K21" s="40">
        <f t="shared" si="3"/>
        <v>1.9999999999999962E-2</v>
      </c>
      <c r="L21" s="40">
        <f t="shared" si="3"/>
        <v>1.7888543819998277E-2</v>
      </c>
      <c r="M21" s="75">
        <f t="shared" si="3"/>
        <v>1.5165750888103064E-2</v>
      </c>
      <c r="N21" s="40">
        <f t="shared" si="3"/>
        <v>1.9235384061671329E-2</v>
      </c>
      <c r="O21" s="40">
        <f t="shared" si="3"/>
        <v>1.9235384061671329E-2</v>
      </c>
      <c r="P21" s="40">
        <f t="shared" si="3"/>
        <v>1.9235384061671329E-2</v>
      </c>
      <c r="Q21" s="75">
        <f t="shared" si="3"/>
        <v>1.1401754250991356E-2</v>
      </c>
    </row>
    <row r="22" spans="1:17" ht="15" thickBot="1" x14ac:dyDescent="0.35">
      <c r="A22" s="39" t="s">
        <v>28</v>
      </c>
      <c r="B22" s="25">
        <f>MIN(B3:B7)</f>
        <v>0.92</v>
      </c>
      <c r="C22" s="26">
        <f t="shared" ref="C22:Q22" si="4">MIN(C3:C7)</f>
        <v>0.93</v>
      </c>
      <c r="D22" s="26">
        <f t="shared" si="4"/>
        <v>0.93</v>
      </c>
      <c r="E22" s="27">
        <f t="shared" si="4"/>
        <v>0.93</v>
      </c>
      <c r="F22" s="73">
        <f t="shared" si="4"/>
        <v>0.94</v>
      </c>
      <c r="G22" s="26">
        <f t="shared" si="4"/>
        <v>0.94</v>
      </c>
      <c r="H22" s="26">
        <f t="shared" si="4"/>
        <v>0.94</v>
      </c>
      <c r="I22" s="27">
        <f t="shared" si="4"/>
        <v>0.94</v>
      </c>
      <c r="J22" s="26">
        <f t="shared" si="4"/>
        <v>0.9</v>
      </c>
      <c r="K22" s="26">
        <f t="shared" si="4"/>
        <v>0.9</v>
      </c>
      <c r="L22" s="26">
        <f t="shared" si="4"/>
        <v>0.9</v>
      </c>
      <c r="M22" s="27">
        <f t="shared" si="4"/>
        <v>0.91</v>
      </c>
      <c r="N22" s="26">
        <f t="shared" si="4"/>
        <v>0.89</v>
      </c>
      <c r="O22" s="26">
        <f t="shared" si="4"/>
        <v>0.89</v>
      </c>
      <c r="P22" s="26">
        <f t="shared" si="4"/>
        <v>0.89</v>
      </c>
      <c r="Q22" s="27">
        <f t="shared" si="4"/>
        <v>0.91</v>
      </c>
    </row>
    <row r="23" spans="1:17" ht="15" thickBot="1" x14ac:dyDescent="0.35">
      <c r="A23" s="38" t="s">
        <v>29</v>
      </c>
      <c r="B23" s="52">
        <f>MAX(B3:B7)</f>
        <v>0.94</v>
      </c>
      <c r="C23" s="53">
        <f t="shared" ref="C23:Q23" si="5">MAX(C3:C7)</f>
        <v>0.94</v>
      </c>
      <c r="D23" s="53">
        <f t="shared" si="5"/>
        <v>0.94</v>
      </c>
      <c r="E23" s="54">
        <f t="shared" si="5"/>
        <v>0.94</v>
      </c>
      <c r="F23" s="69">
        <f t="shared" si="5"/>
        <v>0.95</v>
      </c>
      <c r="G23" s="53">
        <f t="shared" si="5"/>
        <v>0.95</v>
      </c>
      <c r="H23" s="53">
        <f t="shared" si="5"/>
        <v>0.95</v>
      </c>
      <c r="I23" s="54">
        <f t="shared" si="5"/>
        <v>0.95</v>
      </c>
      <c r="J23" s="53">
        <f t="shared" si="5"/>
        <v>0.93799999999999994</v>
      </c>
      <c r="K23" s="53">
        <f t="shared" si="5"/>
        <v>0.94</v>
      </c>
      <c r="L23" s="53">
        <f t="shared" si="5"/>
        <v>0.94</v>
      </c>
      <c r="M23" s="54">
        <f t="shared" si="5"/>
        <v>0.94</v>
      </c>
      <c r="N23" s="53">
        <f t="shared" si="5"/>
        <v>0.94</v>
      </c>
      <c r="O23" s="53">
        <f t="shared" si="5"/>
        <v>0.94</v>
      </c>
      <c r="P23" s="53">
        <f t="shared" si="5"/>
        <v>0.94</v>
      </c>
      <c r="Q23" s="54">
        <f t="shared" si="5"/>
        <v>0.94</v>
      </c>
    </row>
  </sheetData>
  <mergeCells count="11">
    <mergeCell ref="F1:I1"/>
    <mergeCell ref="J1:M1"/>
    <mergeCell ref="N1:Q1"/>
    <mergeCell ref="B1:E1"/>
    <mergeCell ref="B18:E18"/>
    <mergeCell ref="F18:I18"/>
    <mergeCell ref="J18:M18"/>
    <mergeCell ref="N18:Q18"/>
    <mergeCell ref="G15:J15"/>
    <mergeCell ref="G17:J17"/>
    <mergeCell ref="G16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39DF-708E-4CE0-8C7D-F1195A572BAE}">
  <dimension ref="A1:Q39"/>
  <sheetViews>
    <sheetView topLeftCell="A15" workbookViewId="0">
      <selection activeCell="M44" sqref="M44"/>
    </sheetView>
  </sheetViews>
  <sheetFormatPr defaultRowHeight="14.4" x14ac:dyDescent="0.3"/>
  <sheetData>
    <row r="1" spans="1:17" ht="15" thickBot="1" x14ac:dyDescent="0.35">
      <c r="F1" s="130" t="s">
        <v>15</v>
      </c>
      <c r="G1" s="130"/>
      <c r="H1" s="130"/>
      <c r="I1" s="130"/>
      <c r="J1" s="130"/>
      <c r="K1" s="130"/>
      <c r="L1" s="130"/>
      <c r="M1" s="130"/>
    </row>
    <row r="2" spans="1:17" x14ac:dyDescent="0.3">
      <c r="A2" s="1"/>
      <c r="B2" s="125" t="s">
        <v>0</v>
      </c>
      <c r="C2" s="126"/>
      <c r="D2" s="126"/>
      <c r="E2" s="127"/>
      <c r="F2" s="125" t="s">
        <v>1</v>
      </c>
      <c r="G2" s="126"/>
      <c r="H2" s="126"/>
      <c r="I2" s="127"/>
      <c r="J2" s="125" t="s">
        <v>2</v>
      </c>
      <c r="K2" s="126"/>
      <c r="L2" s="126"/>
      <c r="M2" s="127"/>
      <c r="N2" s="125" t="s">
        <v>12</v>
      </c>
      <c r="O2" s="126"/>
      <c r="P2" s="126"/>
      <c r="Q2" s="127"/>
    </row>
    <row r="3" spans="1:17" x14ac:dyDescent="0.3">
      <c r="A3" s="7" t="s">
        <v>13</v>
      </c>
      <c r="B3" s="14" t="s">
        <v>8</v>
      </c>
      <c r="C3" s="15" t="s">
        <v>9</v>
      </c>
      <c r="D3" s="15" t="s">
        <v>10</v>
      </c>
      <c r="E3" s="16" t="s">
        <v>11</v>
      </c>
      <c r="F3" s="14" t="s">
        <v>8</v>
      </c>
      <c r="G3" s="15" t="s">
        <v>9</v>
      </c>
      <c r="H3" s="15" t="s">
        <v>10</v>
      </c>
      <c r="I3" s="16" t="s">
        <v>11</v>
      </c>
      <c r="J3" s="14" t="s">
        <v>8</v>
      </c>
      <c r="K3" s="15" t="s">
        <v>9</v>
      </c>
      <c r="L3" s="15" t="s">
        <v>10</v>
      </c>
      <c r="M3" s="16" t="s">
        <v>11</v>
      </c>
      <c r="N3" s="14" t="s">
        <v>8</v>
      </c>
      <c r="O3" s="15" t="s">
        <v>9</v>
      </c>
      <c r="P3" s="15" t="s">
        <v>10</v>
      </c>
      <c r="Q3" s="16" t="s">
        <v>11</v>
      </c>
    </row>
    <row r="4" spans="1:17" x14ac:dyDescent="0.3">
      <c r="A4" s="42" t="s">
        <v>3</v>
      </c>
      <c r="B4" s="89">
        <v>0.94</v>
      </c>
      <c r="C4" s="89">
        <v>0.94</v>
      </c>
      <c r="D4" s="89">
        <v>0.94</v>
      </c>
      <c r="E4" s="89">
        <v>0.94</v>
      </c>
      <c r="F4" s="89">
        <v>0.92</v>
      </c>
      <c r="G4" s="89">
        <v>0.91</v>
      </c>
      <c r="H4" s="89">
        <v>0.92</v>
      </c>
      <c r="I4" s="89">
        <v>0.92</v>
      </c>
      <c r="J4" s="89">
        <v>0.9</v>
      </c>
      <c r="K4" s="89">
        <v>0.89</v>
      </c>
      <c r="L4" s="89">
        <v>0.9</v>
      </c>
      <c r="M4" s="89">
        <v>0.91</v>
      </c>
      <c r="N4" s="89">
        <v>0.95</v>
      </c>
      <c r="O4" s="89">
        <v>0.95</v>
      </c>
      <c r="P4" s="89">
        <v>0.96</v>
      </c>
      <c r="Q4" s="89">
        <v>0.95</v>
      </c>
    </row>
    <row r="5" spans="1:17" x14ac:dyDescent="0.3">
      <c r="A5" s="42" t="s">
        <v>4</v>
      </c>
      <c r="B5" s="89">
        <v>0.96</v>
      </c>
      <c r="C5" s="89">
        <v>0.96</v>
      </c>
      <c r="D5" s="89">
        <v>0.97</v>
      </c>
      <c r="E5" s="89">
        <v>0.97</v>
      </c>
      <c r="F5" s="89">
        <v>0.94</v>
      </c>
      <c r="G5" s="89">
        <v>0.94</v>
      </c>
      <c r="H5" s="89">
        <v>0.94</v>
      </c>
      <c r="I5" s="89">
        <v>0.94</v>
      </c>
      <c r="J5" s="89">
        <v>0.93</v>
      </c>
      <c r="K5" s="89">
        <v>0.93</v>
      </c>
      <c r="L5" s="89">
        <v>0.93</v>
      </c>
      <c r="M5" s="89">
        <v>0.93</v>
      </c>
      <c r="N5" s="89">
        <v>0.95</v>
      </c>
      <c r="O5" s="89">
        <v>0.94</v>
      </c>
      <c r="P5" s="89">
        <v>0.94</v>
      </c>
      <c r="Q5" s="89">
        <v>0.94</v>
      </c>
    </row>
    <row r="6" spans="1:17" x14ac:dyDescent="0.3">
      <c r="A6" s="42" t="s">
        <v>5</v>
      </c>
      <c r="B6" s="89">
        <v>0.95</v>
      </c>
      <c r="C6" s="89">
        <v>0.95</v>
      </c>
      <c r="D6" s="89">
        <v>0.95</v>
      </c>
      <c r="E6" s="89">
        <v>0.95</v>
      </c>
      <c r="F6" s="89">
        <v>0.96</v>
      </c>
      <c r="G6" s="89">
        <v>0.96</v>
      </c>
      <c r="H6" s="89">
        <v>0.96</v>
      </c>
      <c r="I6" s="89">
        <v>0.96</v>
      </c>
      <c r="J6" s="89">
        <v>0.94</v>
      </c>
      <c r="K6" s="89">
        <v>0.94</v>
      </c>
      <c r="L6" s="89">
        <v>0.94</v>
      </c>
      <c r="M6" s="89">
        <v>0.94</v>
      </c>
      <c r="N6" s="89">
        <v>0.92</v>
      </c>
      <c r="O6" s="89">
        <v>0.91</v>
      </c>
      <c r="P6" s="89">
        <v>0.92</v>
      </c>
      <c r="Q6" s="89">
        <v>0.92</v>
      </c>
    </row>
    <row r="7" spans="1:17" x14ac:dyDescent="0.3">
      <c r="A7" s="42" t="s">
        <v>6</v>
      </c>
      <c r="B7" s="89">
        <v>0.97</v>
      </c>
      <c r="C7" s="89">
        <v>0.97</v>
      </c>
      <c r="D7" s="89">
        <v>0.97</v>
      </c>
      <c r="E7" s="89">
        <v>0.97</v>
      </c>
      <c r="F7" s="89">
        <v>0.96</v>
      </c>
      <c r="G7" s="89">
        <v>0.96</v>
      </c>
      <c r="H7" s="89">
        <v>0.96</v>
      </c>
      <c r="I7" s="89">
        <v>0.96</v>
      </c>
      <c r="J7" s="89">
        <v>0.96</v>
      </c>
      <c r="K7" s="89">
        <v>0.96</v>
      </c>
      <c r="L7" s="89">
        <v>0.96</v>
      </c>
      <c r="M7" s="89">
        <v>0.96</v>
      </c>
      <c r="N7" s="89">
        <v>0.94</v>
      </c>
      <c r="O7" s="89">
        <v>0.94</v>
      </c>
      <c r="P7" s="89">
        <v>0.94</v>
      </c>
      <c r="Q7" s="89">
        <v>0.94</v>
      </c>
    </row>
    <row r="8" spans="1:17" ht="15" thickBot="1" x14ac:dyDescent="0.35">
      <c r="A8" s="21" t="s">
        <v>7</v>
      </c>
      <c r="B8" s="89">
        <v>0.93</v>
      </c>
      <c r="C8" s="89">
        <v>0.93</v>
      </c>
      <c r="D8" s="89">
        <v>0.93</v>
      </c>
      <c r="E8" s="89">
        <v>0.93</v>
      </c>
      <c r="F8" s="89">
        <v>0.92</v>
      </c>
      <c r="G8" s="89">
        <v>0.92</v>
      </c>
      <c r="H8" s="89">
        <v>0.92</v>
      </c>
      <c r="I8" s="89">
        <v>0.93</v>
      </c>
      <c r="J8" s="89">
        <v>0.95199999999999996</v>
      </c>
      <c r="K8" s="89">
        <v>0.95</v>
      </c>
      <c r="L8" s="89">
        <v>0.95</v>
      </c>
      <c r="M8" s="89">
        <v>0.95</v>
      </c>
      <c r="N8" s="89">
        <v>0.96</v>
      </c>
      <c r="O8" s="89">
        <v>0.95</v>
      </c>
      <c r="P8" s="89">
        <v>0.95</v>
      </c>
      <c r="Q8" s="89">
        <v>0.95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 thickBot="1" x14ac:dyDescent="0.35">
      <c r="A10" s="1"/>
      <c r="B10" s="1"/>
      <c r="C10" s="1"/>
      <c r="D10" s="1"/>
      <c r="E10" s="1"/>
      <c r="F10" s="130" t="s">
        <v>17</v>
      </c>
      <c r="G10" s="130"/>
      <c r="H10" s="130"/>
      <c r="I10" s="130"/>
      <c r="J10" s="130"/>
      <c r="K10" s="130"/>
      <c r="L10" s="130"/>
      <c r="M10" s="130"/>
      <c r="N10" s="1"/>
      <c r="O10" s="1"/>
      <c r="P10" s="1"/>
      <c r="Q10" s="1"/>
    </row>
    <row r="11" spans="1:17" x14ac:dyDescent="0.3">
      <c r="A11" s="1"/>
      <c r="B11" s="125" t="s">
        <v>0</v>
      </c>
      <c r="C11" s="126"/>
      <c r="D11" s="126"/>
      <c r="E11" s="127"/>
      <c r="F11" s="125" t="s">
        <v>1</v>
      </c>
      <c r="G11" s="126"/>
      <c r="H11" s="126"/>
      <c r="I11" s="127"/>
      <c r="J11" s="125" t="s">
        <v>2</v>
      </c>
      <c r="K11" s="126"/>
      <c r="L11" s="126"/>
      <c r="M11" s="127"/>
      <c r="N11" s="125" t="s">
        <v>12</v>
      </c>
      <c r="O11" s="126"/>
      <c r="P11" s="126"/>
      <c r="Q11" s="127"/>
    </row>
    <row r="12" spans="1:17" x14ac:dyDescent="0.3">
      <c r="A12" s="7" t="s">
        <v>13</v>
      </c>
      <c r="B12" s="14" t="s">
        <v>8</v>
      </c>
      <c r="C12" s="15" t="s">
        <v>9</v>
      </c>
      <c r="D12" s="15" t="s">
        <v>10</v>
      </c>
      <c r="E12" s="16" t="s">
        <v>11</v>
      </c>
      <c r="F12" s="14" t="s">
        <v>8</v>
      </c>
      <c r="G12" s="15" t="s">
        <v>9</v>
      </c>
      <c r="H12" s="15" t="s">
        <v>10</v>
      </c>
      <c r="I12" s="16" t="s">
        <v>11</v>
      </c>
      <c r="J12" s="14" t="s">
        <v>8</v>
      </c>
      <c r="K12" s="15" t="s">
        <v>9</v>
      </c>
      <c r="L12" s="15" t="s">
        <v>10</v>
      </c>
      <c r="M12" s="16" t="s">
        <v>11</v>
      </c>
      <c r="N12" s="14" t="s">
        <v>8</v>
      </c>
      <c r="O12" s="15" t="s">
        <v>9</v>
      </c>
      <c r="P12" s="15" t="s">
        <v>10</v>
      </c>
      <c r="Q12" s="16" t="s">
        <v>11</v>
      </c>
    </row>
    <row r="13" spans="1:17" x14ac:dyDescent="0.3">
      <c r="A13" s="42" t="s">
        <v>3</v>
      </c>
      <c r="B13" s="89">
        <v>0.92</v>
      </c>
      <c r="C13" s="89">
        <v>0.92</v>
      </c>
      <c r="D13" s="89">
        <v>0.93</v>
      </c>
      <c r="E13" s="89">
        <v>0.93</v>
      </c>
      <c r="F13" s="89">
        <v>0.91</v>
      </c>
      <c r="G13" s="89">
        <v>0.9</v>
      </c>
      <c r="H13" s="89">
        <v>0.91</v>
      </c>
      <c r="I13" s="89">
        <v>0.92</v>
      </c>
      <c r="J13" s="89">
        <v>0.88</v>
      </c>
      <c r="K13" s="89">
        <v>0.87</v>
      </c>
      <c r="L13" s="89">
        <v>0.89</v>
      </c>
      <c r="M13" s="89">
        <v>0.9</v>
      </c>
      <c r="N13" s="89">
        <v>0.95</v>
      </c>
      <c r="O13" s="89">
        <v>0.94</v>
      </c>
      <c r="P13" s="89">
        <v>0.94</v>
      </c>
      <c r="Q13" s="89">
        <v>0.94</v>
      </c>
    </row>
    <row r="14" spans="1:17" x14ac:dyDescent="0.3">
      <c r="A14" s="42" t="s">
        <v>4</v>
      </c>
      <c r="B14" s="89">
        <v>0.96</v>
      </c>
      <c r="C14" s="89">
        <v>0.96</v>
      </c>
      <c r="D14" s="89">
        <v>0.96</v>
      </c>
      <c r="E14" s="89">
        <v>0.96</v>
      </c>
      <c r="F14" s="89">
        <v>0.94</v>
      </c>
      <c r="G14" s="89">
        <v>0.93</v>
      </c>
      <c r="H14" s="89">
        <v>0.94</v>
      </c>
      <c r="I14" s="89">
        <v>0.94</v>
      </c>
      <c r="J14" s="89">
        <v>0.92</v>
      </c>
      <c r="K14" s="89">
        <v>0.92</v>
      </c>
      <c r="L14" s="89">
        <v>0.92</v>
      </c>
      <c r="M14" s="89">
        <v>0.93</v>
      </c>
      <c r="N14" s="89">
        <v>0.93</v>
      </c>
      <c r="O14" s="89">
        <v>0.93</v>
      </c>
      <c r="P14" s="89">
        <v>0.93</v>
      </c>
      <c r="Q14" s="89">
        <v>0.93</v>
      </c>
    </row>
    <row r="15" spans="1:17" x14ac:dyDescent="0.3">
      <c r="A15" s="42" t="s">
        <v>5</v>
      </c>
      <c r="B15" s="89">
        <v>0.94</v>
      </c>
      <c r="C15" s="89">
        <v>0.94</v>
      </c>
      <c r="D15" s="89">
        <v>0.94</v>
      </c>
      <c r="E15" s="89">
        <v>0.94</v>
      </c>
      <c r="F15" s="89">
        <v>0.95</v>
      </c>
      <c r="G15" s="89">
        <v>0.95</v>
      </c>
      <c r="H15" s="89">
        <v>0.95</v>
      </c>
      <c r="I15" s="89">
        <v>0.95</v>
      </c>
      <c r="J15" s="89">
        <v>0.93</v>
      </c>
      <c r="K15" s="89">
        <v>0.92</v>
      </c>
      <c r="L15" s="89">
        <v>0.92</v>
      </c>
      <c r="M15" s="89">
        <v>0.93</v>
      </c>
      <c r="N15" s="89">
        <v>0.9</v>
      </c>
      <c r="O15" s="89">
        <v>0.89</v>
      </c>
      <c r="P15" s="89">
        <v>0.9</v>
      </c>
      <c r="Q15" s="89">
        <v>0.9</v>
      </c>
    </row>
    <row r="16" spans="1:17" x14ac:dyDescent="0.3">
      <c r="A16" s="42" t="s">
        <v>6</v>
      </c>
      <c r="B16" s="89">
        <v>0.96</v>
      </c>
      <c r="C16" s="89">
        <v>0.96</v>
      </c>
      <c r="D16" s="89">
        <v>0.96</v>
      </c>
      <c r="E16" s="89">
        <v>0.96</v>
      </c>
      <c r="F16" s="89">
        <v>0.94</v>
      </c>
      <c r="G16" s="89">
        <v>0.94</v>
      </c>
      <c r="H16" s="89">
        <v>0.94</v>
      </c>
      <c r="I16" s="89">
        <v>0.94</v>
      </c>
      <c r="J16" s="89">
        <v>0.95</v>
      </c>
      <c r="K16" s="89">
        <v>0.95</v>
      </c>
      <c r="L16" s="89">
        <v>0.95</v>
      </c>
      <c r="M16" s="89">
        <v>0.95</v>
      </c>
      <c r="N16" s="89">
        <v>0.94</v>
      </c>
      <c r="O16" s="89">
        <v>0.94</v>
      </c>
      <c r="P16" s="89">
        <v>0.94</v>
      </c>
      <c r="Q16" s="89">
        <v>0.94</v>
      </c>
    </row>
    <row r="17" spans="1:17" x14ac:dyDescent="0.3">
      <c r="A17" s="42" t="s">
        <v>7</v>
      </c>
      <c r="B17" s="89">
        <v>0.91</v>
      </c>
      <c r="C17" s="89">
        <v>0.91</v>
      </c>
      <c r="D17" s="89">
        <v>0.91</v>
      </c>
      <c r="E17" s="89">
        <v>0.92</v>
      </c>
      <c r="F17" s="89">
        <v>0.92</v>
      </c>
      <c r="G17" s="89">
        <v>0.9</v>
      </c>
      <c r="H17" s="89">
        <v>0.91</v>
      </c>
      <c r="I17" s="89">
        <v>0.92</v>
      </c>
      <c r="J17" s="89">
        <v>0.92500000000000004</v>
      </c>
      <c r="K17" s="89">
        <v>0.92</v>
      </c>
      <c r="L17" s="89">
        <v>0.93</v>
      </c>
      <c r="M17" s="89">
        <v>0.92</v>
      </c>
      <c r="N17" s="89">
        <v>0.96</v>
      </c>
      <c r="O17" s="89">
        <v>0.95</v>
      </c>
      <c r="P17" s="89">
        <v>0.95</v>
      </c>
      <c r="Q17" s="89">
        <v>0.95</v>
      </c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thickBot="1" x14ac:dyDescent="0.35">
      <c r="A19" s="1"/>
      <c r="B19" s="1"/>
      <c r="C19" s="1"/>
      <c r="D19" s="1"/>
      <c r="E19" s="1"/>
      <c r="F19" s="130" t="s">
        <v>16</v>
      </c>
      <c r="G19" s="130"/>
      <c r="H19" s="130"/>
      <c r="I19" s="130"/>
      <c r="J19" s="130"/>
      <c r="K19" s="130"/>
      <c r="L19" s="130"/>
      <c r="M19" s="130"/>
      <c r="N19" s="1"/>
      <c r="O19" s="1"/>
      <c r="P19" s="1"/>
      <c r="Q19" s="1"/>
    </row>
    <row r="20" spans="1:17" x14ac:dyDescent="0.3">
      <c r="A20" s="1"/>
      <c r="B20" s="125" t="s">
        <v>0</v>
      </c>
      <c r="C20" s="126"/>
      <c r="D20" s="126"/>
      <c r="E20" s="127"/>
      <c r="F20" s="125" t="s">
        <v>1</v>
      </c>
      <c r="G20" s="126"/>
      <c r="H20" s="126"/>
      <c r="I20" s="127"/>
      <c r="J20" s="125" t="s">
        <v>2</v>
      </c>
      <c r="K20" s="126"/>
      <c r="L20" s="126"/>
      <c r="M20" s="127"/>
      <c r="N20" s="125" t="s">
        <v>12</v>
      </c>
      <c r="O20" s="126"/>
      <c r="P20" s="126"/>
      <c r="Q20" s="127"/>
    </row>
    <row r="21" spans="1:17" x14ac:dyDescent="0.3">
      <c r="A21" s="7" t="s">
        <v>13</v>
      </c>
      <c r="B21" s="3" t="s">
        <v>8</v>
      </c>
      <c r="C21" s="2" t="s">
        <v>9</v>
      </c>
      <c r="D21" s="2" t="s">
        <v>10</v>
      </c>
      <c r="E21" s="4" t="s">
        <v>11</v>
      </c>
      <c r="F21" s="3" t="s">
        <v>8</v>
      </c>
      <c r="G21" s="2" t="s">
        <v>9</v>
      </c>
      <c r="H21" s="2" t="s">
        <v>10</v>
      </c>
      <c r="I21" s="4" t="s">
        <v>11</v>
      </c>
      <c r="J21" s="3" t="s">
        <v>8</v>
      </c>
      <c r="K21" s="2" t="s">
        <v>9</v>
      </c>
      <c r="L21" s="2" t="s">
        <v>10</v>
      </c>
      <c r="M21" s="4" t="s">
        <v>11</v>
      </c>
      <c r="N21" s="3" t="s">
        <v>8</v>
      </c>
      <c r="O21" s="2" t="s">
        <v>9</v>
      </c>
      <c r="P21" s="2" t="s">
        <v>10</v>
      </c>
      <c r="Q21" s="4" t="s">
        <v>11</v>
      </c>
    </row>
    <row r="22" spans="1:17" x14ac:dyDescent="0.3">
      <c r="A22" s="42" t="s">
        <v>3</v>
      </c>
      <c r="B22" s="89">
        <v>0.94</v>
      </c>
      <c r="C22" s="89">
        <v>0.94</v>
      </c>
      <c r="D22" s="89">
        <v>0.95</v>
      </c>
      <c r="E22" s="89">
        <v>0.95</v>
      </c>
      <c r="F22" s="89">
        <v>0.92</v>
      </c>
      <c r="G22" s="89">
        <v>0.91</v>
      </c>
      <c r="H22" s="89">
        <v>0.92</v>
      </c>
      <c r="I22" s="89">
        <v>0.92</v>
      </c>
      <c r="J22" s="89">
        <v>0.9</v>
      </c>
      <c r="K22" s="89">
        <v>0.89</v>
      </c>
      <c r="L22" s="89">
        <v>0.9</v>
      </c>
      <c r="M22" s="89">
        <v>0.91</v>
      </c>
      <c r="N22" s="89">
        <v>0.96</v>
      </c>
      <c r="O22" s="89">
        <v>0.96</v>
      </c>
      <c r="P22" s="89">
        <v>0.96</v>
      </c>
      <c r="Q22" s="89">
        <v>0.96</v>
      </c>
    </row>
    <row r="23" spans="1:17" x14ac:dyDescent="0.3">
      <c r="A23" s="42" t="s">
        <v>4</v>
      </c>
      <c r="B23" s="89">
        <v>0.96</v>
      </c>
      <c r="C23" s="89">
        <v>0.96</v>
      </c>
      <c r="D23" s="89">
        <v>0.96</v>
      </c>
      <c r="E23" s="89">
        <v>0.97</v>
      </c>
      <c r="F23" s="89">
        <v>0.95</v>
      </c>
      <c r="G23" s="89">
        <v>0.94</v>
      </c>
      <c r="H23" s="89">
        <v>0.94</v>
      </c>
      <c r="I23" s="89">
        <v>0.94</v>
      </c>
      <c r="J23" s="89">
        <v>0.93500000000000005</v>
      </c>
      <c r="K23" s="89">
        <v>0.93</v>
      </c>
      <c r="L23" s="89">
        <v>0.94</v>
      </c>
      <c r="M23" s="89">
        <v>0.94</v>
      </c>
      <c r="N23" s="89">
        <v>0.95</v>
      </c>
      <c r="O23" s="89">
        <v>0.95</v>
      </c>
      <c r="P23" s="89">
        <v>0.95</v>
      </c>
      <c r="Q23" s="89">
        <v>0.95</v>
      </c>
    </row>
    <row r="24" spans="1:17" x14ac:dyDescent="0.3">
      <c r="A24" s="42" t="s">
        <v>5</v>
      </c>
      <c r="B24" s="89">
        <v>0.95</v>
      </c>
      <c r="C24" s="89">
        <v>0.96</v>
      </c>
      <c r="D24" s="89">
        <v>0.96</v>
      </c>
      <c r="E24" s="89">
        <v>0.96</v>
      </c>
      <c r="F24" s="89">
        <v>0.97</v>
      </c>
      <c r="G24" s="89">
        <v>0.97</v>
      </c>
      <c r="H24" s="89">
        <v>0.97</v>
      </c>
      <c r="I24" s="89">
        <v>0.97</v>
      </c>
      <c r="J24" s="89">
        <v>0.96499999999999997</v>
      </c>
      <c r="K24" s="89">
        <v>0.96</v>
      </c>
      <c r="L24" s="89">
        <v>0.97</v>
      </c>
      <c r="M24" s="89">
        <v>0.97</v>
      </c>
      <c r="N24" s="89">
        <v>0.93</v>
      </c>
      <c r="O24" s="89">
        <v>0.93</v>
      </c>
      <c r="P24" s="89">
        <v>0.93</v>
      </c>
      <c r="Q24" s="89">
        <v>0.93</v>
      </c>
    </row>
    <row r="25" spans="1:17" x14ac:dyDescent="0.3">
      <c r="A25" s="42" t="s">
        <v>6</v>
      </c>
      <c r="B25" s="89">
        <v>0.96</v>
      </c>
      <c r="C25" s="89">
        <v>0.96</v>
      </c>
      <c r="D25" s="89">
        <v>0.97</v>
      </c>
      <c r="E25" s="89">
        <v>0.97</v>
      </c>
      <c r="F25" s="89">
        <v>0.96</v>
      </c>
      <c r="G25" s="89">
        <v>0.96</v>
      </c>
      <c r="H25" s="89">
        <v>0.96</v>
      </c>
      <c r="I25" s="89">
        <v>0.96</v>
      </c>
      <c r="J25" s="89">
        <v>0.96199999999999997</v>
      </c>
      <c r="K25" s="89">
        <v>0.96</v>
      </c>
      <c r="L25" s="89">
        <v>0.96</v>
      </c>
      <c r="M25" s="89">
        <v>0.96</v>
      </c>
      <c r="N25" s="89">
        <v>0.96</v>
      </c>
      <c r="O25" s="89">
        <v>0.95</v>
      </c>
      <c r="P25" s="89">
        <v>0.96</v>
      </c>
      <c r="Q25" s="89">
        <v>0.95</v>
      </c>
    </row>
    <row r="26" spans="1:17" x14ac:dyDescent="0.3">
      <c r="A26" s="42" t="s">
        <v>7</v>
      </c>
      <c r="B26" s="89">
        <v>0.91</v>
      </c>
      <c r="C26" s="89">
        <v>0.91</v>
      </c>
      <c r="D26" s="89">
        <v>0.92</v>
      </c>
      <c r="E26" s="89">
        <v>0.92</v>
      </c>
      <c r="F26" s="89">
        <v>0.92</v>
      </c>
      <c r="G26" s="89">
        <v>0.91</v>
      </c>
      <c r="H26" s="89">
        <v>0.91</v>
      </c>
      <c r="I26" s="89">
        <v>0.92</v>
      </c>
      <c r="J26" s="89">
        <v>0.95</v>
      </c>
      <c r="K26" s="89">
        <v>0.95</v>
      </c>
      <c r="L26" s="89">
        <v>0.95</v>
      </c>
      <c r="M26" s="89">
        <v>0.95</v>
      </c>
      <c r="N26" s="89">
        <v>0.96</v>
      </c>
      <c r="O26" s="89">
        <v>0.96</v>
      </c>
      <c r="P26" s="89">
        <v>0.96</v>
      </c>
      <c r="Q26" s="89">
        <v>0.96</v>
      </c>
    </row>
    <row r="31" spans="1:17" x14ac:dyDescent="0.3">
      <c r="A31" s="1"/>
      <c r="B31" s="40"/>
      <c r="C31" s="40"/>
      <c r="D31" s="40"/>
      <c r="E31" s="40"/>
      <c r="F31" s="40"/>
      <c r="G31" s="128" t="s">
        <v>30</v>
      </c>
      <c r="H31" s="128"/>
      <c r="I31" s="128"/>
      <c r="J31" s="128"/>
      <c r="K31" s="40"/>
      <c r="L31" s="40"/>
      <c r="M31" s="40"/>
      <c r="N31" s="40"/>
      <c r="O31" s="40"/>
      <c r="P31" s="40"/>
      <c r="Q31" s="40"/>
    </row>
    <row r="32" spans="1:17" x14ac:dyDescent="0.3">
      <c r="A32" s="1"/>
      <c r="B32" s="40"/>
      <c r="C32" s="40"/>
      <c r="D32" s="40"/>
      <c r="E32" s="40"/>
      <c r="F32" s="40"/>
      <c r="G32" s="128" t="s">
        <v>23</v>
      </c>
      <c r="H32" s="128"/>
      <c r="I32" s="128"/>
      <c r="J32" s="128"/>
      <c r="K32" s="40"/>
      <c r="L32" s="40"/>
      <c r="M32" s="40"/>
      <c r="N32" s="40"/>
      <c r="O32" s="40"/>
      <c r="P32" s="40"/>
      <c r="Q32" s="40"/>
    </row>
    <row r="33" spans="1:17" ht="15" thickBot="1" x14ac:dyDescent="0.35">
      <c r="A33" s="1"/>
      <c r="B33" s="1"/>
      <c r="C33" s="1"/>
      <c r="D33" s="1"/>
      <c r="E33" s="1"/>
      <c r="F33" s="1"/>
      <c r="G33" s="129" t="s">
        <v>22</v>
      </c>
      <c r="H33" s="129"/>
      <c r="I33" s="129"/>
      <c r="J33" s="129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125" t="s">
        <v>0</v>
      </c>
      <c r="C34" s="126"/>
      <c r="D34" s="126"/>
      <c r="E34" s="127"/>
      <c r="F34" s="125" t="s">
        <v>1</v>
      </c>
      <c r="G34" s="126"/>
      <c r="H34" s="126"/>
      <c r="I34" s="127"/>
      <c r="J34" s="125" t="s">
        <v>2</v>
      </c>
      <c r="K34" s="126"/>
      <c r="L34" s="126"/>
      <c r="M34" s="127"/>
      <c r="N34" s="125" t="s">
        <v>12</v>
      </c>
      <c r="O34" s="126"/>
      <c r="P34" s="126"/>
      <c r="Q34" s="127"/>
    </row>
    <row r="35" spans="1:17" x14ac:dyDescent="0.3">
      <c r="A35" s="1"/>
      <c r="B35" s="3" t="s">
        <v>8</v>
      </c>
      <c r="C35" s="2" t="s">
        <v>9</v>
      </c>
      <c r="D35" s="2" t="s">
        <v>10</v>
      </c>
      <c r="E35" s="4" t="s">
        <v>11</v>
      </c>
      <c r="F35" s="3" t="s">
        <v>8</v>
      </c>
      <c r="G35" s="2" t="s">
        <v>9</v>
      </c>
      <c r="H35" s="2" t="s">
        <v>10</v>
      </c>
      <c r="I35" s="4" t="s">
        <v>11</v>
      </c>
      <c r="J35" s="3" t="s">
        <v>8</v>
      </c>
      <c r="K35" s="2" t="s">
        <v>9</v>
      </c>
      <c r="L35" s="2" t="s">
        <v>10</v>
      </c>
      <c r="M35" s="4" t="s">
        <v>11</v>
      </c>
      <c r="N35" s="3" t="s">
        <v>8</v>
      </c>
      <c r="O35" s="2" t="s">
        <v>9</v>
      </c>
      <c r="P35" s="2" t="s">
        <v>10</v>
      </c>
      <c r="Q35" s="4" t="s">
        <v>11</v>
      </c>
    </row>
    <row r="36" spans="1:17" ht="15" thickBot="1" x14ac:dyDescent="0.35">
      <c r="A36" s="39" t="s">
        <v>18</v>
      </c>
      <c r="B36" s="65">
        <f xml:space="preserve"> AVERAGE(B4:B8,B13:B17,B22:B26)</f>
        <v>0.94399999999999973</v>
      </c>
      <c r="C36" s="8">
        <f t="shared" ref="C36:Q36" si="0" xml:space="preserve"> AVERAGE(C4:C8,C13:C17,C22:C26)</f>
        <v>0.94466666666666654</v>
      </c>
      <c r="D36" s="8">
        <f t="shared" si="0"/>
        <v>0.94800000000000018</v>
      </c>
      <c r="E36" s="13">
        <f t="shared" si="0"/>
        <v>0.94933333333333347</v>
      </c>
      <c r="F36" s="65">
        <f t="shared" si="0"/>
        <v>0.93866666666666665</v>
      </c>
      <c r="G36" s="8">
        <f t="shared" si="0"/>
        <v>0.93333333333333335</v>
      </c>
      <c r="H36" s="8">
        <f t="shared" si="0"/>
        <v>0.93666666666666676</v>
      </c>
      <c r="I36" s="13">
        <f t="shared" si="0"/>
        <v>0.93933333333333346</v>
      </c>
      <c r="J36" s="8">
        <f t="shared" si="0"/>
        <v>0.93326666666666669</v>
      </c>
      <c r="K36" s="8">
        <f t="shared" si="0"/>
        <v>0.92933333333333346</v>
      </c>
      <c r="L36" s="8">
        <f t="shared" si="0"/>
        <v>0.93399999999999983</v>
      </c>
      <c r="M36" s="13">
        <f t="shared" si="0"/>
        <v>0.93666666666666676</v>
      </c>
      <c r="N36" s="65">
        <f t="shared" si="0"/>
        <v>0.94400000000000006</v>
      </c>
      <c r="O36" s="8">
        <f t="shared" si="0"/>
        <v>0.93933333333333313</v>
      </c>
      <c r="P36" s="8">
        <f t="shared" si="0"/>
        <v>0.94199999999999995</v>
      </c>
      <c r="Q36" s="13">
        <f t="shared" si="0"/>
        <v>0.94066666666666665</v>
      </c>
    </row>
    <row r="37" spans="1:17" ht="15" thickBot="1" x14ac:dyDescent="0.35">
      <c r="A37" s="38" t="s">
        <v>19</v>
      </c>
      <c r="B37" s="11">
        <f>_xlfn.STDEV.S(B4:B8,B13:B17,B22:B26)</f>
        <v>1.9198214202665504E-2</v>
      </c>
      <c r="C37" s="11">
        <f t="shared" ref="C37:Q37" si="1">_xlfn.STDEV.S(C4:C8,C13:C17,C22:C26)</f>
        <v>1.9591057240729067E-2</v>
      </c>
      <c r="D37" s="11">
        <f t="shared" si="1"/>
        <v>1.8973665961010251E-2</v>
      </c>
      <c r="E37" s="12">
        <f t="shared" si="1"/>
        <v>1.8309508328682514E-2</v>
      </c>
      <c r="F37" s="11">
        <f t="shared" si="1"/>
        <v>1.9223002094465067E-2</v>
      </c>
      <c r="G37" s="11">
        <f t="shared" si="1"/>
        <v>2.3804761428476137E-2</v>
      </c>
      <c r="H37" s="11">
        <f t="shared" si="1"/>
        <v>2.0586634591635483E-2</v>
      </c>
      <c r="I37" s="12">
        <f t="shared" si="1"/>
        <v>1.7511900715418232E-2</v>
      </c>
      <c r="J37" s="11">
        <f t="shared" si="1"/>
        <v>2.5103974263242117E-2</v>
      </c>
      <c r="K37" s="11">
        <f t="shared" si="1"/>
        <v>2.8149262021959848E-2</v>
      </c>
      <c r="L37" s="11">
        <f t="shared" si="1"/>
        <v>2.4142434484888668E-2</v>
      </c>
      <c r="M37" s="12">
        <f t="shared" si="1"/>
        <v>2.0586634591635483E-2</v>
      </c>
      <c r="N37" s="64">
        <f t="shared" si="1"/>
        <v>1.7647338933351128E-2</v>
      </c>
      <c r="O37" s="11">
        <f t="shared" si="1"/>
        <v>1.8695555876298748E-2</v>
      </c>
      <c r="P37" s="11">
        <f t="shared" si="1"/>
        <v>1.6987390281365401E-2</v>
      </c>
      <c r="Q37" s="12">
        <f t="shared" si="1"/>
        <v>1.5796322658258432E-2</v>
      </c>
    </row>
    <row r="38" spans="1:17" ht="15" thickBot="1" x14ac:dyDescent="0.35">
      <c r="A38" s="39" t="s">
        <v>28</v>
      </c>
      <c r="B38" s="103">
        <f>MIN(B4:B8,B13:B17,B22:B26)</f>
        <v>0.91</v>
      </c>
      <c r="C38" s="17">
        <f t="shared" ref="C38:Q38" si="2">MIN(C4:C8,C13:C17,C22:C26)</f>
        <v>0.91</v>
      </c>
      <c r="D38" s="17">
        <f t="shared" si="2"/>
        <v>0.91</v>
      </c>
      <c r="E38" s="18">
        <f t="shared" si="2"/>
        <v>0.92</v>
      </c>
      <c r="F38" s="68">
        <f t="shared" si="2"/>
        <v>0.91</v>
      </c>
      <c r="G38" s="17">
        <f t="shared" si="2"/>
        <v>0.9</v>
      </c>
      <c r="H38" s="17">
        <f t="shared" si="2"/>
        <v>0.91</v>
      </c>
      <c r="I38" s="18">
        <f t="shared" si="2"/>
        <v>0.92</v>
      </c>
      <c r="J38" s="17">
        <f t="shared" si="2"/>
        <v>0.88</v>
      </c>
      <c r="K38" s="17">
        <f t="shared" si="2"/>
        <v>0.87</v>
      </c>
      <c r="L38" s="17">
        <f t="shared" si="2"/>
        <v>0.89</v>
      </c>
      <c r="M38" s="18">
        <f t="shared" si="2"/>
        <v>0.9</v>
      </c>
      <c r="N38" s="17">
        <f t="shared" si="2"/>
        <v>0.9</v>
      </c>
      <c r="O38" s="17">
        <f t="shared" si="2"/>
        <v>0.89</v>
      </c>
      <c r="P38" s="17">
        <f t="shared" si="2"/>
        <v>0.9</v>
      </c>
      <c r="Q38" s="18">
        <f t="shared" si="2"/>
        <v>0.9</v>
      </c>
    </row>
    <row r="39" spans="1:17" ht="15" thickBot="1" x14ac:dyDescent="0.35">
      <c r="A39" s="38" t="s">
        <v>29</v>
      </c>
      <c r="B39" s="104">
        <f>MAX(B4:B8,B13:B17,B22:B26)</f>
        <v>0.97</v>
      </c>
      <c r="C39" s="53">
        <f t="shared" ref="C39:Q39" si="3">MAX(C4:C8,C13:C17,C22:C26)</f>
        <v>0.97</v>
      </c>
      <c r="D39" s="53">
        <f t="shared" si="3"/>
        <v>0.97</v>
      </c>
      <c r="E39" s="54">
        <f t="shared" si="3"/>
        <v>0.97</v>
      </c>
      <c r="F39" s="69">
        <f t="shared" si="3"/>
        <v>0.97</v>
      </c>
      <c r="G39" s="53">
        <f t="shared" si="3"/>
        <v>0.97</v>
      </c>
      <c r="H39" s="53">
        <f t="shared" si="3"/>
        <v>0.97</v>
      </c>
      <c r="I39" s="54">
        <f t="shared" si="3"/>
        <v>0.97</v>
      </c>
      <c r="J39" s="53">
        <f t="shared" si="3"/>
        <v>0.96499999999999997</v>
      </c>
      <c r="K39" s="53">
        <f t="shared" si="3"/>
        <v>0.96</v>
      </c>
      <c r="L39" s="53">
        <f t="shared" si="3"/>
        <v>0.97</v>
      </c>
      <c r="M39" s="54">
        <f t="shared" si="3"/>
        <v>0.97</v>
      </c>
      <c r="N39" s="53">
        <f t="shared" si="3"/>
        <v>0.96</v>
      </c>
      <c r="O39" s="53">
        <f t="shared" si="3"/>
        <v>0.96</v>
      </c>
      <c r="P39" s="53">
        <f t="shared" si="3"/>
        <v>0.96</v>
      </c>
      <c r="Q39" s="54">
        <f t="shared" si="3"/>
        <v>0.96</v>
      </c>
    </row>
  </sheetData>
  <mergeCells count="22">
    <mergeCell ref="N34:Q34"/>
    <mergeCell ref="G31:J31"/>
    <mergeCell ref="G32:J32"/>
    <mergeCell ref="G33:J33"/>
    <mergeCell ref="B34:E34"/>
    <mergeCell ref="F34:I34"/>
    <mergeCell ref="J34:M34"/>
    <mergeCell ref="F1:M1"/>
    <mergeCell ref="B2:E2"/>
    <mergeCell ref="F2:I2"/>
    <mergeCell ref="J2:M2"/>
    <mergeCell ref="N2:Q2"/>
    <mergeCell ref="F10:M10"/>
    <mergeCell ref="B20:E20"/>
    <mergeCell ref="F20:I20"/>
    <mergeCell ref="J20:M20"/>
    <mergeCell ref="N20:Q20"/>
    <mergeCell ref="B11:E11"/>
    <mergeCell ref="F11:I11"/>
    <mergeCell ref="J11:M11"/>
    <mergeCell ref="N11:Q11"/>
    <mergeCell ref="F19:M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ECB1-0503-4884-A813-C8AC62791430}">
  <dimension ref="A1:Q22"/>
  <sheetViews>
    <sheetView workbookViewId="0">
      <selection activeCell="A14" sqref="A14:Q22"/>
    </sheetView>
  </sheetViews>
  <sheetFormatPr defaultRowHeight="14.4" x14ac:dyDescent="0.3"/>
  <cols>
    <col min="2" max="2" width="11.5546875" bestFit="1" customWidth="1"/>
  </cols>
  <sheetData>
    <row r="1" spans="1:17" x14ac:dyDescent="0.3">
      <c r="A1" s="1"/>
      <c r="B1" s="125" t="s">
        <v>0</v>
      </c>
      <c r="C1" s="126"/>
      <c r="D1" s="126"/>
      <c r="E1" s="127"/>
      <c r="F1" s="125" t="s">
        <v>1</v>
      </c>
      <c r="G1" s="126"/>
      <c r="H1" s="126"/>
      <c r="I1" s="127"/>
      <c r="J1" s="131" t="s">
        <v>2</v>
      </c>
      <c r="K1" s="132"/>
      <c r="L1" s="132"/>
      <c r="M1" s="133"/>
      <c r="N1" s="125" t="s">
        <v>12</v>
      </c>
      <c r="O1" s="126"/>
      <c r="P1" s="126"/>
      <c r="Q1" s="127"/>
    </row>
    <row r="2" spans="1:17" x14ac:dyDescent="0.3">
      <c r="A2" s="7" t="s">
        <v>13</v>
      </c>
      <c r="B2" s="3" t="s">
        <v>8</v>
      </c>
      <c r="C2" s="2" t="s">
        <v>9</v>
      </c>
      <c r="D2" s="2" t="s">
        <v>10</v>
      </c>
      <c r="E2" s="4" t="s">
        <v>11</v>
      </c>
      <c r="F2" s="3" t="s">
        <v>8</v>
      </c>
      <c r="G2" s="2" t="s">
        <v>9</v>
      </c>
      <c r="H2" s="2" t="s">
        <v>10</v>
      </c>
      <c r="I2" s="4" t="s">
        <v>11</v>
      </c>
      <c r="J2" s="43" t="s">
        <v>8</v>
      </c>
      <c r="K2" s="44" t="s">
        <v>9</v>
      </c>
      <c r="L2" s="44" t="s">
        <v>10</v>
      </c>
      <c r="M2" s="45" t="s">
        <v>11</v>
      </c>
      <c r="N2" s="3" t="s">
        <v>8</v>
      </c>
      <c r="O2" s="2" t="s">
        <v>9</v>
      </c>
      <c r="P2" s="2" t="s">
        <v>10</v>
      </c>
      <c r="Q2" s="4" t="s">
        <v>11</v>
      </c>
    </row>
    <row r="3" spans="1:17" x14ac:dyDescent="0.3">
      <c r="A3" s="42" t="s">
        <v>3</v>
      </c>
      <c r="B3" s="102">
        <v>0.92800000000000005</v>
      </c>
      <c r="C3" s="89">
        <v>0.93</v>
      </c>
      <c r="D3" s="89">
        <v>0.93</v>
      </c>
      <c r="E3" s="89">
        <v>0.93</v>
      </c>
      <c r="F3" s="89">
        <v>0.9</v>
      </c>
      <c r="G3" s="89">
        <v>0.9</v>
      </c>
      <c r="H3" s="89">
        <v>0.9</v>
      </c>
      <c r="I3" s="89">
        <v>0.9</v>
      </c>
      <c r="J3" s="89">
        <v>0.93</v>
      </c>
      <c r="K3" s="89">
        <v>0.93</v>
      </c>
      <c r="L3" s="89">
        <v>0.93</v>
      </c>
      <c r="M3" s="89">
        <v>0.93</v>
      </c>
      <c r="N3" s="89">
        <v>0.94</v>
      </c>
      <c r="O3" s="89">
        <v>0.94</v>
      </c>
      <c r="P3" s="89">
        <v>0.94</v>
      </c>
      <c r="Q3" s="89">
        <v>0.94</v>
      </c>
    </row>
    <row r="4" spans="1:17" x14ac:dyDescent="0.3">
      <c r="A4" s="42" t="s">
        <v>4</v>
      </c>
      <c r="B4" s="102">
        <v>0.93500000000000005</v>
      </c>
      <c r="C4" s="89">
        <v>0.94</v>
      </c>
      <c r="D4" s="89">
        <v>0.94</v>
      </c>
      <c r="E4" s="89">
        <v>0.94</v>
      </c>
      <c r="F4" s="89">
        <v>0.94</v>
      </c>
      <c r="G4" s="89">
        <v>0.94</v>
      </c>
      <c r="H4" s="89">
        <v>0.94</v>
      </c>
      <c r="I4" s="89">
        <v>0.94</v>
      </c>
      <c r="J4" s="89">
        <v>0.93</v>
      </c>
      <c r="K4" s="89">
        <v>0.93</v>
      </c>
      <c r="L4" s="89">
        <v>0.93</v>
      </c>
      <c r="M4" s="89">
        <v>0.93</v>
      </c>
      <c r="N4" s="89">
        <v>0.94</v>
      </c>
      <c r="O4" s="89">
        <v>0.94</v>
      </c>
      <c r="P4" s="89">
        <v>0.94</v>
      </c>
      <c r="Q4" s="89">
        <v>0.94</v>
      </c>
    </row>
    <row r="5" spans="1:17" x14ac:dyDescent="0.3">
      <c r="A5" s="42" t="s">
        <v>5</v>
      </c>
      <c r="B5" s="102">
        <v>0.9</v>
      </c>
      <c r="C5" s="89">
        <v>0.9</v>
      </c>
      <c r="D5" s="89">
        <v>0.9</v>
      </c>
      <c r="E5" s="89">
        <v>0.91</v>
      </c>
      <c r="F5" s="89">
        <v>0.94</v>
      </c>
      <c r="G5" s="89">
        <v>0.94</v>
      </c>
      <c r="H5" s="89">
        <v>0.94</v>
      </c>
      <c r="I5" s="89">
        <v>0.94</v>
      </c>
      <c r="J5" s="89">
        <v>0.92</v>
      </c>
      <c r="K5" s="89">
        <v>0.92</v>
      </c>
      <c r="L5" s="89">
        <v>0.92</v>
      </c>
      <c r="M5" s="89">
        <v>0.92</v>
      </c>
      <c r="N5" s="89">
        <v>0.93600000000000005</v>
      </c>
      <c r="O5" s="89">
        <v>0.94</v>
      </c>
      <c r="P5" s="89">
        <v>0.94</v>
      </c>
      <c r="Q5" s="89">
        <v>0.94</v>
      </c>
    </row>
    <row r="6" spans="1:17" x14ac:dyDescent="0.3">
      <c r="A6" s="42" t="s">
        <v>6</v>
      </c>
      <c r="B6" s="102">
        <v>0.93400000000000005</v>
      </c>
      <c r="C6" s="89">
        <v>0.93</v>
      </c>
      <c r="D6" s="89">
        <v>0.93</v>
      </c>
      <c r="E6" s="89">
        <v>0.94</v>
      </c>
      <c r="F6" s="89">
        <v>0.94</v>
      </c>
      <c r="G6" s="89">
        <v>0.94</v>
      </c>
      <c r="H6" s="89">
        <v>0.94</v>
      </c>
      <c r="I6" s="89">
        <v>0.94</v>
      </c>
      <c r="J6" s="89">
        <v>0.93600000000000005</v>
      </c>
      <c r="K6" s="89">
        <v>0.94</v>
      </c>
      <c r="L6" s="89">
        <v>0.94</v>
      </c>
      <c r="M6" s="89">
        <v>0.94</v>
      </c>
      <c r="N6" s="89">
        <v>0.94</v>
      </c>
      <c r="O6" s="89">
        <v>0.94</v>
      </c>
      <c r="P6" s="89">
        <v>0.94</v>
      </c>
      <c r="Q6" s="89">
        <v>0.94</v>
      </c>
    </row>
    <row r="7" spans="1:17" x14ac:dyDescent="0.3">
      <c r="A7" s="42" t="s">
        <v>7</v>
      </c>
      <c r="B7" s="102">
        <v>0.93300000000000005</v>
      </c>
      <c r="C7" s="89">
        <v>0.93</v>
      </c>
      <c r="D7" s="89">
        <v>0.93</v>
      </c>
      <c r="E7" s="89">
        <v>0.94</v>
      </c>
      <c r="F7" s="89">
        <v>0.93</v>
      </c>
      <c r="G7" s="89">
        <v>0.93</v>
      </c>
      <c r="H7" s="89">
        <v>0.93</v>
      </c>
      <c r="I7" s="89">
        <v>0.93</v>
      </c>
      <c r="J7" s="89">
        <v>0.92</v>
      </c>
      <c r="K7" s="89">
        <v>0.92</v>
      </c>
      <c r="L7" s="89">
        <v>0.92</v>
      </c>
      <c r="M7" s="89">
        <v>0.92</v>
      </c>
      <c r="N7" s="89">
        <v>0.94</v>
      </c>
      <c r="O7" s="89">
        <v>0.94</v>
      </c>
      <c r="P7" s="89">
        <v>0.94</v>
      </c>
      <c r="Q7" s="89">
        <v>0.94</v>
      </c>
    </row>
    <row r="14" spans="1:17" x14ac:dyDescent="0.3">
      <c r="G14" s="128" t="s">
        <v>30</v>
      </c>
      <c r="H14" s="128"/>
      <c r="I14" s="128"/>
      <c r="J14" s="128"/>
    </row>
    <row r="15" spans="1:17" x14ac:dyDescent="0.3">
      <c r="G15" s="128" t="s">
        <v>27</v>
      </c>
      <c r="H15" s="128"/>
      <c r="I15" s="128"/>
      <c r="J15" s="128"/>
    </row>
    <row r="16" spans="1:17" ht="15" thickBot="1" x14ac:dyDescent="0.35">
      <c r="G16" s="129" t="s">
        <v>25</v>
      </c>
      <c r="H16" s="129"/>
      <c r="I16" s="129"/>
      <c r="J16" s="129"/>
    </row>
    <row r="17" spans="1:17" x14ac:dyDescent="0.3">
      <c r="B17" s="125" t="s">
        <v>0</v>
      </c>
      <c r="C17" s="126"/>
      <c r="D17" s="126"/>
      <c r="E17" s="127"/>
      <c r="F17" s="125" t="s">
        <v>1</v>
      </c>
      <c r="G17" s="126"/>
      <c r="H17" s="126"/>
      <c r="I17" s="127"/>
      <c r="J17" s="125" t="s">
        <v>2</v>
      </c>
      <c r="K17" s="126"/>
      <c r="L17" s="126"/>
      <c r="M17" s="127"/>
      <c r="N17" s="125" t="s">
        <v>12</v>
      </c>
      <c r="O17" s="126"/>
      <c r="P17" s="126"/>
      <c r="Q17" s="127"/>
    </row>
    <row r="18" spans="1:17" ht="15" thickBot="1" x14ac:dyDescent="0.35">
      <c r="B18" s="3" t="s">
        <v>8</v>
      </c>
      <c r="C18" s="2" t="s">
        <v>9</v>
      </c>
      <c r="D18" s="2" t="s">
        <v>10</v>
      </c>
      <c r="E18" s="4" t="s">
        <v>11</v>
      </c>
      <c r="F18" s="14" t="s">
        <v>8</v>
      </c>
      <c r="G18" s="15" t="s">
        <v>9</v>
      </c>
      <c r="H18" s="15" t="s">
        <v>10</v>
      </c>
      <c r="I18" s="16" t="s">
        <v>11</v>
      </c>
      <c r="J18" s="3" t="s">
        <v>8</v>
      </c>
      <c r="K18" s="2" t="s">
        <v>9</v>
      </c>
      <c r="L18" s="2" t="s">
        <v>10</v>
      </c>
      <c r="M18" s="4" t="s">
        <v>11</v>
      </c>
      <c r="N18" s="3" t="s">
        <v>8</v>
      </c>
      <c r="O18" s="2" t="s">
        <v>9</v>
      </c>
      <c r="P18" s="2" t="s">
        <v>10</v>
      </c>
      <c r="Q18" s="4" t="s">
        <v>11</v>
      </c>
    </row>
    <row r="19" spans="1:17" ht="15" thickBot="1" x14ac:dyDescent="0.35">
      <c r="A19" s="36" t="s">
        <v>14</v>
      </c>
      <c r="B19" s="90">
        <f>AVERAGE(B3:B7)</f>
        <v>0.92599999999999993</v>
      </c>
      <c r="C19" s="82">
        <f t="shared" ref="C19:Q19" si="0">AVERAGE(C3:C7)</f>
        <v>0.92599999999999993</v>
      </c>
      <c r="D19" s="82">
        <f t="shared" si="0"/>
        <v>0.92599999999999993</v>
      </c>
      <c r="E19" s="83">
        <f t="shared" si="0"/>
        <v>0.93200000000000005</v>
      </c>
      <c r="F19" s="84">
        <f t="shared" si="0"/>
        <v>0.92999999999999994</v>
      </c>
      <c r="G19" s="85">
        <f t="shared" si="0"/>
        <v>0.92999999999999994</v>
      </c>
      <c r="H19" s="85">
        <f t="shared" si="0"/>
        <v>0.92999999999999994</v>
      </c>
      <c r="I19" s="86">
        <f t="shared" si="0"/>
        <v>0.92999999999999994</v>
      </c>
      <c r="J19" s="87">
        <f t="shared" si="0"/>
        <v>0.92720000000000002</v>
      </c>
      <c r="K19" s="82">
        <f t="shared" si="0"/>
        <v>0.92800000000000016</v>
      </c>
      <c r="L19" s="82">
        <f t="shared" si="0"/>
        <v>0.92800000000000016</v>
      </c>
      <c r="M19" s="88">
        <f t="shared" si="0"/>
        <v>0.92800000000000016</v>
      </c>
      <c r="N19" s="91">
        <f t="shared" si="0"/>
        <v>0.93919999999999992</v>
      </c>
      <c r="O19" s="82">
        <f t="shared" si="0"/>
        <v>0.93999999999999984</v>
      </c>
      <c r="P19" s="82">
        <f t="shared" si="0"/>
        <v>0.93999999999999984</v>
      </c>
      <c r="Q19" s="88">
        <f t="shared" si="0"/>
        <v>0.93999999999999984</v>
      </c>
    </row>
    <row r="20" spans="1:17" ht="15" thickBot="1" x14ac:dyDescent="0.35">
      <c r="A20" s="36" t="s">
        <v>19</v>
      </c>
      <c r="B20" s="79">
        <f>_xlfn.STDEV.S(B3:B7)</f>
        <v>1.4781745499094496E-2</v>
      </c>
      <c r="C20" s="77">
        <f t="shared" ref="C20:Q20" si="1">_xlfn.STDEV.S(C3:C7)</f>
        <v>1.5165750888103088E-2</v>
      </c>
      <c r="D20" s="77">
        <f t="shared" si="1"/>
        <v>1.5165750888103088E-2</v>
      </c>
      <c r="E20" s="78">
        <f t="shared" si="1"/>
        <v>1.3038404810405257E-2</v>
      </c>
      <c r="F20" s="79">
        <f t="shared" si="1"/>
        <v>1.7320508075688742E-2</v>
      </c>
      <c r="G20" s="77">
        <f t="shared" si="1"/>
        <v>1.7320508075688742E-2</v>
      </c>
      <c r="H20" s="77">
        <f t="shared" si="1"/>
        <v>1.7320508075688742E-2</v>
      </c>
      <c r="I20" s="80">
        <f t="shared" si="1"/>
        <v>1.7320508075688742E-2</v>
      </c>
      <c r="J20" s="81">
        <f t="shared" si="1"/>
        <v>7.014271166700079E-3</v>
      </c>
      <c r="K20" s="77">
        <f t="shared" si="1"/>
        <v>8.3666002653407234E-3</v>
      </c>
      <c r="L20" s="77">
        <f t="shared" si="1"/>
        <v>8.3666002653407234E-3</v>
      </c>
      <c r="M20" s="80">
        <f t="shared" si="1"/>
        <v>8.3666002653407234E-3</v>
      </c>
      <c r="N20" s="92">
        <f t="shared" si="1"/>
        <v>1.7888543819997837E-3</v>
      </c>
      <c r="O20" s="77">
        <f t="shared" si="1"/>
        <v>1.2412670766236366E-16</v>
      </c>
      <c r="P20" s="77">
        <f t="shared" si="1"/>
        <v>1.2412670766236366E-16</v>
      </c>
      <c r="Q20" s="80">
        <f t="shared" si="1"/>
        <v>1.2412670766236366E-16</v>
      </c>
    </row>
    <row r="21" spans="1:17" ht="15" thickBot="1" x14ac:dyDescent="0.35">
      <c r="A21" s="39" t="s">
        <v>28</v>
      </c>
      <c r="B21" s="93">
        <f>MIN(B3:B7)</f>
        <v>0.9</v>
      </c>
      <c r="C21" s="93">
        <f t="shared" ref="C21:Q21" si="2">MIN(C3:C7)</f>
        <v>0.9</v>
      </c>
      <c r="D21" s="93">
        <f t="shared" si="2"/>
        <v>0.9</v>
      </c>
      <c r="E21" s="94">
        <f t="shared" si="2"/>
        <v>0.91</v>
      </c>
      <c r="F21" s="95">
        <f t="shared" si="2"/>
        <v>0.9</v>
      </c>
      <c r="G21" s="93">
        <f t="shared" si="2"/>
        <v>0.9</v>
      </c>
      <c r="H21" s="93">
        <f t="shared" si="2"/>
        <v>0.9</v>
      </c>
      <c r="I21" s="96">
        <f t="shared" si="2"/>
        <v>0.9</v>
      </c>
      <c r="J21" s="97">
        <f t="shared" si="2"/>
        <v>0.92</v>
      </c>
      <c r="K21" s="93">
        <f t="shared" si="2"/>
        <v>0.92</v>
      </c>
      <c r="L21" s="93">
        <f t="shared" si="2"/>
        <v>0.92</v>
      </c>
      <c r="M21" s="96">
        <f t="shared" si="2"/>
        <v>0.92</v>
      </c>
      <c r="N21" s="98">
        <f t="shared" si="2"/>
        <v>0.93600000000000005</v>
      </c>
      <c r="O21" s="93">
        <f t="shared" si="2"/>
        <v>0.94</v>
      </c>
      <c r="P21" s="93">
        <f t="shared" si="2"/>
        <v>0.94</v>
      </c>
      <c r="Q21" s="96">
        <f t="shared" si="2"/>
        <v>0.94</v>
      </c>
    </row>
    <row r="22" spans="1:17" ht="15" thickBot="1" x14ac:dyDescent="0.35">
      <c r="A22" s="38" t="s">
        <v>29</v>
      </c>
      <c r="B22" s="84">
        <f>MAX(B3:B7)</f>
        <v>0.93500000000000005</v>
      </c>
      <c r="C22" s="85">
        <f t="shared" ref="C22:Q22" si="3">MAX(C3:C7)</f>
        <v>0.94</v>
      </c>
      <c r="D22" s="85">
        <f t="shared" si="3"/>
        <v>0.94</v>
      </c>
      <c r="E22" s="99">
        <f t="shared" si="3"/>
        <v>0.94</v>
      </c>
      <c r="F22" s="84">
        <f t="shared" si="3"/>
        <v>0.94</v>
      </c>
      <c r="G22" s="85">
        <f t="shared" si="3"/>
        <v>0.94</v>
      </c>
      <c r="H22" s="85">
        <f t="shared" si="3"/>
        <v>0.94</v>
      </c>
      <c r="I22" s="86">
        <f t="shared" si="3"/>
        <v>0.94</v>
      </c>
      <c r="J22" s="100">
        <f t="shared" si="3"/>
        <v>0.93600000000000005</v>
      </c>
      <c r="K22" s="85">
        <f t="shared" si="3"/>
        <v>0.94</v>
      </c>
      <c r="L22" s="85">
        <f t="shared" si="3"/>
        <v>0.94</v>
      </c>
      <c r="M22" s="86">
        <f t="shared" si="3"/>
        <v>0.94</v>
      </c>
      <c r="N22" s="101">
        <f t="shared" si="3"/>
        <v>0.94</v>
      </c>
      <c r="O22" s="85">
        <f t="shared" si="3"/>
        <v>0.94</v>
      </c>
      <c r="P22" s="85">
        <f t="shared" si="3"/>
        <v>0.94</v>
      </c>
      <c r="Q22" s="86">
        <f t="shared" si="3"/>
        <v>0.94</v>
      </c>
    </row>
  </sheetData>
  <mergeCells count="11">
    <mergeCell ref="N17:Q17"/>
    <mergeCell ref="G15:J15"/>
    <mergeCell ref="G16:J16"/>
    <mergeCell ref="B17:E17"/>
    <mergeCell ref="F17:I17"/>
    <mergeCell ref="J17:M17"/>
    <mergeCell ref="B1:E1"/>
    <mergeCell ref="F1:I1"/>
    <mergeCell ref="J1:M1"/>
    <mergeCell ref="N1:Q1"/>
    <mergeCell ref="G14:J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D19A-5CEE-475B-A33B-A996CF4EFB29}">
  <dimension ref="A1:Q38"/>
  <sheetViews>
    <sheetView topLeftCell="A24" workbookViewId="0">
      <selection activeCell="A30" sqref="A30:Q38"/>
    </sheetView>
  </sheetViews>
  <sheetFormatPr defaultRowHeight="14.4" x14ac:dyDescent="0.3"/>
  <sheetData>
    <row r="1" spans="1:17" ht="15" thickBot="1" x14ac:dyDescent="0.35">
      <c r="F1" s="130" t="s">
        <v>15</v>
      </c>
      <c r="G1" s="130"/>
      <c r="H1" s="130"/>
      <c r="I1" s="130"/>
      <c r="J1" s="130"/>
      <c r="K1" s="130"/>
      <c r="L1" s="130"/>
      <c r="M1" s="130"/>
    </row>
    <row r="2" spans="1:17" x14ac:dyDescent="0.3">
      <c r="A2" s="1"/>
      <c r="B2" s="125" t="s">
        <v>0</v>
      </c>
      <c r="C2" s="126"/>
      <c r="D2" s="126"/>
      <c r="E2" s="127"/>
      <c r="F2" s="125" t="s">
        <v>1</v>
      </c>
      <c r="G2" s="126"/>
      <c r="H2" s="126"/>
      <c r="I2" s="127"/>
      <c r="J2" s="125" t="s">
        <v>2</v>
      </c>
      <c r="K2" s="126"/>
      <c r="L2" s="126"/>
      <c r="M2" s="127"/>
      <c r="N2" s="125" t="s">
        <v>12</v>
      </c>
      <c r="O2" s="126"/>
      <c r="P2" s="126"/>
      <c r="Q2" s="127"/>
    </row>
    <row r="3" spans="1:17" x14ac:dyDescent="0.3">
      <c r="A3" s="7" t="s">
        <v>13</v>
      </c>
      <c r="B3" s="3" t="s">
        <v>8</v>
      </c>
      <c r="C3" s="2" t="s">
        <v>9</v>
      </c>
      <c r="D3" s="2" t="s">
        <v>10</v>
      </c>
      <c r="E3" s="4" t="s">
        <v>11</v>
      </c>
      <c r="F3" s="3" t="s">
        <v>8</v>
      </c>
      <c r="G3" s="2" t="s">
        <v>9</v>
      </c>
      <c r="H3" s="2" t="s">
        <v>10</v>
      </c>
      <c r="I3" s="4" t="s">
        <v>11</v>
      </c>
      <c r="J3" s="3" t="s">
        <v>8</v>
      </c>
      <c r="K3" s="2" t="s">
        <v>9</v>
      </c>
      <c r="L3" s="2" t="s">
        <v>10</v>
      </c>
      <c r="M3" s="4" t="s">
        <v>11</v>
      </c>
      <c r="N3" s="3" t="s">
        <v>8</v>
      </c>
      <c r="O3" s="2" t="s">
        <v>9</v>
      </c>
      <c r="P3" s="2" t="s">
        <v>10</v>
      </c>
      <c r="Q3" s="4" t="s">
        <v>11</v>
      </c>
    </row>
    <row r="4" spans="1:17" x14ac:dyDescent="0.3">
      <c r="A4" s="42" t="s">
        <v>3</v>
      </c>
      <c r="B4" s="89">
        <v>0.96</v>
      </c>
      <c r="C4" s="89">
        <v>0.96</v>
      </c>
      <c r="D4" s="89">
        <v>0.96</v>
      </c>
      <c r="E4" s="89">
        <v>0.96</v>
      </c>
      <c r="F4" s="89">
        <v>0.95</v>
      </c>
      <c r="G4" s="89">
        <v>0.94</v>
      </c>
      <c r="H4" s="89">
        <v>0.95</v>
      </c>
      <c r="I4" s="89">
        <v>0.95</v>
      </c>
      <c r="J4" s="89">
        <v>0.94</v>
      </c>
      <c r="K4" s="89">
        <v>0.94</v>
      </c>
      <c r="L4" s="89">
        <v>0.94</v>
      </c>
      <c r="M4" s="89">
        <v>0.94</v>
      </c>
      <c r="N4" s="89">
        <v>0.97</v>
      </c>
      <c r="O4" s="89">
        <v>0.97</v>
      </c>
      <c r="P4" s="89">
        <v>0.97</v>
      </c>
      <c r="Q4" s="89">
        <v>0.97</v>
      </c>
    </row>
    <row r="5" spans="1:17" x14ac:dyDescent="0.3">
      <c r="A5" s="42" t="s">
        <v>4</v>
      </c>
      <c r="B5" s="89">
        <v>0.95</v>
      </c>
      <c r="C5" s="89">
        <v>0.95</v>
      </c>
      <c r="D5" s="89">
        <v>0.95</v>
      </c>
      <c r="E5" s="89">
        <v>0.95</v>
      </c>
      <c r="F5" s="89">
        <v>0.96</v>
      </c>
      <c r="G5" s="89">
        <v>0.95</v>
      </c>
      <c r="H5" s="89">
        <v>0.96</v>
      </c>
      <c r="I5" s="89">
        <v>0.95</v>
      </c>
      <c r="J5" s="89">
        <v>0.97499999999999998</v>
      </c>
      <c r="K5" s="89">
        <v>0.98</v>
      </c>
      <c r="L5" s="89">
        <v>0.98</v>
      </c>
      <c r="M5" s="89">
        <v>0.98</v>
      </c>
      <c r="N5" s="89">
        <v>0.98</v>
      </c>
      <c r="O5" s="89">
        <v>0.98</v>
      </c>
      <c r="P5" s="89">
        <v>0.98</v>
      </c>
      <c r="Q5" s="89">
        <v>0.98</v>
      </c>
    </row>
    <row r="6" spans="1:17" x14ac:dyDescent="0.3">
      <c r="A6" s="42" t="s">
        <v>5</v>
      </c>
      <c r="B6" s="89">
        <v>0.96</v>
      </c>
      <c r="C6" s="89">
        <v>0.96</v>
      </c>
      <c r="D6" s="89">
        <v>0.96</v>
      </c>
      <c r="E6" s="89">
        <v>0.96</v>
      </c>
      <c r="F6" s="89">
        <v>0.94</v>
      </c>
      <c r="G6" s="89">
        <v>0.93</v>
      </c>
      <c r="H6" s="89">
        <v>0.94</v>
      </c>
      <c r="I6" s="89">
        <v>0.94</v>
      </c>
      <c r="J6" s="89">
        <v>0.96499999999999997</v>
      </c>
      <c r="K6" s="89">
        <v>0.97</v>
      </c>
      <c r="L6" s="89">
        <v>0.97</v>
      </c>
      <c r="M6" s="89">
        <v>0.97</v>
      </c>
      <c r="N6" s="89">
        <v>0.97</v>
      </c>
      <c r="O6" s="89">
        <v>0.97</v>
      </c>
      <c r="P6" s="89">
        <v>0.97</v>
      </c>
      <c r="Q6" s="89">
        <v>0.97</v>
      </c>
    </row>
    <row r="7" spans="1:17" x14ac:dyDescent="0.3">
      <c r="A7" s="42" t="s">
        <v>6</v>
      </c>
      <c r="B7" s="89">
        <v>0.92</v>
      </c>
      <c r="C7" s="89">
        <v>0.92</v>
      </c>
      <c r="D7" s="89">
        <v>0.93</v>
      </c>
      <c r="E7" s="89">
        <v>0.93</v>
      </c>
      <c r="F7" s="89">
        <v>0.96</v>
      </c>
      <c r="G7" s="89">
        <v>0.96</v>
      </c>
      <c r="H7" s="89">
        <v>0.96</v>
      </c>
      <c r="I7" s="89">
        <v>0.96</v>
      </c>
      <c r="J7" s="89">
        <v>0.93</v>
      </c>
      <c r="K7" s="89">
        <v>0.93</v>
      </c>
      <c r="L7" s="89">
        <v>0.93</v>
      </c>
      <c r="M7" s="89">
        <v>0.93</v>
      </c>
      <c r="N7" s="89">
        <v>0.94</v>
      </c>
      <c r="O7" s="89">
        <v>0.94</v>
      </c>
      <c r="P7" s="89">
        <v>0.94</v>
      </c>
      <c r="Q7" s="89">
        <v>0.94</v>
      </c>
    </row>
    <row r="8" spans="1:17" x14ac:dyDescent="0.3">
      <c r="A8" s="42" t="s">
        <v>7</v>
      </c>
      <c r="B8" s="89">
        <v>0.96</v>
      </c>
      <c r="C8" s="89">
        <v>0.96</v>
      </c>
      <c r="D8" s="89">
        <v>0.97</v>
      </c>
      <c r="E8" s="89">
        <v>0.96</v>
      </c>
      <c r="F8" s="89">
        <v>0.96</v>
      </c>
      <c r="G8" s="89">
        <v>0.96</v>
      </c>
      <c r="H8" s="89">
        <v>0.96</v>
      </c>
      <c r="I8" s="89">
        <v>0.96</v>
      </c>
      <c r="J8" s="89">
        <v>0.96</v>
      </c>
      <c r="K8" s="89">
        <v>0.96</v>
      </c>
      <c r="L8" s="89">
        <v>0.96</v>
      </c>
      <c r="M8" s="89">
        <v>0.96</v>
      </c>
      <c r="N8" s="89">
        <v>0.95</v>
      </c>
      <c r="O8" s="89">
        <v>0.95</v>
      </c>
      <c r="P8" s="89">
        <v>0.95</v>
      </c>
      <c r="Q8" s="89">
        <v>0.95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 thickBot="1" x14ac:dyDescent="0.35">
      <c r="A10" s="1"/>
      <c r="B10" s="1"/>
      <c r="C10" s="1"/>
      <c r="D10" s="1"/>
      <c r="E10" s="1"/>
      <c r="F10" s="130" t="s">
        <v>17</v>
      </c>
      <c r="G10" s="130"/>
      <c r="H10" s="130"/>
      <c r="I10" s="130"/>
      <c r="J10" s="130"/>
      <c r="K10" s="130"/>
      <c r="L10" s="130"/>
      <c r="M10" s="130"/>
      <c r="N10" s="1"/>
      <c r="O10" s="1"/>
      <c r="P10" s="1"/>
      <c r="Q10" s="1"/>
    </row>
    <row r="11" spans="1:17" x14ac:dyDescent="0.3">
      <c r="A11" s="1"/>
      <c r="B11" s="125" t="s">
        <v>0</v>
      </c>
      <c r="C11" s="126"/>
      <c r="D11" s="126"/>
      <c r="E11" s="127"/>
      <c r="F11" s="125" t="s">
        <v>1</v>
      </c>
      <c r="G11" s="126"/>
      <c r="H11" s="126"/>
      <c r="I11" s="127"/>
      <c r="J11" s="125" t="s">
        <v>2</v>
      </c>
      <c r="K11" s="126"/>
      <c r="L11" s="126"/>
      <c r="M11" s="127"/>
      <c r="N11" s="125" t="s">
        <v>12</v>
      </c>
      <c r="O11" s="126"/>
      <c r="P11" s="126"/>
      <c r="Q11" s="127"/>
    </row>
    <row r="12" spans="1:17" x14ac:dyDescent="0.3">
      <c r="A12" s="7" t="s">
        <v>13</v>
      </c>
      <c r="B12" s="3" t="s">
        <v>8</v>
      </c>
      <c r="C12" s="2" t="s">
        <v>9</v>
      </c>
      <c r="D12" s="2" t="s">
        <v>10</v>
      </c>
      <c r="E12" s="4" t="s">
        <v>11</v>
      </c>
      <c r="F12" s="3" t="s">
        <v>8</v>
      </c>
      <c r="G12" s="2" t="s">
        <v>9</v>
      </c>
      <c r="H12" s="2" t="s">
        <v>10</v>
      </c>
      <c r="I12" s="4" t="s">
        <v>11</v>
      </c>
      <c r="J12" s="3" t="s">
        <v>8</v>
      </c>
      <c r="K12" s="2" t="s">
        <v>9</v>
      </c>
      <c r="L12" s="2" t="s">
        <v>10</v>
      </c>
      <c r="M12" s="4" t="s">
        <v>11</v>
      </c>
      <c r="N12" s="3" t="s">
        <v>8</v>
      </c>
      <c r="O12" s="2" t="s">
        <v>9</v>
      </c>
      <c r="P12" s="2" t="s">
        <v>10</v>
      </c>
      <c r="Q12" s="4" t="s">
        <v>11</v>
      </c>
    </row>
    <row r="13" spans="1:17" x14ac:dyDescent="0.3">
      <c r="A13" s="42" t="s">
        <v>3</v>
      </c>
      <c r="B13" s="89">
        <v>0.95</v>
      </c>
      <c r="C13" s="89">
        <v>0.95</v>
      </c>
      <c r="D13" s="89">
        <v>0.95</v>
      </c>
      <c r="E13" s="89">
        <v>0.95</v>
      </c>
      <c r="F13" s="89">
        <v>0.94</v>
      </c>
      <c r="G13" s="89">
        <v>0.94</v>
      </c>
      <c r="H13" s="89">
        <v>0.94</v>
      </c>
      <c r="I13" s="89">
        <v>0.94</v>
      </c>
      <c r="J13" s="89">
        <v>0.92300000000000004</v>
      </c>
      <c r="K13" s="89">
        <v>0.92</v>
      </c>
      <c r="L13" s="89">
        <v>0.92</v>
      </c>
      <c r="M13" s="89">
        <v>0.93</v>
      </c>
      <c r="N13" s="89">
        <v>0.95</v>
      </c>
      <c r="O13" s="89">
        <v>0.95</v>
      </c>
      <c r="P13" s="89">
        <v>0.95</v>
      </c>
      <c r="Q13" s="89">
        <v>0.95</v>
      </c>
    </row>
    <row r="14" spans="1:17" x14ac:dyDescent="0.3">
      <c r="A14" s="42" t="s">
        <v>4</v>
      </c>
      <c r="B14" s="89">
        <v>0.94</v>
      </c>
      <c r="C14" s="89">
        <v>0.94</v>
      </c>
      <c r="D14" s="89">
        <v>0.94</v>
      </c>
      <c r="E14" s="89">
        <v>0.94</v>
      </c>
      <c r="F14" s="89">
        <v>0.95</v>
      </c>
      <c r="G14" s="89">
        <v>0.94</v>
      </c>
      <c r="H14" s="89">
        <v>0.95</v>
      </c>
      <c r="I14" s="89">
        <v>0.95</v>
      </c>
      <c r="J14" s="89">
        <v>0.95</v>
      </c>
      <c r="K14" s="89">
        <v>0.95</v>
      </c>
      <c r="L14" s="89">
        <v>0.95</v>
      </c>
      <c r="M14" s="89">
        <v>0.95</v>
      </c>
      <c r="N14" s="89">
        <v>0.96</v>
      </c>
      <c r="O14" s="89">
        <v>0.95</v>
      </c>
      <c r="P14" s="89">
        <v>0.96</v>
      </c>
      <c r="Q14" s="89">
        <v>0.95</v>
      </c>
    </row>
    <row r="15" spans="1:17" x14ac:dyDescent="0.3">
      <c r="A15" s="42" t="s">
        <v>5</v>
      </c>
      <c r="B15" s="89">
        <v>0.94</v>
      </c>
      <c r="C15" s="89">
        <v>0.94</v>
      </c>
      <c r="D15" s="89">
        <v>0.95</v>
      </c>
      <c r="E15" s="89">
        <v>0.94</v>
      </c>
      <c r="F15" s="89">
        <v>0.93</v>
      </c>
      <c r="G15" s="89">
        <v>0.92</v>
      </c>
      <c r="H15" s="89">
        <v>0.93</v>
      </c>
      <c r="I15" s="89">
        <v>0.93</v>
      </c>
      <c r="J15" s="89">
        <v>0.93500000000000005</v>
      </c>
      <c r="K15" s="89">
        <v>0.94</v>
      </c>
      <c r="L15" s="89">
        <v>0.94</v>
      </c>
      <c r="M15" s="89">
        <v>0.93</v>
      </c>
      <c r="N15" s="89">
        <v>0.95</v>
      </c>
      <c r="O15" s="89">
        <v>0.95</v>
      </c>
      <c r="P15" s="89">
        <v>0.95</v>
      </c>
      <c r="Q15" s="89">
        <v>0.95</v>
      </c>
    </row>
    <row r="16" spans="1:17" x14ac:dyDescent="0.3">
      <c r="A16" s="42" t="s">
        <v>6</v>
      </c>
      <c r="B16" s="89">
        <v>0.91</v>
      </c>
      <c r="C16" s="89">
        <v>0.91</v>
      </c>
      <c r="D16" s="89">
        <v>0.92</v>
      </c>
      <c r="E16" s="89">
        <v>0.92</v>
      </c>
      <c r="F16" s="89">
        <v>0.95</v>
      </c>
      <c r="G16" s="89">
        <v>0.95</v>
      </c>
      <c r="H16" s="89">
        <v>0.95</v>
      </c>
      <c r="I16" s="89">
        <v>0.95</v>
      </c>
      <c r="J16" s="89">
        <v>0.91700000000000004</v>
      </c>
      <c r="K16" s="89">
        <v>0.91</v>
      </c>
      <c r="L16" s="89">
        <v>0.92</v>
      </c>
      <c r="M16" s="89">
        <v>0.92</v>
      </c>
      <c r="N16" s="89">
        <v>0.92</v>
      </c>
      <c r="O16" s="89">
        <v>0.91</v>
      </c>
      <c r="P16" s="89">
        <v>0.92</v>
      </c>
      <c r="Q16" s="89">
        <v>0.92</v>
      </c>
    </row>
    <row r="17" spans="1:17" x14ac:dyDescent="0.3">
      <c r="A17" s="42" t="s">
        <v>7</v>
      </c>
      <c r="B17" s="89">
        <v>0.96</v>
      </c>
      <c r="C17" s="89">
        <v>0.96</v>
      </c>
      <c r="D17" s="89">
        <v>0.96</v>
      </c>
      <c r="E17" s="89">
        <v>0.96</v>
      </c>
      <c r="F17" s="89">
        <v>0.95</v>
      </c>
      <c r="G17" s="89">
        <v>0.95</v>
      </c>
      <c r="H17" s="89">
        <v>0.95</v>
      </c>
      <c r="I17" s="89">
        <v>0.95</v>
      </c>
      <c r="J17" s="89">
        <v>0.95199999999999996</v>
      </c>
      <c r="K17" s="89">
        <v>0.95</v>
      </c>
      <c r="L17" s="89">
        <v>0.95</v>
      </c>
      <c r="M17" s="89">
        <v>0.95</v>
      </c>
      <c r="N17" s="89">
        <v>0.95</v>
      </c>
      <c r="O17" s="89">
        <v>0.95</v>
      </c>
      <c r="P17" s="89">
        <v>0.95</v>
      </c>
      <c r="Q17" s="89">
        <v>0.95</v>
      </c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thickBot="1" x14ac:dyDescent="0.35">
      <c r="A19" s="1"/>
      <c r="B19" s="1"/>
      <c r="C19" s="1"/>
      <c r="D19" s="1"/>
      <c r="E19" s="1"/>
      <c r="F19" s="130" t="s">
        <v>16</v>
      </c>
      <c r="G19" s="130"/>
      <c r="H19" s="130"/>
      <c r="I19" s="130"/>
      <c r="J19" s="130"/>
      <c r="K19" s="130"/>
      <c r="L19" s="130"/>
      <c r="M19" s="130"/>
      <c r="N19" s="1"/>
      <c r="O19" s="1"/>
      <c r="P19" s="1"/>
      <c r="Q19" s="1"/>
    </row>
    <row r="20" spans="1:17" x14ac:dyDescent="0.3">
      <c r="A20" s="1"/>
      <c r="B20" s="125" t="s">
        <v>0</v>
      </c>
      <c r="C20" s="126"/>
      <c r="D20" s="126"/>
      <c r="E20" s="127"/>
      <c r="F20" s="125" t="s">
        <v>1</v>
      </c>
      <c r="G20" s="126"/>
      <c r="H20" s="126"/>
      <c r="I20" s="127"/>
      <c r="J20" s="125" t="s">
        <v>2</v>
      </c>
      <c r="K20" s="126"/>
      <c r="L20" s="126"/>
      <c r="M20" s="127"/>
      <c r="N20" s="125" t="s">
        <v>12</v>
      </c>
      <c r="O20" s="126"/>
      <c r="P20" s="126"/>
      <c r="Q20" s="127"/>
    </row>
    <row r="21" spans="1:17" x14ac:dyDescent="0.3">
      <c r="A21" s="7" t="s">
        <v>13</v>
      </c>
      <c r="B21" s="3" t="s">
        <v>8</v>
      </c>
      <c r="C21" s="2" t="s">
        <v>9</v>
      </c>
      <c r="D21" s="2" t="s">
        <v>10</v>
      </c>
      <c r="E21" s="4" t="s">
        <v>11</v>
      </c>
      <c r="F21" s="3" t="s">
        <v>8</v>
      </c>
      <c r="G21" s="2" t="s">
        <v>9</v>
      </c>
      <c r="H21" s="2" t="s">
        <v>10</v>
      </c>
      <c r="I21" s="4" t="s">
        <v>11</v>
      </c>
      <c r="J21" s="3" t="s">
        <v>8</v>
      </c>
      <c r="K21" s="2" t="s">
        <v>9</v>
      </c>
      <c r="L21" s="2" t="s">
        <v>10</v>
      </c>
      <c r="M21" s="4" t="s">
        <v>11</v>
      </c>
      <c r="N21" s="3" t="s">
        <v>8</v>
      </c>
      <c r="O21" s="2" t="s">
        <v>9</v>
      </c>
      <c r="P21" s="2" t="s">
        <v>10</v>
      </c>
      <c r="Q21" s="4" t="s">
        <v>11</v>
      </c>
    </row>
    <row r="22" spans="1:17" x14ac:dyDescent="0.3">
      <c r="A22" s="42" t="s">
        <v>3</v>
      </c>
      <c r="B22" s="89">
        <v>0.96</v>
      </c>
      <c r="C22" s="89">
        <v>0.96</v>
      </c>
      <c r="D22" s="89">
        <v>0.96</v>
      </c>
      <c r="E22" s="89">
        <v>0.96</v>
      </c>
      <c r="F22" s="89">
        <v>0.95</v>
      </c>
      <c r="G22" s="89">
        <v>0.94</v>
      </c>
      <c r="H22" s="89">
        <v>0.95</v>
      </c>
      <c r="I22" s="89">
        <v>0.95</v>
      </c>
      <c r="J22" s="89">
        <v>0.92700000000000005</v>
      </c>
      <c r="K22" s="89">
        <v>0.92</v>
      </c>
      <c r="L22" s="89">
        <v>0.93</v>
      </c>
      <c r="M22" s="89">
        <v>0.93</v>
      </c>
      <c r="N22" s="89">
        <v>0.97</v>
      </c>
      <c r="O22" s="89">
        <v>0.96</v>
      </c>
      <c r="P22" s="89">
        <v>0.97</v>
      </c>
      <c r="Q22" s="89">
        <v>0.97</v>
      </c>
    </row>
    <row r="23" spans="1:17" x14ac:dyDescent="0.3">
      <c r="A23" s="42" t="s">
        <v>4</v>
      </c>
      <c r="B23" s="89">
        <v>0.94</v>
      </c>
      <c r="C23" s="89">
        <v>0.94</v>
      </c>
      <c r="D23" s="89">
        <v>0.94</v>
      </c>
      <c r="E23" s="89">
        <v>0.94</v>
      </c>
      <c r="F23" s="89">
        <v>0.94</v>
      </c>
      <c r="G23" s="89">
        <v>0.94</v>
      </c>
      <c r="H23" s="89">
        <v>0.94</v>
      </c>
      <c r="I23" s="89">
        <v>0.94</v>
      </c>
      <c r="J23" s="89">
        <v>0.96</v>
      </c>
      <c r="K23" s="89">
        <v>0.96</v>
      </c>
      <c r="L23" s="89">
        <v>0.96</v>
      </c>
      <c r="M23" s="89">
        <v>0.96</v>
      </c>
      <c r="N23" s="89">
        <v>0.96</v>
      </c>
      <c r="O23" s="89">
        <v>0.96</v>
      </c>
      <c r="P23" s="89">
        <v>0.96</v>
      </c>
      <c r="Q23" s="89">
        <v>0.96</v>
      </c>
    </row>
    <row r="24" spans="1:17" x14ac:dyDescent="0.3">
      <c r="A24" s="42" t="s">
        <v>5</v>
      </c>
      <c r="B24" s="89">
        <v>0.96</v>
      </c>
      <c r="C24" s="89">
        <v>0.97</v>
      </c>
      <c r="D24" s="89">
        <v>0.97</v>
      </c>
      <c r="E24" s="89">
        <v>0.97</v>
      </c>
      <c r="F24" s="89">
        <v>0.93</v>
      </c>
      <c r="G24" s="89">
        <v>0.92</v>
      </c>
      <c r="H24" s="89">
        <v>0.93</v>
      </c>
      <c r="I24" s="89">
        <v>0.93</v>
      </c>
      <c r="J24" s="89">
        <v>0.96</v>
      </c>
      <c r="K24" s="89">
        <v>0.96</v>
      </c>
      <c r="L24" s="89">
        <v>0.96</v>
      </c>
      <c r="M24" s="89">
        <v>0.96</v>
      </c>
      <c r="N24" s="89">
        <v>0.96</v>
      </c>
      <c r="O24" s="89">
        <v>0.96</v>
      </c>
      <c r="P24" s="89">
        <v>0.96</v>
      </c>
      <c r="Q24" s="89">
        <v>0.96</v>
      </c>
    </row>
    <row r="25" spans="1:17" x14ac:dyDescent="0.3">
      <c r="A25" s="42" t="s">
        <v>6</v>
      </c>
      <c r="B25" s="89">
        <v>0.92</v>
      </c>
      <c r="C25" s="89">
        <v>0.91</v>
      </c>
      <c r="D25" s="89">
        <v>0.92</v>
      </c>
      <c r="E25" s="89">
        <v>0.92</v>
      </c>
      <c r="F25" s="89">
        <v>0.96</v>
      </c>
      <c r="G25" s="89">
        <v>0.96</v>
      </c>
      <c r="H25" s="89">
        <v>0.96</v>
      </c>
      <c r="I25" s="89">
        <v>0.96</v>
      </c>
      <c r="J25" s="89">
        <v>0.91500000000000004</v>
      </c>
      <c r="K25" s="89">
        <v>0.91</v>
      </c>
      <c r="L25" s="89">
        <v>0.92</v>
      </c>
      <c r="M25" s="89">
        <v>0.92</v>
      </c>
      <c r="N25" s="89">
        <v>0.93</v>
      </c>
      <c r="O25" s="89">
        <v>0.92</v>
      </c>
      <c r="P25" s="89">
        <v>0.92</v>
      </c>
      <c r="Q25" s="89">
        <v>0.92</v>
      </c>
    </row>
    <row r="26" spans="1:17" x14ac:dyDescent="0.3">
      <c r="A26" s="42" t="s">
        <v>7</v>
      </c>
      <c r="B26" s="89">
        <v>0.95</v>
      </c>
      <c r="C26" s="89">
        <v>0.95</v>
      </c>
      <c r="D26" s="89">
        <v>0.96</v>
      </c>
      <c r="E26" s="89">
        <v>0.95</v>
      </c>
      <c r="F26" s="89">
        <v>0.95</v>
      </c>
      <c r="G26" s="89">
        <v>0.95</v>
      </c>
      <c r="H26" s="89">
        <v>0.95</v>
      </c>
      <c r="I26" s="89">
        <v>0.95</v>
      </c>
      <c r="J26" s="89">
        <v>0.95699999999999996</v>
      </c>
      <c r="K26" s="89">
        <v>0.96</v>
      </c>
      <c r="L26" s="89">
        <v>0.96</v>
      </c>
      <c r="M26" s="89">
        <v>0.96</v>
      </c>
      <c r="N26" s="89">
        <v>0.95</v>
      </c>
      <c r="O26" s="89">
        <v>0.95</v>
      </c>
      <c r="P26" s="89">
        <v>0.95</v>
      </c>
      <c r="Q26" s="89">
        <v>0.95</v>
      </c>
    </row>
    <row r="30" spans="1:17" x14ac:dyDescent="0.3">
      <c r="A30" s="1"/>
      <c r="B30" s="40"/>
      <c r="C30" s="40"/>
      <c r="D30" s="40"/>
      <c r="E30" s="40"/>
      <c r="F30" s="40"/>
      <c r="G30" s="128" t="s">
        <v>30</v>
      </c>
      <c r="H30" s="128"/>
      <c r="I30" s="128"/>
      <c r="J30" s="128"/>
      <c r="K30" s="40"/>
      <c r="L30" s="40"/>
      <c r="M30" s="40"/>
      <c r="N30" s="40"/>
      <c r="O30" s="40"/>
      <c r="P30" s="40"/>
      <c r="Q30" s="40"/>
    </row>
    <row r="31" spans="1:17" x14ac:dyDescent="0.3">
      <c r="A31" s="1"/>
      <c r="B31" s="40"/>
      <c r="C31" s="40"/>
      <c r="D31" s="40"/>
      <c r="E31" s="40"/>
      <c r="F31" s="40"/>
      <c r="G31" s="128" t="s">
        <v>27</v>
      </c>
      <c r="H31" s="128"/>
      <c r="I31" s="128"/>
      <c r="J31" s="128"/>
      <c r="K31" s="40"/>
      <c r="L31" s="40"/>
      <c r="M31" s="40"/>
      <c r="N31" s="40"/>
      <c r="O31" s="40"/>
      <c r="P31" s="40"/>
      <c r="Q31" s="40"/>
    </row>
    <row r="32" spans="1:17" ht="15" thickBot="1" x14ac:dyDescent="0.35">
      <c r="A32" s="1"/>
      <c r="B32" s="1"/>
      <c r="C32" s="1"/>
      <c r="D32" s="1"/>
      <c r="E32" s="1"/>
      <c r="F32" s="1"/>
      <c r="G32" s="129" t="s">
        <v>22</v>
      </c>
      <c r="H32" s="129"/>
      <c r="I32" s="129"/>
      <c r="J32" s="129"/>
      <c r="K32" s="1"/>
      <c r="L32" s="1"/>
      <c r="M32" s="1"/>
      <c r="N32" s="1"/>
      <c r="O32" s="1"/>
      <c r="P32" s="1"/>
      <c r="Q32" s="1"/>
    </row>
    <row r="33" spans="1:17" ht="15" thickBot="1" x14ac:dyDescent="0.35">
      <c r="A33" s="1"/>
      <c r="B33" s="134" t="s">
        <v>0</v>
      </c>
      <c r="C33" s="135"/>
      <c r="D33" s="135"/>
      <c r="E33" s="136"/>
      <c r="F33" s="134" t="s">
        <v>1</v>
      </c>
      <c r="G33" s="135"/>
      <c r="H33" s="135"/>
      <c r="I33" s="136"/>
      <c r="J33" s="134" t="s">
        <v>2</v>
      </c>
      <c r="K33" s="135"/>
      <c r="L33" s="135"/>
      <c r="M33" s="136"/>
      <c r="N33" s="134" t="s">
        <v>12</v>
      </c>
      <c r="O33" s="135"/>
      <c r="P33" s="135"/>
      <c r="Q33" s="136"/>
    </row>
    <row r="34" spans="1:17" x14ac:dyDescent="0.3">
      <c r="A34" s="1"/>
      <c r="B34" s="61" t="s">
        <v>8</v>
      </c>
      <c r="C34" s="59" t="s">
        <v>9</v>
      </c>
      <c r="D34" s="59" t="s">
        <v>10</v>
      </c>
      <c r="E34" s="62" t="s">
        <v>11</v>
      </c>
      <c r="F34" s="61" t="s">
        <v>8</v>
      </c>
      <c r="G34" s="59" t="s">
        <v>9</v>
      </c>
      <c r="H34" s="59" t="s">
        <v>10</v>
      </c>
      <c r="I34" s="60" t="s">
        <v>11</v>
      </c>
      <c r="J34" s="61" t="s">
        <v>8</v>
      </c>
      <c r="K34" s="59" t="s">
        <v>9</v>
      </c>
      <c r="L34" s="59" t="s">
        <v>10</v>
      </c>
      <c r="M34" s="60" t="s">
        <v>11</v>
      </c>
      <c r="N34" s="58" t="s">
        <v>8</v>
      </c>
      <c r="O34" s="59" t="s">
        <v>9</v>
      </c>
      <c r="P34" s="59" t="s">
        <v>10</v>
      </c>
      <c r="Q34" s="60" t="s">
        <v>11</v>
      </c>
    </row>
    <row r="35" spans="1:17" ht="15" thickBot="1" x14ac:dyDescent="0.35">
      <c r="A35" s="39" t="s">
        <v>18</v>
      </c>
      <c r="B35" s="65">
        <f xml:space="preserve"> AVERAGE(B4:B8,B13:B17,B22:B26)</f>
        <v>0.94533333333333325</v>
      </c>
      <c r="C35" s="8">
        <f t="shared" ref="C35:Q35" si="0" xml:space="preserve"> AVERAGE(C4:C8,C13:C17,C22:C26)</f>
        <v>0.94533333333333336</v>
      </c>
      <c r="D35" s="8">
        <f t="shared" si="0"/>
        <v>0.94933333333333347</v>
      </c>
      <c r="E35" s="8">
        <f t="shared" si="0"/>
        <v>0.94733333333333325</v>
      </c>
      <c r="F35" s="105">
        <f t="shared" si="0"/>
        <v>0.94799999999999973</v>
      </c>
      <c r="G35" s="8">
        <f t="shared" si="0"/>
        <v>0.94333333333333302</v>
      </c>
      <c r="H35" s="8">
        <f t="shared" si="0"/>
        <v>0.94799999999999973</v>
      </c>
      <c r="I35" s="13">
        <f t="shared" si="0"/>
        <v>0.94733333333333314</v>
      </c>
      <c r="J35" s="56">
        <f t="shared" si="0"/>
        <v>0.94440000000000002</v>
      </c>
      <c r="K35" s="8">
        <f t="shared" si="0"/>
        <v>0.94400000000000006</v>
      </c>
      <c r="L35" s="8">
        <f t="shared" si="0"/>
        <v>0.94599999999999984</v>
      </c>
      <c r="M35" s="13">
        <f t="shared" si="0"/>
        <v>0.94599999999999984</v>
      </c>
      <c r="N35" s="65">
        <f t="shared" si="0"/>
        <v>0.95399999999999996</v>
      </c>
      <c r="O35" s="8">
        <f t="shared" si="0"/>
        <v>0.95133333333333348</v>
      </c>
      <c r="P35" s="8">
        <f t="shared" si="0"/>
        <v>0.95333333333333325</v>
      </c>
      <c r="Q35" s="13">
        <f t="shared" si="0"/>
        <v>0.95266666666666677</v>
      </c>
    </row>
    <row r="36" spans="1:17" ht="15" thickBot="1" x14ac:dyDescent="0.35">
      <c r="A36" s="38" t="s">
        <v>19</v>
      </c>
      <c r="B36" s="11">
        <f>_xlfn.STDEV.S(B4:B8,B13:B17,B22:B26)</f>
        <v>1.684664725722964E-2</v>
      </c>
      <c r="C36" s="11">
        <f t="shared" ref="C36:Q36" si="1">_xlfn.STDEV.S(C4:C8,C13:C17,C22:C26)</f>
        <v>1.8847761013926677E-2</v>
      </c>
      <c r="D36" s="11">
        <f t="shared" si="1"/>
        <v>1.6242214252050826E-2</v>
      </c>
      <c r="E36" s="11">
        <f t="shared" si="1"/>
        <v>1.5337473561121287E-2</v>
      </c>
      <c r="F36" s="63">
        <f t="shared" si="1"/>
        <v>1.0141851056742181E-2</v>
      </c>
      <c r="G36" s="11">
        <f t="shared" si="1"/>
        <v>1.2909944487358032E-2</v>
      </c>
      <c r="H36" s="11">
        <f t="shared" si="1"/>
        <v>1.0141851056742181E-2</v>
      </c>
      <c r="I36" s="12">
        <f t="shared" si="1"/>
        <v>9.6115010472325284E-3</v>
      </c>
      <c r="J36" s="57">
        <f t="shared" si="1"/>
        <v>1.8954079847281997E-2</v>
      </c>
      <c r="K36" s="11">
        <f t="shared" si="1"/>
        <v>2.1974010622941402E-2</v>
      </c>
      <c r="L36" s="11">
        <f t="shared" si="1"/>
        <v>1.9198214202665504E-2</v>
      </c>
      <c r="M36" s="12">
        <f t="shared" si="1"/>
        <v>1.8822478962286372E-2</v>
      </c>
      <c r="N36" s="11">
        <f t="shared" si="1"/>
        <v>1.5946338585572355E-2</v>
      </c>
      <c r="O36" s="11">
        <f t="shared" si="1"/>
        <v>1.8073922282301261E-2</v>
      </c>
      <c r="P36" s="11">
        <f t="shared" si="1"/>
        <v>1.7182493859684476E-2</v>
      </c>
      <c r="Q36" s="12">
        <f t="shared" si="1"/>
        <v>1.7099150633319536E-2</v>
      </c>
    </row>
    <row r="37" spans="1:17" ht="15" thickBot="1" x14ac:dyDescent="0.35">
      <c r="A37" s="39" t="s">
        <v>28</v>
      </c>
      <c r="B37" s="55">
        <f>MIN(B4:B8,B13:B17,B22:B26)</f>
        <v>0.91</v>
      </c>
      <c r="C37" s="17">
        <f t="shared" ref="C37:Q37" si="2">MIN(C4:C8,C13:C17,C22:C26)</f>
        <v>0.91</v>
      </c>
      <c r="D37" s="17">
        <f t="shared" si="2"/>
        <v>0.92</v>
      </c>
      <c r="E37" s="18">
        <f t="shared" si="2"/>
        <v>0.92</v>
      </c>
      <c r="F37" s="106">
        <f t="shared" si="2"/>
        <v>0.93</v>
      </c>
      <c r="G37" s="47">
        <f t="shared" si="2"/>
        <v>0.92</v>
      </c>
      <c r="H37" s="47">
        <f t="shared" si="2"/>
        <v>0.93</v>
      </c>
      <c r="I37" s="48">
        <f t="shared" si="2"/>
        <v>0.93</v>
      </c>
      <c r="J37" s="46">
        <f t="shared" si="2"/>
        <v>0.91500000000000004</v>
      </c>
      <c r="K37" s="47">
        <f t="shared" si="2"/>
        <v>0.91</v>
      </c>
      <c r="L37" s="47">
        <f t="shared" si="2"/>
        <v>0.92</v>
      </c>
      <c r="M37" s="48">
        <f t="shared" si="2"/>
        <v>0.92</v>
      </c>
      <c r="N37" s="47">
        <f t="shared" si="2"/>
        <v>0.92</v>
      </c>
      <c r="O37" s="47">
        <f t="shared" si="2"/>
        <v>0.91</v>
      </c>
      <c r="P37" s="47">
        <f t="shared" si="2"/>
        <v>0.92</v>
      </c>
      <c r="Q37" s="48">
        <f t="shared" si="2"/>
        <v>0.92</v>
      </c>
    </row>
    <row r="38" spans="1:17" ht="15" thickBot="1" x14ac:dyDescent="0.35">
      <c r="A38" s="38" t="s">
        <v>29</v>
      </c>
      <c r="B38" s="52">
        <f>MAX(B4:B8,B13:B17,B22:B26)</f>
        <v>0.96</v>
      </c>
      <c r="C38" s="53">
        <f t="shared" ref="C38:Q38" si="3">MAX(C4:C8,C13:C17,C22:C26)</f>
        <v>0.97</v>
      </c>
      <c r="D38" s="53">
        <f t="shared" si="3"/>
        <v>0.97</v>
      </c>
      <c r="E38" s="53">
        <f t="shared" si="3"/>
        <v>0.97</v>
      </c>
      <c r="F38" s="49">
        <f t="shared" si="3"/>
        <v>0.96</v>
      </c>
      <c r="G38" s="50">
        <f t="shared" si="3"/>
        <v>0.96</v>
      </c>
      <c r="H38" s="50">
        <f t="shared" si="3"/>
        <v>0.96</v>
      </c>
      <c r="I38" s="51">
        <f t="shared" si="3"/>
        <v>0.96</v>
      </c>
      <c r="J38" s="49">
        <f t="shared" si="3"/>
        <v>0.97499999999999998</v>
      </c>
      <c r="K38" s="50">
        <f t="shared" si="3"/>
        <v>0.98</v>
      </c>
      <c r="L38" s="50">
        <f t="shared" si="3"/>
        <v>0.98</v>
      </c>
      <c r="M38" s="51">
        <f t="shared" si="3"/>
        <v>0.98</v>
      </c>
      <c r="N38" s="67">
        <f t="shared" si="3"/>
        <v>0.98</v>
      </c>
      <c r="O38" s="50">
        <f t="shared" si="3"/>
        <v>0.98</v>
      </c>
      <c r="P38" s="50">
        <f t="shared" si="3"/>
        <v>0.98</v>
      </c>
      <c r="Q38" s="51">
        <f t="shared" si="3"/>
        <v>0.98</v>
      </c>
    </row>
  </sheetData>
  <mergeCells count="22">
    <mergeCell ref="N33:Q33"/>
    <mergeCell ref="G30:J30"/>
    <mergeCell ref="G31:J31"/>
    <mergeCell ref="G32:J32"/>
    <mergeCell ref="B33:E33"/>
    <mergeCell ref="F33:I33"/>
    <mergeCell ref="J33:M33"/>
    <mergeCell ref="F1:M1"/>
    <mergeCell ref="B2:E2"/>
    <mergeCell ref="F2:I2"/>
    <mergeCell ref="J2:M2"/>
    <mergeCell ref="N2:Q2"/>
    <mergeCell ref="F10:M10"/>
    <mergeCell ref="B20:E20"/>
    <mergeCell ref="F20:I20"/>
    <mergeCell ref="J20:M20"/>
    <mergeCell ref="N20:Q20"/>
    <mergeCell ref="B11:E11"/>
    <mergeCell ref="F11:I11"/>
    <mergeCell ref="J11:M11"/>
    <mergeCell ref="N11:Q11"/>
    <mergeCell ref="F19:M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9B2B-7732-4380-8060-2F2263D213D0}">
  <dimension ref="A1:Q18"/>
  <sheetViews>
    <sheetView workbookViewId="0">
      <selection activeCell="A10" sqref="A10:Q18"/>
    </sheetView>
  </sheetViews>
  <sheetFormatPr defaultRowHeight="14.4" x14ac:dyDescent="0.3"/>
  <sheetData>
    <row r="1" spans="1:17" x14ac:dyDescent="0.3">
      <c r="A1" s="1"/>
      <c r="B1" s="125" t="s">
        <v>0</v>
      </c>
      <c r="C1" s="126"/>
      <c r="D1" s="126"/>
      <c r="E1" s="127"/>
      <c r="F1" s="125" t="s">
        <v>1</v>
      </c>
      <c r="G1" s="126"/>
      <c r="H1" s="126"/>
      <c r="I1" s="127"/>
      <c r="J1" s="125" t="s">
        <v>2</v>
      </c>
      <c r="K1" s="126"/>
      <c r="L1" s="126"/>
      <c r="M1" s="127"/>
      <c r="N1" s="125" t="s">
        <v>12</v>
      </c>
      <c r="O1" s="126"/>
      <c r="P1" s="126"/>
      <c r="Q1" s="127"/>
    </row>
    <row r="2" spans="1:17" x14ac:dyDescent="0.3">
      <c r="A2" s="7" t="s">
        <v>13</v>
      </c>
      <c r="B2" s="3" t="s">
        <v>8</v>
      </c>
      <c r="C2" s="2" t="s">
        <v>9</v>
      </c>
      <c r="D2" s="2" t="s">
        <v>10</v>
      </c>
      <c r="E2" s="4" t="s">
        <v>11</v>
      </c>
      <c r="F2" s="3" t="s">
        <v>8</v>
      </c>
      <c r="G2" s="2" t="s">
        <v>9</v>
      </c>
      <c r="H2" s="2" t="s">
        <v>10</v>
      </c>
      <c r="I2" s="4" t="s">
        <v>11</v>
      </c>
      <c r="J2" s="3" t="s">
        <v>8</v>
      </c>
      <c r="K2" s="2" t="s">
        <v>9</v>
      </c>
      <c r="L2" s="2" t="s">
        <v>10</v>
      </c>
      <c r="M2" s="4" t="s">
        <v>11</v>
      </c>
      <c r="N2" s="3" t="s">
        <v>8</v>
      </c>
      <c r="O2" s="2" t="s">
        <v>9</v>
      </c>
      <c r="P2" s="2" t="s">
        <v>10</v>
      </c>
      <c r="Q2" s="4" t="s">
        <v>11</v>
      </c>
    </row>
    <row r="3" spans="1:17" x14ac:dyDescent="0.3">
      <c r="A3" s="6" t="s">
        <v>3</v>
      </c>
      <c r="B3" s="5">
        <v>0.86240000000000006</v>
      </c>
      <c r="C3" s="5">
        <v>0.86</v>
      </c>
      <c r="D3" s="5">
        <v>0.86</v>
      </c>
      <c r="E3" s="5">
        <v>0.86</v>
      </c>
      <c r="F3" s="5">
        <v>0.92390000000000005</v>
      </c>
      <c r="G3" s="5">
        <v>0.92</v>
      </c>
      <c r="H3" s="5">
        <v>0.92</v>
      </c>
      <c r="I3" s="5">
        <v>0.93</v>
      </c>
      <c r="J3" s="5">
        <v>0.88429999999999997</v>
      </c>
      <c r="K3" s="5">
        <v>0.88</v>
      </c>
      <c r="L3" s="5">
        <v>0.88</v>
      </c>
      <c r="M3" s="5">
        <v>0.9</v>
      </c>
      <c r="N3" s="5">
        <v>0.89349999999999996</v>
      </c>
      <c r="O3" s="5">
        <v>0.89</v>
      </c>
      <c r="P3" s="5">
        <v>0.89</v>
      </c>
      <c r="Q3" s="5">
        <v>0.91</v>
      </c>
    </row>
    <row r="4" spans="1:17" x14ac:dyDescent="0.3">
      <c r="A4" s="6" t="s">
        <v>4</v>
      </c>
      <c r="B4" s="5">
        <v>0.7964</v>
      </c>
      <c r="C4" s="5">
        <v>0.8</v>
      </c>
      <c r="D4" s="5">
        <v>0.8</v>
      </c>
      <c r="E4" s="5">
        <v>0.8</v>
      </c>
      <c r="F4" s="5">
        <v>0.92769999999999997</v>
      </c>
      <c r="G4" s="5">
        <v>0.93</v>
      </c>
      <c r="H4" s="5">
        <v>0.93</v>
      </c>
      <c r="I4" s="5">
        <v>0.93</v>
      </c>
      <c r="J4" s="5">
        <v>0.85199999999999998</v>
      </c>
      <c r="K4" s="5">
        <v>0.85</v>
      </c>
      <c r="L4" s="5">
        <v>0.85</v>
      </c>
      <c r="M4" s="5">
        <v>0.88</v>
      </c>
      <c r="N4" s="5">
        <v>0.89280000000000004</v>
      </c>
      <c r="O4" s="5">
        <v>0.89</v>
      </c>
      <c r="P4" s="5">
        <v>0.89</v>
      </c>
      <c r="Q4" s="5">
        <v>0.9</v>
      </c>
    </row>
    <row r="5" spans="1:17" x14ac:dyDescent="0.3">
      <c r="A5" s="6" t="s">
        <v>5</v>
      </c>
      <c r="B5" s="5">
        <v>0.89380000000000004</v>
      </c>
      <c r="C5" s="5">
        <v>0.89</v>
      </c>
      <c r="D5" s="5">
        <v>0.89</v>
      </c>
      <c r="E5" s="5">
        <v>0.89</v>
      </c>
      <c r="F5" s="5">
        <v>0.91669999999999996</v>
      </c>
      <c r="G5" s="5">
        <v>0.92</v>
      </c>
      <c r="H5" s="5">
        <v>0.92</v>
      </c>
      <c r="I5" s="5">
        <v>0.92</v>
      </c>
      <c r="J5" s="5">
        <v>0.87460000000000004</v>
      </c>
      <c r="K5" s="5">
        <v>0.87</v>
      </c>
      <c r="L5" s="5">
        <v>0.87</v>
      </c>
      <c r="M5" s="5">
        <v>0.89</v>
      </c>
      <c r="N5" s="5">
        <v>0.88870000000000005</v>
      </c>
      <c r="O5" s="5">
        <v>0.89</v>
      </c>
      <c r="P5" s="5">
        <v>0.89</v>
      </c>
      <c r="Q5" s="5">
        <v>0.9</v>
      </c>
    </row>
    <row r="6" spans="1:17" x14ac:dyDescent="0.3">
      <c r="A6" s="6" t="s">
        <v>6</v>
      </c>
      <c r="B6" s="5">
        <v>0.84130000000000005</v>
      </c>
      <c r="C6" s="5">
        <v>0.84</v>
      </c>
      <c r="D6" s="5">
        <v>0.84</v>
      </c>
      <c r="E6" s="5">
        <v>0.84</v>
      </c>
      <c r="F6" s="5">
        <v>0.88500000000000001</v>
      </c>
      <c r="G6" s="5">
        <v>0.88</v>
      </c>
      <c r="H6" s="5">
        <v>0.88</v>
      </c>
      <c r="I6" s="5">
        <v>0.88</v>
      </c>
      <c r="J6" s="5">
        <v>0.85950000000000004</v>
      </c>
      <c r="K6" s="5">
        <v>0.86</v>
      </c>
      <c r="L6" s="5">
        <v>0.86</v>
      </c>
      <c r="M6" s="5">
        <v>0.88</v>
      </c>
      <c r="N6" s="5">
        <v>0.85419999999999996</v>
      </c>
      <c r="O6" s="5">
        <v>0.85</v>
      </c>
      <c r="P6" s="5">
        <v>0.85</v>
      </c>
      <c r="Q6" s="5">
        <v>0.88</v>
      </c>
    </row>
    <row r="7" spans="1:17" ht="15" thickBot="1" x14ac:dyDescent="0.35">
      <c r="A7" s="21" t="s">
        <v>7</v>
      </c>
      <c r="B7" s="5">
        <v>0.88500000000000001</v>
      </c>
      <c r="C7" s="5">
        <v>0.88</v>
      </c>
      <c r="D7" s="5">
        <v>0.88</v>
      </c>
      <c r="E7" s="5">
        <v>0.89</v>
      </c>
      <c r="F7" s="5">
        <v>0.92579999999999996</v>
      </c>
      <c r="G7" s="5">
        <v>0.93</v>
      </c>
      <c r="H7" s="5">
        <v>0.93</v>
      </c>
      <c r="I7" s="5">
        <v>0.93</v>
      </c>
      <c r="J7" s="5">
        <v>0.89439999999999997</v>
      </c>
      <c r="K7" s="5">
        <v>0.89</v>
      </c>
      <c r="L7" s="5">
        <v>0.89</v>
      </c>
      <c r="M7" s="5">
        <v>0.9</v>
      </c>
      <c r="N7" s="5">
        <v>0.87870000000000004</v>
      </c>
      <c r="O7" s="5">
        <v>0.88</v>
      </c>
      <c r="P7" s="5">
        <v>0.88</v>
      </c>
      <c r="Q7" s="5">
        <v>0.9</v>
      </c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1"/>
      <c r="G10" s="128" t="s">
        <v>30</v>
      </c>
      <c r="H10" s="128"/>
      <c r="I10" s="128"/>
      <c r="J10" s="128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128" t="s">
        <v>26</v>
      </c>
      <c r="H11" s="128"/>
      <c r="I11" s="128"/>
      <c r="J11" s="128"/>
      <c r="K11" s="1"/>
      <c r="L11" s="1"/>
      <c r="M11" s="1"/>
      <c r="N11" s="1"/>
      <c r="O11" s="1"/>
      <c r="P11" s="1"/>
      <c r="Q11" s="1"/>
    </row>
    <row r="12" spans="1:17" ht="15" thickBot="1" x14ac:dyDescent="0.35">
      <c r="A12" s="1"/>
      <c r="B12" s="1"/>
      <c r="C12" s="1"/>
      <c r="D12" s="1"/>
      <c r="E12" s="1"/>
      <c r="F12" s="1"/>
      <c r="G12" s="129" t="s">
        <v>25</v>
      </c>
      <c r="H12" s="129"/>
      <c r="I12" s="129"/>
      <c r="J12" s="129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125" t="s">
        <v>0</v>
      </c>
      <c r="C13" s="126"/>
      <c r="D13" s="126"/>
      <c r="E13" s="127"/>
      <c r="F13" s="125" t="s">
        <v>1</v>
      </c>
      <c r="G13" s="126"/>
      <c r="H13" s="126"/>
      <c r="I13" s="127"/>
      <c r="J13" s="125" t="s">
        <v>2</v>
      </c>
      <c r="K13" s="126"/>
      <c r="L13" s="126"/>
      <c r="M13" s="127"/>
      <c r="N13" s="125" t="s">
        <v>12</v>
      </c>
      <c r="O13" s="126"/>
      <c r="P13" s="126"/>
      <c r="Q13" s="127"/>
    </row>
    <row r="14" spans="1:17" ht="15" thickBot="1" x14ac:dyDescent="0.35">
      <c r="A14" s="1"/>
      <c r="B14" s="14" t="s">
        <v>8</v>
      </c>
      <c r="C14" s="15" t="s">
        <v>9</v>
      </c>
      <c r="D14" s="15" t="s">
        <v>10</v>
      </c>
      <c r="E14" s="16" t="s">
        <v>11</v>
      </c>
      <c r="F14" s="14" t="s">
        <v>8</v>
      </c>
      <c r="G14" s="15" t="s">
        <v>9</v>
      </c>
      <c r="H14" s="15" t="s">
        <v>10</v>
      </c>
      <c r="I14" s="16" t="s">
        <v>11</v>
      </c>
      <c r="J14" s="14" t="s">
        <v>8</v>
      </c>
      <c r="K14" s="15" t="s">
        <v>9</v>
      </c>
      <c r="L14" s="15" t="s">
        <v>10</v>
      </c>
      <c r="M14" s="16" t="s">
        <v>11</v>
      </c>
      <c r="N14" s="14" t="s">
        <v>8</v>
      </c>
      <c r="O14" s="15" t="s">
        <v>9</v>
      </c>
      <c r="P14" s="15" t="s">
        <v>10</v>
      </c>
      <c r="Q14" s="16" t="s">
        <v>11</v>
      </c>
    </row>
    <row r="15" spans="1:17" ht="15" thickBot="1" x14ac:dyDescent="0.35">
      <c r="A15" s="39" t="s">
        <v>20</v>
      </c>
      <c r="B15" s="17">
        <f>AVERAGE(B3:B7)</f>
        <v>0.85577999999999999</v>
      </c>
      <c r="C15" s="17">
        <f t="shared" ref="C15:Q15" si="0">AVERAGE(C3:C7)</f>
        <v>0.85400000000000009</v>
      </c>
      <c r="D15" s="17">
        <f t="shared" si="0"/>
        <v>0.85400000000000009</v>
      </c>
      <c r="E15" s="18">
        <f t="shared" si="0"/>
        <v>0.85600000000000009</v>
      </c>
      <c r="F15" s="68">
        <f t="shared" si="0"/>
        <v>0.91581999999999986</v>
      </c>
      <c r="G15" s="17">
        <f t="shared" si="0"/>
        <v>0.91600000000000004</v>
      </c>
      <c r="H15" s="17">
        <f t="shared" si="0"/>
        <v>0.91600000000000004</v>
      </c>
      <c r="I15" s="18">
        <f t="shared" si="0"/>
        <v>0.91799999999999993</v>
      </c>
      <c r="J15" s="17">
        <f t="shared" si="0"/>
        <v>0.87295999999999996</v>
      </c>
      <c r="K15" s="17">
        <f t="shared" si="0"/>
        <v>0.86999999999999988</v>
      </c>
      <c r="L15" s="17">
        <f t="shared" si="0"/>
        <v>0.86999999999999988</v>
      </c>
      <c r="M15" s="18">
        <f t="shared" si="0"/>
        <v>0.89</v>
      </c>
      <c r="N15" s="17">
        <f t="shared" si="0"/>
        <v>0.88157999999999992</v>
      </c>
      <c r="O15" s="17">
        <f t="shared" si="0"/>
        <v>0.88000000000000012</v>
      </c>
      <c r="P15" s="17">
        <f t="shared" si="0"/>
        <v>0.88000000000000012</v>
      </c>
      <c r="Q15" s="18">
        <f t="shared" si="0"/>
        <v>0.89800000000000002</v>
      </c>
    </row>
    <row r="16" spans="1:17" ht="15" thickBot="1" x14ac:dyDescent="0.35">
      <c r="A16" s="39" t="s">
        <v>19</v>
      </c>
      <c r="B16" s="19">
        <f>_xlfn.STDEV.S(B3:B7)</f>
        <v>3.8983355422538994E-2</v>
      </c>
      <c r="C16" s="19">
        <f t="shared" ref="C16:Q16" si="1">_xlfn.STDEV.S(C3:C7)</f>
        <v>3.5777087639996624E-2</v>
      </c>
      <c r="D16" s="19">
        <f t="shared" si="1"/>
        <v>3.5777087639996624E-2</v>
      </c>
      <c r="E16" s="12">
        <f t="shared" si="1"/>
        <v>3.781534080237807E-2</v>
      </c>
      <c r="F16" s="71">
        <f t="shared" si="1"/>
        <v>1.7724756697907015E-2</v>
      </c>
      <c r="G16" s="19">
        <f t="shared" si="1"/>
        <v>2.073644135332774E-2</v>
      </c>
      <c r="H16" s="19">
        <f t="shared" si="1"/>
        <v>2.073644135332774E-2</v>
      </c>
      <c r="I16" s="12">
        <f t="shared" si="1"/>
        <v>2.1679483388678818E-2</v>
      </c>
      <c r="J16" s="19">
        <f t="shared" si="1"/>
        <v>1.7402959518426731E-2</v>
      </c>
      <c r="K16" s="19">
        <f t="shared" si="1"/>
        <v>1.581138830084191E-2</v>
      </c>
      <c r="L16" s="19">
        <f t="shared" si="1"/>
        <v>1.581138830084191E-2</v>
      </c>
      <c r="M16" s="12">
        <f t="shared" si="1"/>
        <v>1.0000000000000009E-2</v>
      </c>
      <c r="N16" s="19">
        <f t="shared" si="1"/>
        <v>1.6406004998170659E-2</v>
      </c>
      <c r="O16" s="19">
        <f t="shared" si="1"/>
        <v>1.7320508075688787E-2</v>
      </c>
      <c r="P16" s="19">
        <f t="shared" si="1"/>
        <v>1.7320508075688787E-2</v>
      </c>
      <c r="Q16" s="12">
        <f t="shared" si="1"/>
        <v>1.0954451150103331E-2</v>
      </c>
    </row>
    <row r="17" spans="1:17" ht="15" thickBot="1" x14ac:dyDescent="0.35">
      <c r="A17" s="39" t="s">
        <v>28</v>
      </c>
      <c r="B17" s="17">
        <f>MIN(B3:B7)</f>
        <v>0.7964</v>
      </c>
      <c r="C17" s="17">
        <f t="shared" ref="C17:Q17" si="2">MIN(C3:C7)</f>
        <v>0.8</v>
      </c>
      <c r="D17" s="17">
        <f t="shared" si="2"/>
        <v>0.8</v>
      </c>
      <c r="E17" s="18">
        <f t="shared" si="2"/>
        <v>0.8</v>
      </c>
      <c r="F17" s="68">
        <f t="shared" si="2"/>
        <v>0.88500000000000001</v>
      </c>
      <c r="G17" s="17">
        <f t="shared" si="2"/>
        <v>0.88</v>
      </c>
      <c r="H17" s="17">
        <f t="shared" si="2"/>
        <v>0.88</v>
      </c>
      <c r="I17" s="18">
        <f t="shared" si="2"/>
        <v>0.88</v>
      </c>
      <c r="J17" s="17">
        <f t="shared" si="2"/>
        <v>0.85199999999999998</v>
      </c>
      <c r="K17" s="17">
        <f t="shared" si="2"/>
        <v>0.85</v>
      </c>
      <c r="L17" s="17">
        <f t="shared" si="2"/>
        <v>0.85</v>
      </c>
      <c r="M17" s="18">
        <f t="shared" si="2"/>
        <v>0.88</v>
      </c>
      <c r="N17" s="17">
        <f t="shared" si="2"/>
        <v>0.85419999999999996</v>
      </c>
      <c r="O17" s="17">
        <f t="shared" si="2"/>
        <v>0.85</v>
      </c>
      <c r="P17" s="17">
        <f t="shared" si="2"/>
        <v>0.85</v>
      </c>
      <c r="Q17" s="18">
        <f t="shared" si="2"/>
        <v>0.88</v>
      </c>
    </row>
    <row r="18" spans="1:17" ht="15" thickBot="1" x14ac:dyDescent="0.35">
      <c r="A18" s="38" t="s">
        <v>29</v>
      </c>
      <c r="B18" s="17">
        <f>MAX(B3:B7)</f>
        <v>0.89380000000000004</v>
      </c>
      <c r="C18" s="17">
        <f t="shared" ref="C18:Q18" si="3">MAX(C3:C7)</f>
        <v>0.89</v>
      </c>
      <c r="D18" s="17">
        <f t="shared" si="3"/>
        <v>0.89</v>
      </c>
      <c r="E18" s="18">
        <f t="shared" si="3"/>
        <v>0.89</v>
      </c>
      <c r="F18" s="68">
        <f t="shared" si="3"/>
        <v>0.92769999999999997</v>
      </c>
      <c r="G18" s="17">
        <f t="shared" si="3"/>
        <v>0.93</v>
      </c>
      <c r="H18" s="17">
        <f t="shared" si="3"/>
        <v>0.93</v>
      </c>
      <c r="I18" s="18">
        <f t="shared" si="3"/>
        <v>0.93</v>
      </c>
      <c r="J18" s="17">
        <f t="shared" si="3"/>
        <v>0.89439999999999997</v>
      </c>
      <c r="K18" s="17">
        <f t="shared" si="3"/>
        <v>0.89</v>
      </c>
      <c r="L18" s="17">
        <f t="shared" si="3"/>
        <v>0.89</v>
      </c>
      <c r="M18" s="18">
        <f t="shared" si="3"/>
        <v>0.9</v>
      </c>
      <c r="N18" s="17">
        <f t="shared" si="3"/>
        <v>0.89349999999999996</v>
      </c>
      <c r="O18" s="17">
        <f t="shared" si="3"/>
        <v>0.89</v>
      </c>
      <c r="P18" s="17">
        <f t="shared" si="3"/>
        <v>0.89</v>
      </c>
      <c r="Q18" s="18">
        <f t="shared" si="3"/>
        <v>0.91</v>
      </c>
    </row>
  </sheetData>
  <mergeCells count="11">
    <mergeCell ref="B1:E1"/>
    <mergeCell ref="F1:I1"/>
    <mergeCell ref="J1:M1"/>
    <mergeCell ref="N1:Q1"/>
    <mergeCell ref="B13:E13"/>
    <mergeCell ref="F13:I13"/>
    <mergeCell ref="J13:M13"/>
    <mergeCell ref="N13:Q13"/>
    <mergeCell ref="G10:J10"/>
    <mergeCell ref="G11:J11"/>
    <mergeCell ref="G12:J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928E-1213-40F1-B05F-52F596559DE2}">
  <dimension ref="A1:Q46"/>
  <sheetViews>
    <sheetView topLeftCell="A24" zoomScale="80" zoomScaleNormal="80" workbookViewId="0">
      <selection activeCell="A38" sqref="A38:Q46"/>
    </sheetView>
  </sheetViews>
  <sheetFormatPr defaultRowHeight="14.4" x14ac:dyDescent="0.3"/>
  <cols>
    <col min="1" max="16384" width="8.88671875" style="107"/>
  </cols>
  <sheetData>
    <row r="1" spans="1:17" x14ac:dyDescent="0.3">
      <c r="D1" s="139" t="s">
        <v>15</v>
      </c>
      <c r="E1" s="139"/>
      <c r="F1" s="139"/>
      <c r="G1" s="139"/>
      <c r="H1" s="139"/>
      <c r="I1" s="139"/>
      <c r="J1" s="139"/>
      <c r="K1" s="139"/>
    </row>
    <row r="2" spans="1:17" ht="15" thickBot="1" x14ac:dyDescent="0.35"/>
    <row r="3" spans="1:17" ht="15" thickBot="1" x14ac:dyDescent="0.35">
      <c r="A3" s="1"/>
      <c r="B3" s="125" t="s">
        <v>0</v>
      </c>
      <c r="C3" s="126"/>
      <c r="D3" s="126"/>
      <c r="E3" s="127"/>
      <c r="F3" s="125" t="s">
        <v>1</v>
      </c>
      <c r="G3" s="126"/>
      <c r="H3" s="126"/>
      <c r="I3" s="127"/>
      <c r="J3" s="140" t="s">
        <v>2</v>
      </c>
      <c r="K3" s="141"/>
      <c r="L3" s="141"/>
      <c r="M3" s="142"/>
      <c r="N3" s="125" t="s">
        <v>12</v>
      </c>
      <c r="O3" s="126"/>
      <c r="P3" s="126"/>
      <c r="Q3" s="127"/>
    </row>
    <row r="4" spans="1:17" x14ac:dyDescent="0.3">
      <c r="A4" s="7" t="s">
        <v>13</v>
      </c>
      <c r="B4" s="3" t="s">
        <v>8</v>
      </c>
      <c r="C4" s="2" t="s">
        <v>9</v>
      </c>
      <c r="D4" s="2" t="s">
        <v>10</v>
      </c>
      <c r="E4" s="4" t="s">
        <v>11</v>
      </c>
      <c r="F4" s="3" t="s">
        <v>8</v>
      </c>
      <c r="G4" s="2" t="s">
        <v>9</v>
      </c>
      <c r="H4" s="2" t="s">
        <v>10</v>
      </c>
      <c r="I4" s="116" t="s">
        <v>11</v>
      </c>
      <c r="J4" s="117" t="s">
        <v>8</v>
      </c>
      <c r="K4" s="118" t="s">
        <v>9</v>
      </c>
      <c r="L4" s="118" t="s">
        <v>10</v>
      </c>
      <c r="M4" s="119" t="s">
        <v>11</v>
      </c>
      <c r="N4" s="22" t="s">
        <v>8</v>
      </c>
      <c r="O4" s="2" t="s">
        <v>9</v>
      </c>
      <c r="P4" s="2" t="s">
        <v>10</v>
      </c>
      <c r="Q4" s="4" t="s">
        <v>11</v>
      </c>
    </row>
    <row r="5" spans="1:17" x14ac:dyDescent="0.3">
      <c r="A5" s="6" t="s">
        <v>3</v>
      </c>
      <c r="B5" s="108">
        <v>0.86819999999999997</v>
      </c>
      <c r="C5" s="108">
        <v>0.85</v>
      </c>
      <c r="D5" s="108">
        <v>0.87</v>
      </c>
      <c r="E5" s="115">
        <v>0.89</v>
      </c>
      <c r="F5" s="108">
        <v>0.92290000000000005</v>
      </c>
      <c r="G5" s="108">
        <v>0.92</v>
      </c>
      <c r="H5" s="108">
        <v>0.92</v>
      </c>
      <c r="I5" s="108">
        <v>0.92</v>
      </c>
      <c r="J5" s="111">
        <v>0.83830000000000005</v>
      </c>
      <c r="K5" s="108">
        <v>0.82</v>
      </c>
      <c r="L5" s="108">
        <v>0.84</v>
      </c>
      <c r="M5" s="112">
        <v>0.84</v>
      </c>
      <c r="N5" s="108">
        <v>0.91790000000000005</v>
      </c>
      <c r="O5" s="108">
        <v>0.91</v>
      </c>
      <c r="P5" s="108">
        <v>0.92</v>
      </c>
      <c r="Q5" s="112">
        <v>0.92</v>
      </c>
    </row>
    <row r="6" spans="1:17" x14ac:dyDescent="0.3">
      <c r="A6" s="6" t="s">
        <v>4</v>
      </c>
      <c r="B6" s="108">
        <v>0.81340000000000001</v>
      </c>
      <c r="C6" s="108">
        <v>0.77</v>
      </c>
      <c r="D6" s="108">
        <v>0.81</v>
      </c>
      <c r="E6" s="112">
        <v>0.85</v>
      </c>
      <c r="F6" s="108">
        <v>0.93779999999999997</v>
      </c>
      <c r="G6" s="108">
        <v>0.94</v>
      </c>
      <c r="H6" s="108">
        <v>0.94</v>
      </c>
      <c r="I6" s="108">
        <v>0.94</v>
      </c>
      <c r="J6" s="111">
        <v>0.86570000000000003</v>
      </c>
      <c r="K6" s="108">
        <v>0.85</v>
      </c>
      <c r="L6" s="108">
        <v>0.87</v>
      </c>
      <c r="M6" s="112">
        <v>0.87</v>
      </c>
      <c r="N6" s="108">
        <v>0.93279999999999996</v>
      </c>
      <c r="O6" s="108">
        <v>0.93</v>
      </c>
      <c r="P6" s="108">
        <v>0.93</v>
      </c>
      <c r="Q6" s="112">
        <v>0.93</v>
      </c>
    </row>
    <row r="7" spans="1:17" x14ac:dyDescent="0.3">
      <c r="A7" s="6" t="s">
        <v>5</v>
      </c>
      <c r="B7" s="108">
        <v>0.87809999999999999</v>
      </c>
      <c r="C7" s="108">
        <v>0.87</v>
      </c>
      <c r="D7" s="108">
        <v>0.88</v>
      </c>
      <c r="E7" s="112">
        <v>0.89</v>
      </c>
      <c r="F7" s="108">
        <v>0.92789999999999995</v>
      </c>
      <c r="G7" s="108">
        <v>0.93</v>
      </c>
      <c r="H7" s="108">
        <v>0.93</v>
      </c>
      <c r="I7" s="108">
        <v>0.93</v>
      </c>
      <c r="J7" s="111">
        <v>0.91539999999999999</v>
      </c>
      <c r="K7" s="108">
        <v>0.92</v>
      </c>
      <c r="L7" s="108">
        <v>0.92</v>
      </c>
      <c r="M7" s="112">
        <v>0.92</v>
      </c>
      <c r="N7" s="108">
        <v>0.93530000000000002</v>
      </c>
      <c r="O7" s="108">
        <v>0.93</v>
      </c>
      <c r="P7" s="108">
        <v>0.94</v>
      </c>
      <c r="Q7" s="112">
        <v>0.93</v>
      </c>
    </row>
    <row r="8" spans="1:17" x14ac:dyDescent="0.3">
      <c r="A8" s="6" t="s">
        <v>6</v>
      </c>
      <c r="B8" s="108">
        <v>0.8831</v>
      </c>
      <c r="C8" s="108">
        <v>0.87</v>
      </c>
      <c r="D8" s="108">
        <v>0.88</v>
      </c>
      <c r="E8" s="112">
        <v>0.9</v>
      </c>
      <c r="F8" s="108">
        <v>0.93030000000000002</v>
      </c>
      <c r="G8" s="108">
        <v>0.93</v>
      </c>
      <c r="H8" s="108">
        <v>0.93</v>
      </c>
      <c r="I8" s="108">
        <v>0.93</v>
      </c>
      <c r="J8" s="111">
        <v>0.86319999999999997</v>
      </c>
      <c r="K8" s="108">
        <v>0.85</v>
      </c>
      <c r="L8" s="108">
        <v>0.86</v>
      </c>
      <c r="M8" s="112">
        <v>0.87</v>
      </c>
      <c r="N8" s="108">
        <v>0.86070000000000002</v>
      </c>
      <c r="O8" s="108">
        <v>0.84</v>
      </c>
      <c r="P8" s="108">
        <v>0.86</v>
      </c>
      <c r="Q8" s="112">
        <v>0.88</v>
      </c>
    </row>
    <row r="9" spans="1:17" ht="15" thickBot="1" x14ac:dyDescent="0.35">
      <c r="A9" s="9" t="s">
        <v>7</v>
      </c>
      <c r="B9" s="108">
        <v>0.85819999999999996</v>
      </c>
      <c r="C9" s="108">
        <v>0.84</v>
      </c>
      <c r="D9" s="108">
        <v>0.86</v>
      </c>
      <c r="E9" s="114">
        <v>0.87</v>
      </c>
      <c r="F9" s="108">
        <v>0.93779999999999997</v>
      </c>
      <c r="G9" s="108">
        <v>0.94</v>
      </c>
      <c r="H9" s="108">
        <v>0.94</v>
      </c>
      <c r="I9" s="108">
        <v>0.94</v>
      </c>
      <c r="J9" s="113">
        <v>0.84079999999999999</v>
      </c>
      <c r="K9" s="120">
        <v>0.82</v>
      </c>
      <c r="L9" s="120">
        <v>0.84</v>
      </c>
      <c r="M9" s="114">
        <v>0.85</v>
      </c>
      <c r="N9" s="108">
        <v>0.90800000000000003</v>
      </c>
      <c r="O9" s="108">
        <v>0.9</v>
      </c>
      <c r="P9" s="108">
        <v>0.91</v>
      </c>
      <c r="Q9" s="114">
        <v>0.91</v>
      </c>
    </row>
    <row r="10" spans="1:17" ht="15" thickBot="1" x14ac:dyDescent="0.35">
      <c r="A10" s="10" t="s">
        <v>14</v>
      </c>
      <c r="B10" s="26">
        <f>AVERAGE(B5:B9)</f>
        <v>0.86020000000000008</v>
      </c>
      <c r="C10" s="26">
        <f t="shared" ref="C10:Q10" si="0">AVERAGE(C5:C9)</f>
        <v>0.84000000000000008</v>
      </c>
      <c r="D10" s="26">
        <f t="shared" si="0"/>
        <v>0.86</v>
      </c>
      <c r="E10" s="27">
        <f t="shared" si="0"/>
        <v>0.87999999999999989</v>
      </c>
      <c r="F10" s="26">
        <f t="shared" si="0"/>
        <v>0.93133999999999995</v>
      </c>
      <c r="G10" s="26">
        <f t="shared" si="0"/>
        <v>0.93200000000000005</v>
      </c>
      <c r="H10" s="26">
        <f t="shared" si="0"/>
        <v>0.93200000000000005</v>
      </c>
      <c r="I10" s="27">
        <f t="shared" si="0"/>
        <v>0.93200000000000005</v>
      </c>
      <c r="J10" s="26">
        <f t="shared" si="0"/>
        <v>0.86468000000000012</v>
      </c>
      <c r="K10" s="26">
        <f t="shared" si="0"/>
        <v>0.85199999999999998</v>
      </c>
      <c r="L10" s="26">
        <f t="shared" si="0"/>
        <v>0.86599999999999999</v>
      </c>
      <c r="M10" s="27">
        <f t="shared" si="0"/>
        <v>0.86999999999999988</v>
      </c>
      <c r="N10" s="26">
        <f t="shared" si="0"/>
        <v>0.91094000000000008</v>
      </c>
      <c r="O10" s="26">
        <f t="shared" si="0"/>
        <v>0.90199999999999991</v>
      </c>
      <c r="P10" s="26">
        <f t="shared" si="0"/>
        <v>0.91199999999999992</v>
      </c>
      <c r="Q10" s="27">
        <f t="shared" si="0"/>
        <v>0.91400000000000003</v>
      </c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/>
      <c r="D13" s="139" t="s">
        <v>17</v>
      </c>
      <c r="E13" s="139"/>
      <c r="F13" s="139"/>
      <c r="G13" s="139"/>
      <c r="H13" s="139"/>
      <c r="I13" s="139"/>
      <c r="J13" s="139"/>
      <c r="K13" s="139"/>
      <c r="L13" s="1"/>
      <c r="M13" s="1"/>
      <c r="N13" s="1"/>
      <c r="O13" s="1"/>
      <c r="P13" s="1"/>
      <c r="Q13" s="1"/>
    </row>
    <row r="14" spans="1:17" ht="15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/>
      <c r="B15" s="125" t="s">
        <v>0</v>
      </c>
      <c r="C15" s="126"/>
      <c r="D15" s="126"/>
      <c r="E15" s="127"/>
      <c r="F15" s="125" t="s">
        <v>1</v>
      </c>
      <c r="G15" s="126"/>
      <c r="H15" s="126"/>
      <c r="I15" s="127"/>
      <c r="J15" s="125" t="s">
        <v>2</v>
      </c>
      <c r="K15" s="126"/>
      <c r="L15" s="126"/>
      <c r="M15" s="127"/>
      <c r="N15" s="125" t="s">
        <v>12</v>
      </c>
      <c r="O15" s="126"/>
      <c r="P15" s="126"/>
      <c r="Q15" s="127"/>
    </row>
    <row r="16" spans="1:17" ht="15" thickBot="1" x14ac:dyDescent="0.35">
      <c r="A16" s="7" t="s">
        <v>13</v>
      </c>
      <c r="B16" s="3" t="s">
        <v>8</v>
      </c>
      <c r="C16" s="2" t="s">
        <v>9</v>
      </c>
      <c r="D16" s="2" t="s">
        <v>10</v>
      </c>
      <c r="E16" s="4" t="s">
        <v>11</v>
      </c>
      <c r="F16" s="14" t="s">
        <v>8</v>
      </c>
      <c r="G16" s="15" t="s">
        <v>9</v>
      </c>
      <c r="H16" s="15" t="s">
        <v>10</v>
      </c>
      <c r="I16" s="16" t="s">
        <v>11</v>
      </c>
      <c r="J16" s="22" t="s">
        <v>8</v>
      </c>
      <c r="K16" s="2" t="s">
        <v>9</v>
      </c>
      <c r="L16" s="2" t="s">
        <v>10</v>
      </c>
      <c r="M16" s="4" t="s">
        <v>11</v>
      </c>
      <c r="N16" s="14" t="s">
        <v>8</v>
      </c>
      <c r="O16" s="15" t="s">
        <v>9</v>
      </c>
      <c r="P16" s="15" t="s">
        <v>10</v>
      </c>
      <c r="Q16" s="16" t="s">
        <v>11</v>
      </c>
    </row>
    <row r="17" spans="1:17" x14ac:dyDescent="0.3">
      <c r="A17" s="6" t="s">
        <v>3</v>
      </c>
      <c r="B17" s="108">
        <v>0.86319999999999997</v>
      </c>
      <c r="C17" s="108">
        <v>0.84</v>
      </c>
      <c r="D17" s="108">
        <v>0.86</v>
      </c>
      <c r="E17" s="108">
        <v>0.88</v>
      </c>
      <c r="F17" s="109">
        <v>0.91539999999999999</v>
      </c>
      <c r="G17" s="121">
        <v>0.91</v>
      </c>
      <c r="H17" s="121">
        <v>0.92</v>
      </c>
      <c r="I17" s="110">
        <v>0.91</v>
      </c>
      <c r="J17" s="108">
        <v>0.81840000000000002</v>
      </c>
      <c r="K17" s="108">
        <v>0.79</v>
      </c>
      <c r="L17" s="108">
        <v>0.82</v>
      </c>
      <c r="M17" s="108">
        <v>0.82</v>
      </c>
      <c r="N17" s="109">
        <v>0.9204</v>
      </c>
      <c r="O17" s="121">
        <v>0.92</v>
      </c>
      <c r="P17" s="121">
        <v>0.92</v>
      </c>
      <c r="Q17" s="110">
        <v>0.92</v>
      </c>
    </row>
    <row r="18" spans="1:17" x14ac:dyDescent="0.3">
      <c r="A18" s="6" t="s">
        <v>4</v>
      </c>
      <c r="B18" s="108">
        <v>0.80600000000000005</v>
      </c>
      <c r="C18" s="108">
        <v>0.76</v>
      </c>
      <c r="D18" s="108">
        <v>0.81</v>
      </c>
      <c r="E18" s="108">
        <v>0.85</v>
      </c>
      <c r="F18" s="111">
        <v>0.93279999999999996</v>
      </c>
      <c r="G18" s="108">
        <v>0.93</v>
      </c>
      <c r="H18" s="108">
        <v>0.93</v>
      </c>
      <c r="I18" s="112">
        <v>0.93</v>
      </c>
      <c r="J18" s="108">
        <v>0.86319999999999997</v>
      </c>
      <c r="K18" s="108">
        <v>0.85</v>
      </c>
      <c r="L18" s="108">
        <v>0.86</v>
      </c>
      <c r="M18" s="108">
        <v>0.87</v>
      </c>
      <c r="N18" s="111">
        <v>0.92290000000000005</v>
      </c>
      <c r="O18" s="108">
        <v>0.92</v>
      </c>
      <c r="P18" s="108">
        <v>0.92</v>
      </c>
      <c r="Q18" s="112">
        <v>0.92</v>
      </c>
    </row>
    <row r="19" spans="1:17" x14ac:dyDescent="0.3">
      <c r="A19" s="6" t="s">
        <v>5</v>
      </c>
      <c r="B19" s="108">
        <v>0.89049999999999996</v>
      </c>
      <c r="C19" s="108">
        <v>0.88</v>
      </c>
      <c r="D19" s="108">
        <v>0.89</v>
      </c>
      <c r="E19" s="108">
        <v>0.9</v>
      </c>
      <c r="F19" s="111">
        <v>0.92290000000000005</v>
      </c>
      <c r="G19" s="108">
        <v>0.92</v>
      </c>
      <c r="H19" s="108">
        <v>0.92</v>
      </c>
      <c r="I19" s="112">
        <v>0.92</v>
      </c>
      <c r="J19" s="108">
        <v>0.91039999999999999</v>
      </c>
      <c r="K19" s="108">
        <v>0.91</v>
      </c>
      <c r="L19" s="108">
        <v>0.91</v>
      </c>
      <c r="M19" s="108">
        <v>0.91</v>
      </c>
      <c r="N19" s="111">
        <v>0.9254</v>
      </c>
      <c r="O19" s="108">
        <v>0.92</v>
      </c>
      <c r="P19" s="108">
        <v>0.93</v>
      </c>
      <c r="Q19" s="112">
        <v>0.92</v>
      </c>
    </row>
    <row r="20" spans="1:17" x14ac:dyDescent="0.3">
      <c r="A20" s="6" t="s">
        <v>6</v>
      </c>
      <c r="B20" s="108">
        <v>0.87809999999999999</v>
      </c>
      <c r="C20" s="108">
        <v>0.86</v>
      </c>
      <c r="D20" s="108">
        <v>0.88</v>
      </c>
      <c r="E20" s="108">
        <v>0.89</v>
      </c>
      <c r="F20" s="111">
        <v>0.9204</v>
      </c>
      <c r="G20" s="108">
        <v>0.92</v>
      </c>
      <c r="H20" s="108">
        <v>0.92</v>
      </c>
      <c r="I20" s="112">
        <v>0.92</v>
      </c>
      <c r="J20" s="108">
        <v>0.85819999999999996</v>
      </c>
      <c r="K20" s="108">
        <v>0.84</v>
      </c>
      <c r="L20" s="108">
        <v>0.86</v>
      </c>
      <c r="M20" s="108">
        <v>0.86</v>
      </c>
      <c r="N20" s="111">
        <v>0.84830000000000005</v>
      </c>
      <c r="O20" s="108">
        <v>0.82</v>
      </c>
      <c r="P20" s="108">
        <v>0.85</v>
      </c>
      <c r="Q20" s="112">
        <v>0.87</v>
      </c>
    </row>
    <row r="21" spans="1:17" ht="15" thickBot="1" x14ac:dyDescent="0.35">
      <c r="A21" s="9" t="s">
        <v>7</v>
      </c>
      <c r="B21" s="108">
        <v>0.84830000000000005</v>
      </c>
      <c r="C21" s="108">
        <v>0.82</v>
      </c>
      <c r="D21" s="108">
        <v>0.85</v>
      </c>
      <c r="E21" s="108">
        <v>0.86</v>
      </c>
      <c r="F21" s="113">
        <v>0.93030000000000002</v>
      </c>
      <c r="G21" s="120">
        <v>0.93</v>
      </c>
      <c r="H21" s="120">
        <v>0.93</v>
      </c>
      <c r="I21" s="114">
        <v>0.93</v>
      </c>
      <c r="J21" s="108">
        <v>0.84079999999999999</v>
      </c>
      <c r="K21" s="108">
        <v>0.82</v>
      </c>
      <c r="L21" s="108">
        <v>0.84</v>
      </c>
      <c r="M21" s="108">
        <v>0.85</v>
      </c>
      <c r="N21" s="113">
        <v>0.90300000000000002</v>
      </c>
      <c r="O21" s="120">
        <v>0.9</v>
      </c>
      <c r="P21" s="120">
        <v>0.9</v>
      </c>
      <c r="Q21" s="114">
        <v>0.9</v>
      </c>
    </row>
    <row r="22" spans="1:17" ht="15" thickBot="1" x14ac:dyDescent="0.35">
      <c r="A22" s="10" t="s">
        <v>14</v>
      </c>
      <c r="B22" s="26">
        <f t="shared" ref="B22:I22" si="1">AVERAGE(B17:B21)</f>
        <v>0.85721999999999987</v>
      </c>
      <c r="C22" s="26">
        <f t="shared" si="1"/>
        <v>0.83200000000000007</v>
      </c>
      <c r="D22" s="26">
        <f t="shared" si="1"/>
        <v>0.85799999999999998</v>
      </c>
      <c r="E22" s="27">
        <f t="shared" si="1"/>
        <v>0.876</v>
      </c>
      <c r="F22" s="26">
        <f t="shared" si="1"/>
        <v>0.92435999999999985</v>
      </c>
      <c r="G22" s="26">
        <f t="shared" si="1"/>
        <v>0.92200000000000004</v>
      </c>
      <c r="H22" s="26">
        <f t="shared" si="1"/>
        <v>0.92400000000000004</v>
      </c>
      <c r="I22" s="27">
        <f t="shared" si="1"/>
        <v>0.92200000000000004</v>
      </c>
      <c r="J22" s="26">
        <f t="shared" ref="J22:Q22" si="2">AVERAGE(J17:J21)</f>
        <v>0.85820000000000007</v>
      </c>
      <c r="K22" s="26">
        <f t="shared" si="2"/>
        <v>0.84199999999999997</v>
      </c>
      <c r="L22" s="26">
        <f t="shared" si="2"/>
        <v>0.85799999999999998</v>
      </c>
      <c r="M22" s="27">
        <f t="shared" si="2"/>
        <v>0.86199999999999988</v>
      </c>
      <c r="N22" s="26">
        <f t="shared" si="2"/>
        <v>0.90399999999999991</v>
      </c>
      <c r="O22" s="26">
        <f t="shared" si="2"/>
        <v>0.89600000000000013</v>
      </c>
      <c r="P22" s="26">
        <f t="shared" si="2"/>
        <v>0.90400000000000014</v>
      </c>
      <c r="Q22" s="27">
        <f t="shared" si="2"/>
        <v>0.90600000000000003</v>
      </c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1"/>
      <c r="B25" s="1"/>
      <c r="C25" s="1"/>
      <c r="D25" s="139" t="s">
        <v>16</v>
      </c>
      <c r="E25" s="139"/>
      <c r="F25" s="139"/>
      <c r="G25" s="139"/>
      <c r="H25" s="139"/>
      <c r="I25" s="139"/>
      <c r="J25" s="139"/>
      <c r="K25" s="139"/>
      <c r="L25" s="1"/>
      <c r="M25" s="1"/>
      <c r="N25" s="1"/>
      <c r="O25" s="1"/>
      <c r="P25" s="1"/>
      <c r="Q25" s="1"/>
    </row>
    <row r="26" spans="1:17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25" t="s">
        <v>0</v>
      </c>
      <c r="C27" s="126"/>
      <c r="D27" s="126"/>
      <c r="E27" s="127"/>
      <c r="F27" s="125" t="s">
        <v>1</v>
      </c>
      <c r="G27" s="126"/>
      <c r="H27" s="126"/>
      <c r="I27" s="127"/>
      <c r="J27" s="125" t="s">
        <v>2</v>
      </c>
      <c r="K27" s="126"/>
      <c r="L27" s="126"/>
      <c r="M27" s="127"/>
      <c r="N27" s="125" t="s">
        <v>12</v>
      </c>
      <c r="O27" s="126"/>
      <c r="P27" s="126"/>
      <c r="Q27" s="127"/>
    </row>
    <row r="28" spans="1:17" ht="15" thickBot="1" x14ac:dyDescent="0.35">
      <c r="A28" s="7" t="s">
        <v>13</v>
      </c>
      <c r="B28" s="122" t="s">
        <v>8</v>
      </c>
      <c r="C28" s="123" t="s">
        <v>9</v>
      </c>
      <c r="D28" s="123" t="s">
        <v>10</v>
      </c>
      <c r="E28" s="124" t="s">
        <v>11</v>
      </c>
      <c r="F28" s="122" t="s">
        <v>8</v>
      </c>
      <c r="G28" s="123" t="s">
        <v>9</v>
      </c>
      <c r="H28" s="123" t="s">
        <v>10</v>
      </c>
      <c r="I28" s="124" t="s">
        <v>11</v>
      </c>
      <c r="J28" s="122" t="s">
        <v>8</v>
      </c>
      <c r="K28" s="123" t="s">
        <v>9</v>
      </c>
      <c r="L28" s="123" t="s">
        <v>10</v>
      </c>
      <c r="M28" s="124" t="s">
        <v>11</v>
      </c>
      <c r="N28" s="14" t="s">
        <v>8</v>
      </c>
      <c r="O28" s="15" t="s">
        <v>9</v>
      </c>
      <c r="P28" s="15" t="s">
        <v>10</v>
      </c>
      <c r="Q28" s="16" t="s">
        <v>11</v>
      </c>
    </row>
    <row r="29" spans="1:17" x14ac:dyDescent="0.3">
      <c r="A29" s="6" t="s">
        <v>3</v>
      </c>
      <c r="B29" s="108">
        <v>0.85819999999999996</v>
      </c>
      <c r="C29" s="108">
        <v>0.84</v>
      </c>
      <c r="D29" s="108">
        <v>0.86</v>
      </c>
      <c r="E29" s="108">
        <v>0.88</v>
      </c>
      <c r="F29" s="111">
        <v>0.90800000000000003</v>
      </c>
      <c r="G29" s="108">
        <v>0.91</v>
      </c>
      <c r="H29" s="108">
        <v>0.91</v>
      </c>
      <c r="I29" s="112">
        <v>0.91</v>
      </c>
      <c r="J29" s="108">
        <v>0.80349999999999999</v>
      </c>
      <c r="K29" s="108">
        <v>0.76</v>
      </c>
      <c r="L29" s="108">
        <v>0.8</v>
      </c>
      <c r="M29" s="108">
        <v>0.81</v>
      </c>
      <c r="N29" s="109">
        <v>0.89800000000000002</v>
      </c>
      <c r="O29" s="121">
        <v>0.89</v>
      </c>
      <c r="P29" s="121">
        <v>0.9</v>
      </c>
      <c r="Q29" s="110">
        <v>0.9</v>
      </c>
    </row>
    <row r="30" spans="1:17" x14ac:dyDescent="0.3">
      <c r="A30" s="6" t="s">
        <v>4</v>
      </c>
      <c r="B30" s="108">
        <v>0.81089999999999995</v>
      </c>
      <c r="C30" s="108">
        <v>0.76</v>
      </c>
      <c r="D30" s="108">
        <v>0.81</v>
      </c>
      <c r="E30" s="108">
        <v>0.85</v>
      </c>
      <c r="F30" s="111">
        <v>0.91790000000000005</v>
      </c>
      <c r="G30" s="108">
        <v>0.92</v>
      </c>
      <c r="H30" s="108">
        <v>0.92</v>
      </c>
      <c r="I30" s="112">
        <v>0.92</v>
      </c>
      <c r="J30" s="108">
        <v>0.85819999999999996</v>
      </c>
      <c r="K30" s="108">
        <v>0.84</v>
      </c>
      <c r="L30" s="108">
        <v>0.86</v>
      </c>
      <c r="M30" s="108">
        <v>0.86</v>
      </c>
      <c r="N30" s="111">
        <v>0.91539999999999999</v>
      </c>
      <c r="O30" s="108">
        <v>0.91</v>
      </c>
      <c r="P30" s="108">
        <v>0.92</v>
      </c>
      <c r="Q30" s="112">
        <v>0.91</v>
      </c>
    </row>
    <row r="31" spans="1:17" x14ac:dyDescent="0.3">
      <c r="A31" s="6" t="s">
        <v>5</v>
      </c>
      <c r="B31" s="108">
        <v>0.87560000000000004</v>
      </c>
      <c r="C31" s="108">
        <v>0.86</v>
      </c>
      <c r="D31" s="108">
        <v>0.88</v>
      </c>
      <c r="E31" s="108">
        <v>0.88</v>
      </c>
      <c r="F31" s="111">
        <v>0.92290000000000005</v>
      </c>
      <c r="G31" s="108">
        <v>0.92</v>
      </c>
      <c r="H31" s="108">
        <v>0.92</v>
      </c>
      <c r="I31" s="112">
        <v>0.92</v>
      </c>
      <c r="J31" s="108">
        <v>0.90800000000000003</v>
      </c>
      <c r="K31" s="108">
        <v>0.91</v>
      </c>
      <c r="L31" s="108">
        <v>0.91</v>
      </c>
      <c r="M31" s="108">
        <v>0.91</v>
      </c>
      <c r="N31" s="111">
        <v>0.9204</v>
      </c>
      <c r="O31" s="108">
        <v>0.92</v>
      </c>
      <c r="P31" s="108">
        <v>0.92</v>
      </c>
      <c r="Q31" s="112">
        <v>0.92</v>
      </c>
    </row>
    <row r="32" spans="1:17" x14ac:dyDescent="0.3">
      <c r="A32" s="6" t="s">
        <v>6</v>
      </c>
      <c r="B32" s="108">
        <v>0.89049999999999996</v>
      </c>
      <c r="C32" s="108">
        <v>0.88</v>
      </c>
      <c r="D32" s="108">
        <v>0.89</v>
      </c>
      <c r="E32" s="108">
        <v>0.9</v>
      </c>
      <c r="F32" s="111">
        <v>0.92290000000000005</v>
      </c>
      <c r="G32" s="108">
        <v>0.92</v>
      </c>
      <c r="H32" s="108">
        <v>0.92</v>
      </c>
      <c r="I32" s="112">
        <v>0.92</v>
      </c>
      <c r="J32" s="108">
        <v>0.85570000000000002</v>
      </c>
      <c r="K32" s="108">
        <v>0.84</v>
      </c>
      <c r="L32" s="108">
        <v>0.86</v>
      </c>
      <c r="M32" s="108">
        <v>0.86</v>
      </c>
      <c r="N32" s="111">
        <v>0.84079999999999999</v>
      </c>
      <c r="O32" s="108">
        <v>0.81</v>
      </c>
      <c r="P32" s="108">
        <v>0.84</v>
      </c>
      <c r="Q32" s="112">
        <v>0.87</v>
      </c>
    </row>
    <row r="33" spans="1:17" ht="15" thickBot="1" x14ac:dyDescent="0.35">
      <c r="A33" s="9" t="s">
        <v>7</v>
      </c>
      <c r="B33" s="108">
        <v>0.85319999999999996</v>
      </c>
      <c r="C33" s="108">
        <v>0.83</v>
      </c>
      <c r="D33" s="108">
        <v>0.85</v>
      </c>
      <c r="E33" s="108">
        <v>0.87</v>
      </c>
      <c r="F33" s="113">
        <v>0.91539999999999999</v>
      </c>
      <c r="G33" s="120">
        <v>0.91</v>
      </c>
      <c r="H33" s="120">
        <v>0.92</v>
      </c>
      <c r="I33" s="114">
        <v>0.92</v>
      </c>
      <c r="J33" s="108">
        <v>0.83579999999999999</v>
      </c>
      <c r="K33" s="108">
        <v>0.81</v>
      </c>
      <c r="L33" s="108">
        <v>0.84</v>
      </c>
      <c r="M33" s="108">
        <v>0.84</v>
      </c>
      <c r="N33" s="113">
        <v>0.90049999999999997</v>
      </c>
      <c r="O33" s="120">
        <v>0.9</v>
      </c>
      <c r="P33" s="120">
        <v>0.9</v>
      </c>
      <c r="Q33" s="114">
        <v>0.9</v>
      </c>
    </row>
    <row r="34" spans="1:17" ht="15" thickBot="1" x14ac:dyDescent="0.35">
      <c r="A34" s="10" t="s">
        <v>14</v>
      </c>
      <c r="B34" s="26">
        <f>AVERAGE(B29:B33)</f>
        <v>0.85767999999999989</v>
      </c>
      <c r="C34" s="26">
        <f t="shared" ref="C34:Q34" si="3">AVERAGE(C29:C33)</f>
        <v>0.83399999999999996</v>
      </c>
      <c r="D34" s="26">
        <f t="shared" si="3"/>
        <v>0.85799999999999998</v>
      </c>
      <c r="E34" s="26">
        <f t="shared" si="3"/>
        <v>0.876</v>
      </c>
      <c r="F34" s="25">
        <f>AVERAGE(F29:F33)</f>
        <v>0.91742000000000012</v>
      </c>
      <c r="G34" s="26">
        <f>AVERAGE(G29:G33)</f>
        <v>0.91600000000000004</v>
      </c>
      <c r="H34" s="26">
        <f>AVERAGE(H29:H33)</f>
        <v>0.91799999999999993</v>
      </c>
      <c r="I34" s="27">
        <f>AVERAGE(I29:I33)</f>
        <v>0.91799999999999993</v>
      </c>
      <c r="J34" s="25">
        <f t="shared" si="3"/>
        <v>0.85224000000000011</v>
      </c>
      <c r="K34" s="26">
        <f t="shared" si="3"/>
        <v>0.83200000000000007</v>
      </c>
      <c r="L34" s="26">
        <f t="shared" si="3"/>
        <v>0.85400000000000009</v>
      </c>
      <c r="M34" s="27">
        <f t="shared" si="3"/>
        <v>0.85600000000000009</v>
      </c>
      <c r="N34" s="25">
        <f t="shared" si="3"/>
        <v>0.89502000000000004</v>
      </c>
      <c r="O34" s="26">
        <f t="shared" si="3"/>
        <v>0.88600000000000012</v>
      </c>
      <c r="P34" s="26">
        <f t="shared" si="3"/>
        <v>0.89600000000000013</v>
      </c>
      <c r="Q34" s="27">
        <f t="shared" si="3"/>
        <v>0.9</v>
      </c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">
      <c r="A38" s="1"/>
      <c r="B38" s="1"/>
      <c r="C38" s="1"/>
      <c r="D38" s="1"/>
      <c r="E38" s="1"/>
      <c r="F38" s="1"/>
      <c r="G38" s="137" t="s">
        <v>30</v>
      </c>
      <c r="H38" s="137"/>
      <c r="I38" s="137"/>
      <c r="J38" s="137"/>
      <c r="K38" s="1"/>
      <c r="L38" s="1"/>
      <c r="M38" s="1"/>
      <c r="N38" s="1"/>
      <c r="O38" s="1"/>
      <c r="P38" s="1"/>
      <c r="Q38" s="1"/>
    </row>
    <row r="39" spans="1:17" x14ac:dyDescent="0.3">
      <c r="A39" s="1"/>
      <c r="B39" s="1"/>
      <c r="C39" s="1"/>
      <c r="D39" s="1"/>
      <c r="E39" s="1"/>
      <c r="F39" s="1"/>
      <c r="G39" s="137" t="s">
        <v>26</v>
      </c>
      <c r="H39" s="137"/>
      <c r="I39" s="137"/>
      <c r="J39" s="137"/>
      <c r="K39" s="1"/>
      <c r="L39" s="1"/>
      <c r="M39" s="1"/>
      <c r="N39" s="1"/>
      <c r="O39" s="1"/>
      <c r="P39" s="1"/>
      <c r="Q39" s="1"/>
    </row>
    <row r="40" spans="1:17" ht="15" thickBot="1" x14ac:dyDescent="0.35">
      <c r="A40" s="1"/>
      <c r="B40" s="1"/>
      <c r="C40" s="1"/>
      <c r="D40" s="1"/>
      <c r="E40" s="1"/>
      <c r="F40" s="1"/>
      <c r="G40" s="138" t="s">
        <v>22</v>
      </c>
      <c r="H40" s="138"/>
      <c r="I40" s="138"/>
      <c r="J40" s="138"/>
      <c r="K40" s="1"/>
      <c r="L40" s="1"/>
      <c r="M40" s="1"/>
      <c r="N40" s="1"/>
      <c r="O40" s="1"/>
      <c r="P40" s="1"/>
      <c r="Q40" s="1"/>
    </row>
    <row r="41" spans="1:17" x14ac:dyDescent="0.3">
      <c r="A41" s="1"/>
      <c r="B41" s="125" t="s">
        <v>0</v>
      </c>
      <c r="C41" s="126"/>
      <c r="D41" s="126"/>
      <c r="E41" s="127"/>
      <c r="F41" s="125" t="s">
        <v>1</v>
      </c>
      <c r="G41" s="126"/>
      <c r="H41" s="126"/>
      <c r="I41" s="127"/>
      <c r="J41" s="125" t="s">
        <v>2</v>
      </c>
      <c r="K41" s="126"/>
      <c r="L41" s="126"/>
      <c r="M41" s="127"/>
      <c r="N41" s="125" t="s">
        <v>12</v>
      </c>
      <c r="O41" s="126"/>
      <c r="P41" s="126"/>
      <c r="Q41" s="127"/>
    </row>
    <row r="42" spans="1:17" ht="15" thickBot="1" x14ac:dyDescent="0.35">
      <c r="A42" s="1"/>
      <c r="B42" s="14" t="s">
        <v>8</v>
      </c>
      <c r="C42" s="15" t="s">
        <v>9</v>
      </c>
      <c r="D42" s="15" t="s">
        <v>10</v>
      </c>
      <c r="E42" s="16" t="s">
        <v>11</v>
      </c>
      <c r="F42" s="14" t="s">
        <v>8</v>
      </c>
      <c r="G42" s="15" t="s">
        <v>9</v>
      </c>
      <c r="H42" s="15" t="s">
        <v>10</v>
      </c>
      <c r="I42" s="16" t="s">
        <v>11</v>
      </c>
      <c r="J42" s="14" t="s">
        <v>8</v>
      </c>
      <c r="K42" s="15" t="s">
        <v>9</v>
      </c>
      <c r="L42" s="15" t="s">
        <v>10</v>
      </c>
      <c r="M42" s="16" t="s">
        <v>11</v>
      </c>
      <c r="N42" s="14" t="s">
        <v>8</v>
      </c>
      <c r="O42" s="15" t="s">
        <v>9</v>
      </c>
      <c r="P42" s="15" t="s">
        <v>10</v>
      </c>
      <c r="Q42" s="16" t="s">
        <v>11</v>
      </c>
    </row>
    <row r="43" spans="1:17" ht="15" thickBot="1" x14ac:dyDescent="0.35">
      <c r="A43" s="38" t="s">
        <v>18</v>
      </c>
      <c r="B43" s="46">
        <f t="shared" ref="B43:I43" si="4" xml:space="preserve"> AVERAGE(B5:B9,B17:B21,B29:B33)</f>
        <v>0.85836666666666661</v>
      </c>
      <c r="C43" s="47">
        <f t="shared" si="4"/>
        <v>0.83533333333333326</v>
      </c>
      <c r="D43" s="47">
        <f t="shared" si="4"/>
        <v>0.85866666666666669</v>
      </c>
      <c r="E43" s="48">
        <f t="shared" si="4"/>
        <v>0.8773333333333333</v>
      </c>
      <c r="F43" s="66">
        <f t="shared" si="4"/>
        <v>0.92437333333333338</v>
      </c>
      <c r="G43" s="47">
        <f t="shared" si="4"/>
        <v>0.92333333333333334</v>
      </c>
      <c r="H43" s="47">
        <f t="shared" si="4"/>
        <v>0.92466666666666664</v>
      </c>
      <c r="I43" s="47">
        <f t="shared" si="4"/>
        <v>0.92399999999999993</v>
      </c>
      <c r="J43" s="46">
        <f t="shared" ref="J43:Q43" si="5" xml:space="preserve"> AVERAGE(J5:J9,J17:J21,J29:J33)</f>
        <v>0.85837333333333332</v>
      </c>
      <c r="K43" s="47">
        <f t="shared" si="5"/>
        <v>0.84199999999999997</v>
      </c>
      <c r="L43" s="47">
        <f t="shared" si="5"/>
        <v>0.85933333333333339</v>
      </c>
      <c r="M43" s="48">
        <f t="shared" si="5"/>
        <v>0.86266666666666658</v>
      </c>
      <c r="N43" s="66">
        <f t="shared" si="5"/>
        <v>0.90332000000000012</v>
      </c>
      <c r="O43" s="47">
        <f t="shared" si="5"/>
        <v>0.89466666666666683</v>
      </c>
      <c r="P43" s="47">
        <f t="shared" si="5"/>
        <v>0.90400000000000003</v>
      </c>
      <c r="Q43" s="48">
        <f t="shared" si="5"/>
        <v>0.90666666666666662</v>
      </c>
    </row>
    <row r="44" spans="1:17" ht="15" thickBot="1" x14ac:dyDescent="0.35">
      <c r="A44" s="38" t="s">
        <v>19</v>
      </c>
      <c r="B44" s="57">
        <f t="shared" ref="B44:I44" si="6">_xlfn.STDEV.S(B5:B9,B17:B21,B29:B33)</f>
        <v>2.8053690021270342E-2</v>
      </c>
      <c r="C44" s="11">
        <f t="shared" si="6"/>
        <v>4.1207951151388707E-2</v>
      </c>
      <c r="D44" s="11">
        <f t="shared" si="6"/>
        <v>2.8250579429371661E-2</v>
      </c>
      <c r="E44" s="12">
        <f t="shared" si="6"/>
        <v>1.8309508328682556E-2</v>
      </c>
      <c r="F44" s="64">
        <f t="shared" si="6"/>
        <v>8.4926410721843232E-3</v>
      </c>
      <c r="G44" s="11">
        <f t="shared" si="6"/>
        <v>9.7590007294853145E-3</v>
      </c>
      <c r="H44" s="11">
        <f t="shared" si="6"/>
        <v>8.3380938783278978E-3</v>
      </c>
      <c r="I44" s="11">
        <f t="shared" si="6"/>
        <v>9.102589898327974E-3</v>
      </c>
      <c r="J44" s="57">
        <f t="shared" ref="J44:Q44" si="7">_xlfn.STDEV.S(J5:J9,J17:J21,J29:J33)</f>
        <v>3.2368623843528004E-2</v>
      </c>
      <c r="K44" s="11">
        <f t="shared" si="7"/>
        <v>4.4271887242357318E-2</v>
      </c>
      <c r="L44" s="11">
        <f t="shared" si="7"/>
        <v>3.3266599866332409E-2</v>
      </c>
      <c r="M44" s="12">
        <f t="shared" si="7"/>
        <v>3.1502078540644796E-2</v>
      </c>
      <c r="N44" s="11">
        <f t="shared" si="7"/>
        <v>2.9899025306616832E-2</v>
      </c>
      <c r="O44" s="11">
        <f t="shared" si="7"/>
        <v>3.9072582032246957E-2</v>
      </c>
      <c r="P44" s="11">
        <f t="shared" si="7"/>
        <v>3.0425553170226615E-2</v>
      </c>
      <c r="Q44" s="12">
        <f t="shared" si="7"/>
        <v>1.9880595947760118E-2</v>
      </c>
    </row>
    <row r="45" spans="1:17" ht="15" thickBot="1" x14ac:dyDescent="0.35">
      <c r="A45" s="39" t="s">
        <v>28</v>
      </c>
      <c r="B45" s="55">
        <f t="shared" ref="B45:I45" si="8">MIN(B5:B9,B17:B21,B29:B33)</f>
        <v>0.80600000000000005</v>
      </c>
      <c r="C45" s="17">
        <f t="shared" si="8"/>
        <v>0.76</v>
      </c>
      <c r="D45" s="17">
        <f t="shared" si="8"/>
        <v>0.81</v>
      </c>
      <c r="E45" s="18">
        <f t="shared" si="8"/>
        <v>0.85</v>
      </c>
      <c r="F45" s="68">
        <f t="shared" si="8"/>
        <v>0.90800000000000003</v>
      </c>
      <c r="G45" s="17">
        <f t="shared" si="8"/>
        <v>0.91</v>
      </c>
      <c r="H45" s="17">
        <f t="shared" si="8"/>
        <v>0.91</v>
      </c>
      <c r="I45" s="17">
        <f t="shared" si="8"/>
        <v>0.91</v>
      </c>
      <c r="J45" s="55">
        <f t="shared" ref="J45:Q45" si="9">MIN(J5:J9,J17:J21,J29:J33)</f>
        <v>0.80349999999999999</v>
      </c>
      <c r="K45" s="17">
        <f t="shared" si="9"/>
        <v>0.76</v>
      </c>
      <c r="L45" s="17">
        <f t="shared" si="9"/>
        <v>0.8</v>
      </c>
      <c r="M45" s="18">
        <f t="shared" si="9"/>
        <v>0.81</v>
      </c>
      <c r="N45" s="68">
        <f t="shared" si="9"/>
        <v>0.84079999999999999</v>
      </c>
      <c r="O45" s="17">
        <f t="shared" si="9"/>
        <v>0.81</v>
      </c>
      <c r="P45" s="17">
        <f t="shared" si="9"/>
        <v>0.84</v>
      </c>
      <c r="Q45" s="18">
        <f t="shared" si="9"/>
        <v>0.87</v>
      </c>
    </row>
    <row r="46" spans="1:17" ht="15" thickBot="1" x14ac:dyDescent="0.35">
      <c r="A46" s="38" t="s">
        <v>29</v>
      </c>
      <c r="B46" s="52">
        <f t="shared" ref="B46:I46" si="10">MAX(B5:B9,B17:B21,B29:B33)</f>
        <v>0.89049999999999996</v>
      </c>
      <c r="C46" s="53">
        <f t="shared" si="10"/>
        <v>0.88</v>
      </c>
      <c r="D46" s="53">
        <f t="shared" si="10"/>
        <v>0.89</v>
      </c>
      <c r="E46" s="54">
        <f t="shared" si="10"/>
        <v>0.9</v>
      </c>
      <c r="F46" s="69">
        <f t="shared" si="10"/>
        <v>0.93779999999999997</v>
      </c>
      <c r="G46" s="53">
        <f t="shared" si="10"/>
        <v>0.94</v>
      </c>
      <c r="H46" s="53">
        <f t="shared" si="10"/>
        <v>0.94</v>
      </c>
      <c r="I46" s="53">
        <f t="shared" si="10"/>
        <v>0.94</v>
      </c>
      <c r="J46" s="52">
        <f t="shared" ref="J46:Q46" si="11">MAX(J5:J9,J17:J21,J29:J33)</f>
        <v>0.91539999999999999</v>
      </c>
      <c r="K46" s="53">
        <f t="shared" si="11"/>
        <v>0.92</v>
      </c>
      <c r="L46" s="53">
        <f t="shared" si="11"/>
        <v>0.92</v>
      </c>
      <c r="M46" s="54">
        <f t="shared" si="11"/>
        <v>0.92</v>
      </c>
      <c r="N46" s="53">
        <f t="shared" si="11"/>
        <v>0.93530000000000002</v>
      </c>
      <c r="O46" s="53">
        <f t="shared" si="11"/>
        <v>0.93</v>
      </c>
      <c r="P46" s="53">
        <f t="shared" si="11"/>
        <v>0.94</v>
      </c>
      <c r="Q46" s="54">
        <f t="shared" si="11"/>
        <v>0.93</v>
      </c>
    </row>
  </sheetData>
  <mergeCells count="22">
    <mergeCell ref="B27:E27"/>
    <mergeCell ref="F27:I27"/>
    <mergeCell ref="J27:M27"/>
    <mergeCell ref="N27:Q27"/>
    <mergeCell ref="D1:K1"/>
    <mergeCell ref="B3:E3"/>
    <mergeCell ref="F3:I3"/>
    <mergeCell ref="J3:M3"/>
    <mergeCell ref="N3:Q3"/>
    <mergeCell ref="D13:K13"/>
    <mergeCell ref="B15:E15"/>
    <mergeCell ref="F15:I15"/>
    <mergeCell ref="J15:M15"/>
    <mergeCell ref="N15:Q15"/>
    <mergeCell ref="D25:K25"/>
    <mergeCell ref="B41:E41"/>
    <mergeCell ref="F41:I41"/>
    <mergeCell ref="J41:M41"/>
    <mergeCell ref="N41:Q41"/>
    <mergeCell ref="G38:J38"/>
    <mergeCell ref="G39:J39"/>
    <mergeCell ref="G40:J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Balance-Rand-CNN</vt:lpstr>
      <vt:lpstr>Imbalance-Rand-CNN</vt:lpstr>
      <vt:lpstr>Balanced-VGG</vt:lpstr>
      <vt:lpstr>Imbalanced-VGG</vt:lpstr>
      <vt:lpstr>Balanced-ResNet</vt:lpstr>
      <vt:lpstr>Imbalanced-ResNet</vt:lpstr>
      <vt:lpstr>Balanced_Untrained_VGG</vt:lpstr>
      <vt:lpstr>Imbalanced_Untrained_VGG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Yadollahi</dc:creator>
  <cp:lastModifiedBy>Iman Khazrak</cp:lastModifiedBy>
  <dcterms:created xsi:type="dcterms:W3CDTF">2024-09-10T17:18:07Z</dcterms:created>
  <dcterms:modified xsi:type="dcterms:W3CDTF">2025-01-08T18:31:24Z</dcterms:modified>
</cp:coreProperties>
</file>