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6275" windowHeight="7755" activeTab="7"/>
  </bookViews>
  <sheets>
    <sheet name="MULOK 8D" sheetId="16" r:id="rId1"/>
    <sheet name="BA9D" sheetId="20" r:id="rId2"/>
    <sheet name="BA9E" sheetId="21" r:id="rId3"/>
    <sheet name="BA9C" sheetId="19" r:id="rId4"/>
    <sheet name="BA9F" sheetId="22" r:id="rId5"/>
    <sheet name="BA9B" sheetId="18" r:id="rId6"/>
    <sheet name="BA9A" sheetId="17" r:id="rId7"/>
    <sheet name="MULOK 8E" sheetId="15" r:id="rId8"/>
    <sheet name="MULOK 8F" sheetId="14" r:id="rId9"/>
    <sheet name="8C" sheetId="12" r:id="rId10"/>
    <sheet name="8B" sheetId="8" r:id="rId11"/>
    <sheet name="8A" sheetId="7" r:id="rId12"/>
  </sheets>
  <calcPr calcId="144525"/>
</workbook>
</file>

<file path=xl/calcChain.xml><?xml version="1.0" encoding="utf-8"?>
<calcChain xmlns="http://schemas.openxmlformats.org/spreadsheetml/2006/main">
  <c r="J37" i="15" l="1"/>
  <c r="I37" i="15"/>
  <c r="H37" i="15"/>
  <c r="G37" i="15"/>
  <c r="F37" i="15"/>
  <c r="G16" i="7" l="1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5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6" i="7"/>
  <c r="E7" i="7"/>
  <c r="E8" i="7"/>
  <c r="E5" i="7"/>
  <c r="E6" i="12" l="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5" i="12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5" i="8"/>
  <c r="I34" i="21"/>
  <c r="H34" i="21"/>
  <c r="G34" i="21"/>
  <c r="F34" i="21"/>
  <c r="E34" i="21"/>
  <c r="E6" i="20" l="1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5" i="20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5" i="21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5" i="19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5" i="18"/>
  <c r="E36" i="22" l="1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5" i="22"/>
  <c r="E26" i="17" l="1"/>
  <c r="E27" i="17"/>
  <c r="E28" i="17"/>
  <c r="E29" i="17"/>
  <c r="E30" i="17"/>
  <c r="E31" i="17"/>
  <c r="E32" i="17"/>
  <c r="E33" i="17"/>
  <c r="E34" i="17"/>
  <c r="E35" i="17"/>
  <c r="E36" i="17"/>
  <c r="E37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5" i="17"/>
  <c r="G6" i="22" l="1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5" i="22"/>
  <c r="H36" i="22" l="1"/>
  <c r="F36" i="22"/>
  <c r="H35" i="22"/>
  <c r="F35" i="22"/>
  <c r="H34" i="22"/>
  <c r="F34" i="22"/>
  <c r="H33" i="22"/>
  <c r="F33" i="22"/>
  <c r="H32" i="22"/>
  <c r="F32" i="22"/>
  <c r="H31" i="22"/>
  <c r="F31" i="22"/>
  <c r="H30" i="22"/>
  <c r="F30" i="22"/>
  <c r="H29" i="22"/>
  <c r="F29" i="22"/>
  <c r="H28" i="22"/>
  <c r="F28" i="22"/>
  <c r="H27" i="22"/>
  <c r="F27" i="22"/>
  <c r="H26" i="22"/>
  <c r="F26" i="22"/>
  <c r="H25" i="22"/>
  <c r="F25" i="22"/>
  <c r="H24" i="22"/>
  <c r="F24" i="22"/>
  <c r="H23" i="22"/>
  <c r="F23" i="22"/>
  <c r="H22" i="22"/>
  <c r="F22" i="22"/>
  <c r="H21" i="22"/>
  <c r="F21" i="22"/>
  <c r="H20" i="22"/>
  <c r="F20" i="22"/>
  <c r="H19" i="22"/>
  <c r="F19" i="22"/>
  <c r="H18" i="22"/>
  <c r="F18" i="22"/>
  <c r="H17" i="22"/>
  <c r="F17" i="22"/>
  <c r="H16" i="22"/>
  <c r="F16" i="22"/>
  <c r="H15" i="22"/>
  <c r="F15" i="22"/>
  <c r="H14" i="22"/>
  <c r="F14" i="22"/>
  <c r="H13" i="22"/>
  <c r="F13" i="22"/>
  <c r="H12" i="22"/>
  <c r="F12" i="22"/>
  <c r="H11" i="22"/>
  <c r="F11" i="22"/>
  <c r="H10" i="22"/>
  <c r="F10" i="22"/>
  <c r="H9" i="22"/>
  <c r="F9" i="22"/>
  <c r="H8" i="22"/>
  <c r="F8" i="22"/>
  <c r="H7" i="22"/>
  <c r="F7" i="22"/>
  <c r="H6" i="22"/>
  <c r="F6" i="22"/>
  <c r="H5" i="22"/>
  <c r="F5" i="22"/>
  <c r="I20" i="22" l="1"/>
  <c r="I32" i="22"/>
  <c r="I12" i="22"/>
  <c r="I16" i="22"/>
  <c r="I28" i="22"/>
  <c r="I8" i="22"/>
  <c r="I24" i="22"/>
  <c r="I36" i="22"/>
  <c r="I6" i="22"/>
  <c r="I10" i="22"/>
  <c r="I14" i="22"/>
  <c r="I18" i="22"/>
  <c r="I22" i="22"/>
  <c r="I26" i="22"/>
  <c r="I30" i="22"/>
  <c r="I34" i="22"/>
  <c r="I7" i="22"/>
  <c r="I11" i="22"/>
  <c r="I15" i="22"/>
  <c r="I19" i="22"/>
  <c r="I23" i="22"/>
  <c r="I27" i="22"/>
  <c r="I31" i="22"/>
  <c r="I35" i="22"/>
  <c r="I5" i="22"/>
  <c r="I9" i="22"/>
  <c r="I13" i="22"/>
  <c r="I17" i="22"/>
  <c r="I21" i="22"/>
  <c r="I25" i="22"/>
  <c r="I29" i="22"/>
  <c r="I33" i="22"/>
  <c r="G33" i="21"/>
  <c r="H33" i="21" s="1"/>
  <c r="F33" i="21"/>
  <c r="G32" i="21"/>
  <c r="H32" i="21" s="1"/>
  <c r="F32" i="21"/>
  <c r="G31" i="21"/>
  <c r="H31" i="21" s="1"/>
  <c r="F31" i="21"/>
  <c r="G30" i="21"/>
  <c r="H30" i="21" s="1"/>
  <c r="F30" i="21"/>
  <c r="G29" i="21"/>
  <c r="H29" i="21" s="1"/>
  <c r="F29" i="21"/>
  <c r="G28" i="21"/>
  <c r="H28" i="21" s="1"/>
  <c r="F28" i="21"/>
  <c r="G27" i="21"/>
  <c r="H27" i="21" s="1"/>
  <c r="F27" i="21"/>
  <c r="G26" i="21"/>
  <c r="H26" i="21" s="1"/>
  <c r="F26" i="21"/>
  <c r="G25" i="21"/>
  <c r="H25" i="21" s="1"/>
  <c r="F25" i="21"/>
  <c r="G24" i="21"/>
  <c r="H24" i="21" s="1"/>
  <c r="F24" i="21"/>
  <c r="G23" i="21"/>
  <c r="H23" i="21" s="1"/>
  <c r="F23" i="21"/>
  <c r="G22" i="21"/>
  <c r="H22" i="21" s="1"/>
  <c r="F22" i="21"/>
  <c r="G21" i="21"/>
  <c r="H21" i="21" s="1"/>
  <c r="F21" i="21"/>
  <c r="G20" i="21"/>
  <c r="H20" i="21" s="1"/>
  <c r="F20" i="21"/>
  <c r="G19" i="21"/>
  <c r="H19" i="21" s="1"/>
  <c r="F19" i="21"/>
  <c r="G18" i="21"/>
  <c r="H18" i="21" s="1"/>
  <c r="F18" i="21"/>
  <c r="G17" i="21"/>
  <c r="H17" i="21" s="1"/>
  <c r="F17" i="21"/>
  <c r="G16" i="21"/>
  <c r="H16" i="21" s="1"/>
  <c r="F16" i="21"/>
  <c r="G15" i="21"/>
  <c r="H15" i="21" s="1"/>
  <c r="F15" i="21"/>
  <c r="G14" i="21"/>
  <c r="H14" i="21" s="1"/>
  <c r="F14" i="21"/>
  <c r="G13" i="21"/>
  <c r="H13" i="21" s="1"/>
  <c r="F13" i="21"/>
  <c r="G12" i="21"/>
  <c r="H12" i="21" s="1"/>
  <c r="F12" i="21"/>
  <c r="G11" i="21"/>
  <c r="H11" i="21" s="1"/>
  <c r="F11" i="21"/>
  <c r="G10" i="21"/>
  <c r="H10" i="21" s="1"/>
  <c r="F10" i="21"/>
  <c r="G9" i="21"/>
  <c r="H9" i="21" s="1"/>
  <c r="F9" i="21"/>
  <c r="G8" i="21"/>
  <c r="H8" i="21" s="1"/>
  <c r="F8" i="21"/>
  <c r="G7" i="21"/>
  <c r="H7" i="21" s="1"/>
  <c r="F7" i="21"/>
  <c r="G6" i="21"/>
  <c r="H6" i="21" s="1"/>
  <c r="F6" i="21"/>
  <c r="G5" i="21"/>
  <c r="H5" i="21" s="1"/>
  <c r="F5" i="21"/>
  <c r="I28" i="21" l="1"/>
  <c r="I12" i="21"/>
  <c r="I20" i="21"/>
  <c r="I24" i="21"/>
  <c r="I32" i="21"/>
  <c r="I6" i="21"/>
  <c r="I8" i="21"/>
  <c r="I16" i="21"/>
  <c r="I10" i="21"/>
  <c r="I14" i="21"/>
  <c r="I18" i="21"/>
  <c r="I22" i="21"/>
  <c r="I26" i="21"/>
  <c r="I30" i="21"/>
  <c r="I7" i="21"/>
  <c r="I11" i="21"/>
  <c r="I15" i="21"/>
  <c r="I19" i="21"/>
  <c r="I23" i="21"/>
  <c r="I27" i="21"/>
  <c r="I31" i="21"/>
  <c r="I5" i="21"/>
  <c r="I9" i="21"/>
  <c r="I13" i="21"/>
  <c r="I17" i="21"/>
  <c r="I21" i="21"/>
  <c r="I25" i="21"/>
  <c r="I29" i="21"/>
  <c r="I33" i="21"/>
  <c r="G33" i="20"/>
  <c r="H33" i="20" s="1"/>
  <c r="F33" i="20"/>
  <c r="G32" i="20"/>
  <c r="H32" i="20" s="1"/>
  <c r="F32" i="20"/>
  <c r="G31" i="20"/>
  <c r="H31" i="20" s="1"/>
  <c r="F31" i="20"/>
  <c r="G30" i="20"/>
  <c r="H30" i="20" s="1"/>
  <c r="F30" i="20"/>
  <c r="G29" i="20"/>
  <c r="H29" i="20" s="1"/>
  <c r="F29" i="20"/>
  <c r="G28" i="20"/>
  <c r="H28" i="20" s="1"/>
  <c r="F28" i="20"/>
  <c r="G27" i="20"/>
  <c r="H27" i="20" s="1"/>
  <c r="F27" i="20"/>
  <c r="G26" i="20"/>
  <c r="H26" i="20" s="1"/>
  <c r="F26" i="20"/>
  <c r="I26" i="20" s="1"/>
  <c r="G25" i="20"/>
  <c r="H25" i="20" s="1"/>
  <c r="F25" i="20"/>
  <c r="G24" i="20"/>
  <c r="H24" i="20" s="1"/>
  <c r="F24" i="20"/>
  <c r="G23" i="20"/>
  <c r="H23" i="20" s="1"/>
  <c r="F23" i="20"/>
  <c r="G22" i="20"/>
  <c r="H22" i="20" s="1"/>
  <c r="F22" i="20"/>
  <c r="G21" i="20"/>
  <c r="H21" i="20" s="1"/>
  <c r="F21" i="20"/>
  <c r="G20" i="20"/>
  <c r="H20" i="20" s="1"/>
  <c r="F20" i="20"/>
  <c r="G19" i="20"/>
  <c r="H19" i="20" s="1"/>
  <c r="F19" i="20"/>
  <c r="G18" i="20"/>
  <c r="H18" i="20" s="1"/>
  <c r="F18" i="20"/>
  <c r="G17" i="20"/>
  <c r="H17" i="20" s="1"/>
  <c r="F17" i="20"/>
  <c r="G16" i="20"/>
  <c r="H16" i="20" s="1"/>
  <c r="F16" i="20"/>
  <c r="G15" i="20"/>
  <c r="H15" i="20" s="1"/>
  <c r="F15" i="20"/>
  <c r="G14" i="20"/>
  <c r="H14" i="20" s="1"/>
  <c r="F14" i="20"/>
  <c r="G13" i="20"/>
  <c r="H13" i="20" s="1"/>
  <c r="F13" i="20"/>
  <c r="G12" i="20"/>
  <c r="H12" i="20" s="1"/>
  <c r="F12" i="20"/>
  <c r="G11" i="20"/>
  <c r="H11" i="20" s="1"/>
  <c r="F11" i="20"/>
  <c r="G10" i="20"/>
  <c r="H10" i="20" s="1"/>
  <c r="F10" i="20"/>
  <c r="G9" i="20"/>
  <c r="H9" i="20" s="1"/>
  <c r="F9" i="20"/>
  <c r="G8" i="20"/>
  <c r="H8" i="20" s="1"/>
  <c r="F8" i="20"/>
  <c r="G7" i="20"/>
  <c r="H7" i="20" s="1"/>
  <c r="F7" i="20"/>
  <c r="G6" i="20"/>
  <c r="H6" i="20" s="1"/>
  <c r="F6" i="20"/>
  <c r="G5" i="20"/>
  <c r="H5" i="20" s="1"/>
  <c r="F5" i="20"/>
  <c r="I5" i="20" s="1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5" i="19"/>
  <c r="H9" i="19"/>
  <c r="F9" i="19"/>
  <c r="I9" i="19" l="1"/>
  <c r="I10" i="20"/>
  <c r="I21" i="20"/>
  <c r="I23" i="20"/>
  <c r="I28" i="20"/>
  <c r="I9" i="20"/>
  <c r="I18" i="20"/>
  <c r="I7" i="20"/>
  <c r="I6" i="20"/>
  <c r="I13" i="20"/>
  <c r="I15" i="20"/>
  <c r="I22" i="20"/>
  <c r="I17" i="20"/>
  <c r="I11" i="20"/>
  <c r="I29" i="20"/>
  <c r="I33" i="20"/>
  <c r="I8" i="20"/>
  <c r="I25" i="20"/>
  <c r="I19" i="20"/>
  <c r="I16" i="20"/>
  <c r="I32" i="20"/>
  <c r="I12" i="20"/>
  <c r="I20" i="20"/>
  <c r="I14" i="20"/>
  <c r="I31" i="20"/>
  <c r="I24" i="20"/>
  <c r="I27" i="20"/>
  <c r="I30" i="20"/>
  <c r="H35" i="19"/>
  <c r="F35" i="19"/>
  <c r="H34" i="19"/>
  <c r="F34" i="19"/>
  <c r="H33" i="19"/>
  <c r="F33" i="19"/>
  <c r="H32" i="19"/>
  <c r="F32" i="19"/>
  <c r="H31" i="19"/>
  <c r="F31" i="19"/>
  <c r="H30" i="19"/>
  <c r="F30" i="19"/>
  <c r="H29" i="19"/>
  <c r="F29" i="19"/>
  <c r="H28" i="19"/>
  <c r="F28" i="19"/>
  <c r="H27" i="19"/>
  <c r="F27" i="19"/>
  <c r="H26" i="19"/>
  <c r="F26" i="19"/>
  <c r="H25" i="19"/>
  <c r="F25" i="19"/>
  <c r="H24" i="19"/>
  <c r="F24" i="19"/>
  <c r="H23" i="19"/>
  <c r="F23" i="19"/>
  <c r="H22" i="19"/>
  <c r="F22" i="19"/>
  <c r="H21" i="19"/>
  <c r="F21" i="19"/>
  <c r="H20" i="19"/>
  <c r="F20" i="19"/>
  <c r="H19" i="19"/>
  <c r="F19" i="19"/>
  <c r="H18" i="19"/>
  <c r="F18" i="19"/>
  <c r="H17" i="19"/>
  <c r="F17" i="19"/>
  <c r="H16" i="19"/>
  <c r="F16" i="19"/>
  <c r="H15" i="19"/>
  <c r="F15" i="19"/>
  <c r="H14" i="19"/>
  <c r="F14" i="19"/>
  <c r="H13" i="19"/>
  <c r="F13" i="19"/>
  <c r="H12" i="19"/>
  <c r="F12" i="19"/>
  <c r="H11" i="19"/>
  <c r="F11" i="19"/>
  <c r="H10" i="19"/>
  <c r="F10" i="19"/>
  <c r="H8" i="19"/>
  <c r="F8" i="19"/>
  <c r="H7" i="19"/>
  <c r="F7" i="19"/>
  <c r="H6" i="19"/>
  <c r="F6" i="19"/>
  <c r="H5" i="19"/>
  <c r="F5" i="19"/>
  <c r="I13" i="19" l="1"/>
  <c r="I29" i="19"/>
  <c r="I21" i="19"/>
  <c r="I25" i="19"/>
  <c r="I33" i="19"/>
  <c r="I8" i="19"/>
  <c r="I17" i="19"/>
  <c r="I6" i="19"/>
  <c r="I11" i="19"/>
  <c r="I15" i="19"/>
  <c r="I19" i="19"/>
  <c r="I23" i="19"/>
  <c r="I27" i="19"/>
  <c r="I31" i="19"/>
  <c r="I35" i="19"/>
  <c r="I7" i="19"/>
  <c r="I12" i="19"/>
  <c r="I16" i="19"/>
  <c r="I20" i="19"/>
  <c r="I24" i="19"/>
  <c r="I28" i="19"/>
  <c r="I32" i="19"/>
  <c r="I5" i="19"/>
  <c r="I10" i="19"/>
  <c r="I14" i="19"/>
  <c r="I18" i="19"/>
  <c r="I22" i="19"/>
  <c r="I26" i="19"/>
  <c r="I30" i="19"/>
  <c r="I34" i="19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H37" i="18" l="1"/>
  <c r="F37" i="18"/>
  <c r="H36" i="18"/>
  <c r="F36" i="18"/>
  <c r="H35" i="18"/>
  <c r="F35" i="18"/>
  <c r="I35" i="18" s="1"/>
  <c r="H34" i="18"/>
  <c r="F34" i="18"/>
  <c r="H33" i="18"/>
  <c r="F33" i="18"/>
  <c r="H32" i="18"/>
  <c r="F32" i="18"/>
  <c r="H31" i="18"/>
  <c r="F31" i="18"/>
  <c r="H30" i="18"/>
  <c r="F30" i="18"/>
  <c r="H29" i="18"/>
  <c r="F29" i="18"/>
  <c r="H28" i="18"/>
  <c r="F28" i="18"/>
  <c r="H27" i="18"/>
  <c r="F27" i="18"/>
  <c r="H26" i="18"/>
  <c r="F26" i="18"/>
  <c r="H25" i="18"/>
  <c r="F25" i="18"/>
  <c r="I25" i="18" s="1"/>
  <c r="H24" i="18"/>
  <c r="F24" i="18"/>
  <c r="H23" i="18"/>
  <c r="F23" i="18"/>
  <c r="I23" i="18" s="1"/>
  <c r="H22" i="18"/>
  <c r="F22" i="18"/>
  <c r="H21" i="18"/>
  <c r="F21" i="18"/>
  <c r="H20" i="18"/>
  <c r="F20" i="18"/>
  <c r="H19" i="18"/>
  <c r="F19" i="18"/>
  <c r="H18" i="18"/>
  <c r="F18" i="18"/>
  <c r="H17" i="18"/>
  <c r="F17" i="18"/>
  <c r="I17" i="18" s="1"/>
  <c r="H16" i="18"/>
  <c r="F16" i="18"/>
  <c r="H15" i="18"/>
  <c r="F15" i="18"/>
  <c r="I15" i="18" s="1"/>
  <c r="H14" i="18"/>
  <c r="F14" i="18"/>
  <c r="H13" i="18"/>
  <c r="F13" i="18"/>
  <c r="H12" i="18"/>
  <c r="F12" i="18"/>
  <c r="H11" i="18"/>
  <c r="F11" i="18"/>
  <c r="H10" i="18"/>
  <c r="F10" i="18"/>
  <c r="H9" i="18"/>
  <c r="F9" i="18"/>
  <c r="I9" i="18" s="1"/>
  <c r="H8" i="18"/>
  <c r="F8" i="18"/>
  <c r="H7" i="18"/>
  <c r="F7" i="18"/>
  <c r="H6" i="18"/>
  <c r="F6" i="18"/>
  <c r="G5" i="18"/>
  <c r="H5" i="18" s="1"/>
  <c r="F5" i="18"/>
  <c r="G12" i="17"/>
  <c r="H37" i="17"/>
  <c r="G37" i="17"/>
  <c r="F37" i="17"/>
  <c r="I37" i="17" s="1"/>
  <c r="G6" i="17"/>
  <c r="G7" i="17"/>
  <c r="G8" i="17"/>
  <c r="G9" i="17"/>
  <c r="G10" i="17"/>
  <c r="G11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5" i="17"/>
  <c r="I12" i="18" l="1"/>
  <c r="I20" i="18"/>
  <c r="I28" i="18"/>
  <c r="I7" i="18"/>
  <c r="I5" i="18"/>
  <c r="I13" i="18"/>
  <c r="I21" i="18"/>
  <c r="I29" i="18"/>
  <c r="I31" i="18"/>
  <c r="I8" i="18"/>
  <c r="I11" i="18"/>
  <c r="I16" i="18"/>
  <c r="I19" i="18"/>
  <c r="I24" i="18"/>
  <c r="I27" i="18"/>
  <c r="I34" i="18"/>
  <c r="I30" i="18"/>
  <c r="I33" i="18"/>
  <c r="I37" i="18"/>
  <c r="I6" i="18"/>
  <c r="I10" i="18"/>
  <c r="I14" i="18"/>
  <c r="I18" i="18"/>
  <c r="I22" i="18"/>
  <c r="I26" i="18"/>
  <c r="I32" i="18"/>
  <c r="I36" i="18"/>
  <c r="H36" i="17"/>
  <c r="F36" i="17"/>
  <c r="H35" i="17"/>
  <c r="F35" i="17"/>
  <c r="H34" i="17"/>
  <c r="F34" i="17"/>
  <c r="H33" i="17"/>
  <c r="F33" i="17"/>
  <c r="H32" i="17"/>
  <c r="F32" i="17"/>
  <c r="H31" i="17"/>
  <c r="F31" i="17"/>
  <c r="H30" i="17"/>
  <c r="F30" i="17"/>
  <c r="H29" i="17"/>
  <c r="F29" i="17"/>
  <c r="H28" i="17"/>
  <c r="F28" i="17"/>
  <c r="H27" i="17"/>
  <c r="F27" i="17"/>
  <c r="H26" i="17"/>
  <c r="F26" i="17"/>
  <c r="H25" i="17"/>
  <c r="F25" i="17"/>
  <c r="H24" i="17"/>
  <c r="F24" i="17"/>
  <c r="H23" i="17"/>
  <c r="F23" i="17"/>
  <c r="H22" i="17"/>
  <c r="F22" i="17"/>
  <c r="H21" i="17"/>
  <c r="F21" i="17"/>
  <c r="H20" i="17"/>
  <c r="F20" i="17"/>
  <c r="H19" i="17"/>
  <c r="F19" i="17"/>
  <c r="H18" i="17"/>
  <c r="F18" i="17"/>
  <c r="H17" i="17"/>
  <c r="F17" i="17"/>
  <c r="H16" i="17"/>
  <c r="F16" i="17"/>
  <c r="H15" i="17"/>
  <c r="F15" i="17"/>
  <c r="H14" i="17"/>
  <c r="F14" i="17"/>
  <c r="H13" i="17"/>
  <c r="F13" i="17"/>
  <c r="H12" i="17"/>
  <c r="F12" i="17"/>
  <c r="H11" i="17"/>
  <c r="F11" i="17"/>
  <c r="H10" i="17"/>
  <c r="F10" i="17"/>
  <c r="H9" i="17"/>
  <c r="F9" i="17"/>
  <c r="H8" i="17"/>
  <c r="F8" i="17"/>
  <c r="H7" i="17"/>
  <c r="F7" i="17"/>
  <c r="H6" i="17"/>
  <c r="F6" i="17"/>
  <c r="H5" i="17"/>
  <c r="F5" i="17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5" i="15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6" i="16"/>
  <c r="H7" i="16"/>
  <c r="H8" i="16"/>
  <c r="H9" i="16"/>
  <c r="H10" i="16"/>
  <c r="H11" i="16"/>
  <c r="H12" i="16"/>
  <c r="H13" i="16"/>
  <c r="H14" i="16"/>
  <c r="H15" i="16"/>
  <c r="H5" i="16"/>
  <c r="I19" i="17" l="1"/>
  <c r="I35" i="17"/>
  <c r="I11" i="17"/>
  <c r="I27" i="17"/>
  <c r="I16" i="17"/>
  <c r="I18" i="17"/>
  <c r="I32" i="17"/>
  <c r="I34" i="17"/>
  <c r="I8" i="17"/>
  <c r="I10" i="17"/>
  <c r="I24" i="17"/>
  <c r="I26" i="17"/>
  <c r="I13" i="17"/>
  <c r="I29" i="17"/>
  <c r="I5" i="17"/>
  <c r="I21" i="17"/>
  <c r="I7" i="17"/>
  <c r="I9" i="17"/>
  <c r="I12" i="17"/>
  <c r="I15" i="17"/>
  <c r="I17" i="17"/>
  <c r="I20" i="17"/>
  <c r="I23" i="17"/>
  <c r="I25" i="17"/>
  <c r="I28" i="17"/>
  <c r="I31" i="17"/>
  <c r="I33" i="17"/>
  <c r="I36" i="17"/>
  <c r="I6" i="17"/>
  <c r="I14" i="17"/>
  <c r="I22" i="17"/>
  <c r="I30" i="17"/>
  <c r="I36" i="16"/>
  <c r="G36" i="16"/>
  <c r="F36" i="16"/>
  <c r="I35" i="16"/>
  <c r="G35" i="16"/>
  <c r="F35" i="16"/>
  <c r="I34" i="16"/>
  <c r="F34" i="16"/>
  <c r="G34" i="16" s="1"/>
  <c r="J34" i="16" s="1"/>
  <c r="I33" i="16"/>
  <c r="F33" i="16"/>
  <c r="G33" i="16" s="1"/>
  <c r="I32" i="16"/>
  <c r="G32" i="16"/>
  <c r="F32" i="16"/>
  <c r="I31" i="16"/>
  <c r="F31" i="16"/>
  <c r="G31" i="16" s="1"/>
  <c r="I30" i="16"/>
  <c r="F30" i="16"/>
  <c r="G30" i="16" s="1"/>
  <c r="I29" i="16"/>
  <c r="F29" i="16"/>
  <c r="G29" i="16" s="1"/>
  <c r="I28" i="16"/>
  <c r="G28" i="16"/>
  <c r="F28" i="16"/>
  <c r="I27" i="16"/>
  <c r="F27" i="16"/>
  <c r="G27" i="16" s="1"/>
  <c r="I26" i="16"/>
  <c r="F26" i="16"/>
  <c r="G26" i="16" s="1"/>
  <c r="I25" i="16"/>
  <c r="F25" i="16"/>
  <c r="G25" i="16" s="1"/>
  <c r="I24" i="16"/>
  <c r="G24" i="16"/>
  <c r="F24" i="16"/>
  <c r="I23" i="16"/>
  <c r="F23" i="16"/>
  <c r="G23" i="16" s="1"/>
  <c r="I22" i="16"/>
  <c r="F22" i="16"/>
  <c r="G22" i="16" s="1"/>
  <c r="I21" i="16"/>
  <c r="F21" i="16"/>
  <c r="G21" i="16" s="1"/>
  <c r="I20" i="16"/>
  <c r="G20" i="16"/>
  <c r="F20" i="16"/>
  <c r="I19" i="16"/>
  <c r="F19" i="16"/>
  <c r="G19" i="16" s="1"/>
  <c r="I18" i="16"/>
  <c r="G18" i="16"/>
  <c r="F18" i="16"/>
  <c r="I17" i="16"/>
  <c r="F17" i="16"/>
  <c r="G17" i="16" s="1"/>
  <c r="I16" i="16"/>
  <c r="F16" i="16"/>
  <c r="G16" i="16" s="1"/>
  <c r="I15" i="16"/>
  <c r="G15" i="16"/>
  <c r="F15" i="16"/>
  <c r="I14" i="16"/>
  <c r="F14" i="16"/>
  <c r="G14" i="16" s="1"/>
  <c r="I13" i="16"/>
  <c r="G13" i="16"/>
  <c r="J13" i="16" s="1"/>
  <c r="F13" i="16"/>
  <c r="I12" i="16"/>
  <c r="F12" i="16"/>
  <c r="G12" i="16" s="1"/>
  <c r="I11" i="16"/>
  <c r="G11" i="16"/>
  <c r="F11" i="16"/>
  <c r="I10" i="16"/>
  <c r="F10" i="16"/>
  <c r="G10" i="16" s="1"/>
  <c r="I9" i="16"/>
  <c r="G9" i="16"/>
  <c r="J9" i="16" s="1"/>
  <c r="F9" i="16"/>
  <c r="I8" i="16"/>
  <c r="F8" i="16"/>
  <c r="G8" i="16" s="1"/>
  <c r="I7" i="16"/>
  <c r="G7" i="16"/>
  <c r="F7" i="16"/>
  <c r="I6" i="16"/>
  <c r="F6" i="16"/>
  <c r="G6" i="16" s="1"/>
  <c r="I5" i="16"/>
  <c r="G5" i="16"/>
  <c r="F5" i="16"/>
  <c r="I36" i="15"/>
  <c r="G36" i="15"/>
  <c r="F36" i="15"/>
  <c r="I35" i="15"/>
  <c r="G35" i="15"/>
  <c r="F35" i="15"/>
  <c r="I34" i="15"/>
  <c r="F34" i="15"/>
  <c r="G34" i="15" s="1"/>
  <c r="I33" i="15"/>
  <c r="G33" i="15"/>
  <c r="F33" i="15"/>
  <c r="I32" i="15"/>
  <c r="F32" i="15"/>
  <c r="G32" i="15" s="1"/>
  <c r="I31" i="15"/>
  <c r="G31" i="15"/>
  <c r="F31" i="15"/>
  <c r="I30" i="15"/>
  <c r="F30" i="15"/>
  <c r="G30" i="15" s="1"/>
  <c r="I29" i="15"/>
  <c r="G29" i="15"/>
  <c r="F29" i="15"/>
  <c r="I28" i="15"/>
  <c r="F28" i="15"/>
  <c r="G28" i="15" s="1"/>
  <c r="I27" i="15"/>
  <c r="G27" i="15"/>
  <c r="F27" i="15"/>
  <c r="I26" i="15"/>
  <c r="F26" i="15"/>
  <c r="G26" i="15" s="1"/>
  <c r="I25" i="15"/>
  <c r="G25" i="15"/>
  <c r="F25" i="15"/>
  <c r="I24" i="15"/>
  <c r="F24" i="15"/>
  <c r="G24" i="15" s="1"/>
  <c r="I23" i="15"/>
  <c r="G23" i="15"/>
  <c r="F23" i="15"/>
  <c r="I22" i="15"/>
  <c r="F22" i="15"/>
  <c r="G22" i="15" s="1"/>
  <c r="I21" i="15"/>
  <c r="G21" i="15"/>
  <c r="F21" i="15"/>
  <c r="I20" i="15"/>
  <c r="F20" i="15"/>
  <c r="G20" i="15" s="1"/>
  <c r="I19" i="15"/>
  <c r="G19" i="15"/>
  <c r="F19" i="15"/>
  <c r="I18" i="15"/>
  <c r="F18" i="15"/>
  <c r="G18" i="15" s="1"/>
  <c r="I17" i="15"/>
  <c r="G17" i="15"/>
  <c r="F17" i="15"/>
  <c r="I16" i="15"/>
  <c r="F16" i="15"/>
  <c r="G16" i="15" s="1"/>
  <c r="I15" i="15"/>
  <c r="F15" i="15"/>
  <c r="G15" i="15" s="1"/>
  <c r="I14" i="15"/>
  <c r="F14" i="15"/>
  <c r="G14" i="15" s="1"/>
  <c r="I13" i="15"/>
  <c r="F13" i="15"/>
  <c r="G13" i="15" s="1"/>
  <c r="I12" i="15"/>
  <c r="F12" i="15"/>
  <c r="G12" i="15" s="1"/>
  <c r="I11" i="15"/>
  <c r="F11" i="15"/>
  <c r="G11" i="15" s="1"/>
  <c r="I10" i="15"/>
  <c r="F10" i="15"/>
  <c r="G10" i="15" s="1"/>
  <c r="I9" i="15"/>
  <c r="F9" i="15"/>
  <c r="G9" i="15" s="1"/>
  <c r="I8" i="15"/>
  <c r="F8" i="15"/>
  <c r="G8" i="15" s="1"/>
  <c r="I7" i="15"/>
  <c r="F7" i="15"/>
  <c r="G7" i="15" s="1"/>
  <c r="I6" i="15"/>
  <c r="F6" i="15"/>
  <c r="G6" i="15" s="1"/>
  <c r="I5" i="15"/>
  <c r="F5" i="15"/>
  <c r="G5" i="15" s="1"/>
  <c r="J5" i="15" s="1"/>
  <c r="I34" i="14"/>
  <c r="F34" i="14"/>
  <c r="G34" i="14" s="1"/>
  <c r="I33" i="14"/>
  <c r="F33" i="14"/>
  <c r="G33" i="14" s="1"/>
  <c r="I32" i="14"/>
  <c r="F32" i="14"/>
  <c r="G32" i="14" s="1"/>
  <c r="I31" i="14"/>
  <c r="F31" i="14"/>
  <c r="G31" i="14" s="1"/>
  <c r="I30" i="14"/>
  <c r="F30" i="14"/>
  <c r="G30" i="14" s="1"/>
  <c r="I29" i="14"/>
  <c r="F29" i="14"/>
  <c r="G29" i="14" s="1"/>
  <c r="I28" i="14"/>
  <c r="F28" i="14"/>
  <c r="G28" i="14" s="1"/>
  <c r="I27" i="14"/>
  <c r="F27" i="14"/>
  <c r="G27" i="14" s="1"/>
  <c r="I26" i="14"/>
  <c r="F26" i="14"/>
  <c r="G26" i="14" s="1"/>
  <c r="I25" i="14"/>
  <c r="F25" i="14"/>
  <c r="G25" i="14" s="1"/>
  <c r="I24" i="14"/>
  <c r="F24" i="14"/>
  <c r="G24" i="14" s="1"/>
  <c r="I23" i="14"/>
  <c r="F23" i="14"/>
  <c r="G23" i="14" s="1"/>
  <c r="I22" i="14"/>
  <c r="F22" i="14"/>
  <c r="G22" i="14" s="1"/>
  <c r="I21" i="14"/>
  <c r="F21" i="14"/>
  <c r="G21" i="14" s="1"/>
  <c r="I20" i="14"/>
  <c r="F20" i="14"/>
  <c r="G20" i="14" s="1"/>
  <c r="I19" i="14"/>
  <c r="F19" i="14"/>
  <c r="G19" i="14" s="1"/>
  <c r="I18" i="14"/>
  <c r="F18" i="14"/>
  <c r="G18" i="14" s="1"/>
  <c r="I17" i="14"/>
  <c r="F17" i="14"/>
  <c r="G17" i="14" s="1"/>
  <c r="I16" i="14"/>
  <c r="F16" i="14"/>
  <c r="G16" i="14" s="1"/>
  <c r="J16" i="14" s="1"/>
  <c r="I15" i="14"/>
  <c r="F15" i="14"/>
  <c r="G15" i="14" s="1"/>
  <c r="I14" i="14"/>
  <c r="F14" i="14"/>
  <c r="G14" i="14" s="1"/>
  <c r="I13" i="14"/>
  <c r="F13" i="14"/>
  <c r="G13" i="14" s="1"/>
  <c r="I12" i="14"/>
  <c r="F12" i="14"/>
  <c r="G12" i="14" s="1"/>
  <c r="I11" i="14"/>
  <c r="F11" i="14"/>
  <c r="G11" i="14" s="1"/>
  <c r="I10" i="14"/>
  <c r="F10" i="14"/>
  <c r="G10" i="14" s="1"/>
  <c r="I9" i="14"/>
  <c r="F9" i="14"/>
  <c r="G9" i="14" s="1"/>
  <c r="I8" i="14"/>
  <c r="F8" i="14"/>
  <c r="G8" i="14" s="1"/>
  <c r="I7" i="14"/>
  <c r="F7" i="14"/>
  <c r="G7" i="14" s="1"/>
  <c r="I6" i="14"/>
  <c r="F6" i="14"/>
  <c r="G6" i="14" s="1"/>
  <c r="I5" i="14"/>
  <c r="G5" i="14"/>
  <c r="F5" i="14"/>
  <c r="G36" i="12"/>
  <c r="H36" i="12" s="1"/>
  <c r="F36" i="12"/>
  <c r="H35" i="12"/>
  <c r="G35" i="12"/>
  <c r="F35" i="12"/>
  <c r="I35" i="12" s="1"/>
  <c r="G34" i="12"/>
  <c r="H34" i="12" s="1"/>
  <c r="F34" i="12"/>
  <c r="G33" i="12"/>
  <c r="H33" i="12" s="1"/>
  <c r="F33" i="12"/>
  <c r="G32" i="12"/>
  <c r="H32" i="12" s="1"/>
  <c r="F32" i="12"/>
  <c r="G31" i="12"/>
  <c r="H31" i="12" s="1"/>
  <c r="F31" i="12"/>
  <c r="G30" i="12"/>
  <c r="H30" i="12" s="1"/>
  <c r="F30" i="12"/>
  <c r="H29" i="12"/>
  <c r="G29" i="12"/>
  <c r="F29" i="12"/>
  <c r="I29" i="12" s="1"/>
  <c r="G28" i="12"/>
  <c r="H28" i="12" s="1"/>
  <c r="F28" i="12"/>
  <c r="G27" i="12"/>
  <c r="H27" i="12" s="1"/>
  <c r="F27" i="12"/>
  <c r="G26" i="12"/>
  <c r="H26" i="12" s="1"/>
  <c r="F26" i="12"/>
  <c r="H25" i="12"/>
  <c r="G25" i="12"/>
  <c r="F25" i="12"/>
  <c r="I25" i="12" s="1"/>
  <c r="G24" i="12"/>
  <c r="H24" i="12" s="1"/>
  <c r="F24" i="12"/>
  <c r="G23" i="12"/>
  <c r="H23" i="12" s="1"/>
  <c r="F23" i="12"/>
  <c r="G22" i="12"/>
  <c r="H22" i="12" s="1"/>
  <c r="F22" i="12"/>
  <c r="H21" i="12"/>
  <c r="G21" i="12"/>
  <c r="F21" i="12"/>
  <c r="I21" i="12" s="1"/>
  <c r="G20" i="12"/>
  <c r="H20" i="12" s="1"/>
  <c r="F20" i="12"/>
  <c r="G19" i="12"/>
  <c r="H19" i="12" s="1"/>
  <c r="F19" i="12"/>
  <c r="G18" i="12"/>
  <c r="H18" i="12" s="1"/>
  <c r="F18" i="12"/>
  <c r="H17" i="12"/>
  <c r="G17" i="12"/>
  <c r="F17" i="12"/>
  <c r="I17" i="12" s="1"/>
  <c r="G16" i="12"/>
  <c r="H16" i="12" s="1"/>
  <c r="F16" i="12"/>
  <c r="G15" i="12"/>
  <c r="H15" i="12" s="1"/>
  <c r="F15" i="12"/>
  <c r="G14" i="12"/>
  <c r="H14" i="12" s="1"/>
  <c r="F14" i="12"/>
  <c r="H13" i="12"/>
  <c r="G13" i="12"/>
  <c r="F13" i="12"/>
  <c r="G12" i="12"/>
  <c r="H12" i="12" s="1"/>
  <c r="F12" i="12"/>
  <c r="G11" i="12"/>
  <c r="H11" i="12" s="1"/>
  <c r="F11" i="12"/>
  <c r="G10" i="12"/>
  <c r="H10" i="12" s="1"/>
  <c r="F10" i="12"/>
  <c r="H9" i="12"/>
  <c r="G9" i="12"/>
  <c r="F9" i="12"/>
  <c r="I9" i="12" s="1"/>
  <c r="G8" i="12"/>
  <c r="H8" i="12" s="1"/>
  <c r="F8" i="12"/>
  <c r="G7" i="12"/>
  <c r="H7" i="12" s="1"/>
  <c r="F7" i="12"/>
  <c r="G6" i="12"/>
  <c r="H6" i="12" s="1"/>
  <c r="F6" i="12"/>
  <c r="H5" i="12"/>
  <c r="G5" i="12"/>
  <c r="F5" i="12"/>
  <c r="I5" i="12" s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5" i="8"/>
  <c r="I7" i="12" l="1"/>
  <c r="I31" i="12"/>
  <c r="I15" i="12"/>
  <c r="I11" i="12"/>
  <c r="I19" i="12"/>
  <c r="I23" i="12"/>
  <c r="I27" i="12"/>
  <c r="J9" i="14"/>
  <c r="J23" i="14"/>
  <c r="J26" i="14"/>
  <c r="J5" i="14"/>
  <c r="J6" i="14"/>
  <c r="J11" i="14"/>
  <c r="J24" i="14"/>
  <c r="J21" i="14"/>
  <c r="J29" i="14"/>
  <c r="J32" i="14"/>
  <c r="J33" i="14"/>
  <c r="J7" i="14"/>
  <c r="J10" i="14"/>
  <c r="J13" i="14"/>
  <c r="J15" i="14"/>
  <c r="J18" i="14"/>
  <c r="J20" i="14"/>
  <c r="J28" i="14"/>
  <c r="J31" i="14"/>
  <c r="J6" i="15"/>
  <c r="J16" i="15"/>
  <c r="J17" i="15"/>
  <c r="J33" i="15"/>
  <c r="J7" i="15"/>
  <c r="J19" i="15"/>
  <c r="J23" i="15"/>
  <c r="J27" i="15"/>
  <c r="J31" i="15"/>
  <c r="J21" i="15"/>
  <c r="J25" i="15"/>
  <c r="J34" i="15"/>
  <c r="J35" i="15"/>
  <c r="J29" i="15"/>
  <c r="J20" i="16"/>
  <c r="J16" i="16"/>
  <c r="J5" i="16"/>
  <c r="J8" i="16"/>
  <c r="J12" i="16"/>
  <c r="J19" i="16"/>
  <c r="J22" i="16"/>
  <c r="J25" i="16"/>
  <c r="J28" i="16"/>
  <c r="J30" i="16"/>
  <c r="J33" i="16"/>
  <c r="J7" i="16"/>
  <c r="J11" i="16"/>
  <c r="J15" i="16"/>
  <c r="J18" i="16"/>
  <c r="J6" i="16"/>
  <c r="J10" i="16"/>
  <c r="J14" i="16"/>
  <c r="J17" i="16"/>
  <c r="J21" i="16"/>
  <c r="J24" i="16"/>
  <c r="J26" i="16"/>
  <c r="J27" i="16"/>
  <c r="J29" i="16"/>
  <c r="J32" i="16"/>
  <c r="J36" i="16"/>
  <c r="J23" i="16"/>
  <c r="J31" i="16"/>
  <c r="J35" i="16"/>
  <c r="J8" i="15"/>
  <c r="J10" i="15"/>
  <c r="J12" i="15"/>
  <c r="J14" i="15"/>
  <c r="J20" i="15"/>
  <c r="J24" i="15"/>
  <c r="J28" i="15"/>
  <c r="J32" i="15"/>
  <c r="J9" i="15"/>
  <c r="J11" i="15"/>
  <c r="J13" i="15"/>
  <c r="J15" i="15"/>
  <c r="J18" i="15"/>
  <c r="J22" i="15"/>
  <c r="J26" i="15"/>
  <c r="J30" i="15"/>
  <c r="J36" i="15"/>
  <c r="J14" i="14"/>
  <c r="J19" i="14"/>
  <c r="J22" i="14"/>
  <c r="J27" i="14"/>
  <c r="J30" i="14"/>
  <c r="J34" i="14"/>
  <c r="J8" i="14"/>
  <c r="J12" i="14"/>
  <c r="J17" i="14"/>
  <c r="J25" i="14"/>
  <c r="I33" i="12"/>
  <c r="I13" i="12"/>
  <c r="I6" i="12"/>
  <c r="I10" i="12"/>
  <c r="I14" i="12"/>
  <c r="I18" i="12"/>
  <c r="I22" i="12"/>
  <c r="I26" i="12"/>
  <c r="I30" i="12"/>
  <c r="I34" i="12"/>
  <c r="I8" i="12"/>
  <c r="I12" i="12"/>
  <c r="I16" i="12"/>
  <c r="I20" i="12"/>
  <c r="I24" i="12"/>
  <c r="I28" i="12"/>
  <c r="I32" i="12"/>
  <c r="I36" i="12"/>
  <c r="H36" i="8"/>
  <c r="F36" i="8"/>
  <c r="H35" i="8"/>
  <c r="F35" i="8"/>
  <c r="H34" i="8"/>
  <c r="F34" i="8"/>
  <c r="H33" i="8"/>
  <c r="F33" i="8"/>
  <c r="H32" i="8"/>
  <c r="F32" i="8"/>
  <c r="H31" i="8"/>
  <c r="F31" i="8"/>
  <c r="H30" i="8"/>
  <c r="F30" i="8"/>
  <c r="H29" i="8"/>
  <c r="F29" i="8"/>
  <c r="H28" i="8"/>
  <c r="F28" i="8"/>
  <c r="H27" i="8"/>
  <c r="F27" i="8"/>
  <c r="H26" i="8"/>
  <c r="F26" i="8"/>
  <c r="H25" i="8"/>
  <c r="F25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5" i="7"/>
  <c r="I7" i="8" l="1"/>
  <c r="I11" i="8"/>
  <c r="I15" i="8"/>
  <c r="I16" i="8"/>
  <c r="I19" i="8"/>
  <c r="I23" i="8"/>
  <c r="I27" i="8"/>
  <c r="I31" i="8"/>
  <c r="I24" i="8"/>
  <c r="I32" i="8"/>
  <c r="I35" i="8"/>
  <c r="I12" i="8"/>
  <c r="I28" i="8"/>
  <c r="I8" i="8"/>
  <c r="I20" i="8"/>
  <c r="I36" i="8"/>
  <c r="I32" i="7"/>
  <c r="I24" i="7"/>
  <c r="I16" i="7"/>
  <c r="I8" i="7"/>
  <c r="I31" i="7"/>
  <c r="I23" i="7"/>
  <c r="I15" i="7"/>
  <c r="I7" i="7"/>
  <c r="I34" i="7"/>
  <c r="I30" i="7"/>
  <c r="I26" i="7"/>
  <c r="I22" i="7"/>
  <c r="I18" i="7"/>
  <c r="I14" i="7"/>
  <c r="I10" i="7"/>
  <c r="I6" i="7"/>
  <c r="I36" i="7"/>
  <c r="I28" i="7"/>
  <c r="I20" i="7"/>
  <c r="I12" i="7"/>
  <c r="I35" i="7"/>
  <c r="I27" i="7"/>
  <c r="I19" i="7"/>
  <c r="I11" i="7"/>
  <c r="I5" i="7"/>
  <c r="I33" i="7"/>
  <c r="I29" i="7"/>
  <c r="I25" i="7"/>
  <c r="I21" i="7"/>
  <c r="I17" i="7"/>
  <c r="I13" i="7"/>
  <c r="I9" i="7"/>
  <c r="I5" i="8"/>
  <c r="I6" i="8"/>
  <c r="I9" i="8"/>
  <c r="I10" i="8"/>
  <c r="I13" i="8"/>
  <c r="I14" i="8"/>
  <c r="I17" i="8"/>
  <c r="I18" i="8"/>
  <c r="I21" i="8"/>
  <c r="I22" i="8"/>
  <c r="I25" i="8"/>
  <c r="I26" i="8"/>
  <c r="I29" i="8"/>
  <c r="I30" i="8"/>
  <c r="I33" i="8"/>
  <c r="I34" i="8"/>
</calcChain>
</file>

<file path=xl/sharedStrings.xml><?xml version="1.0" encoding="utf-8"?>
<sst xmlns="http://schemas.openxmlformats.org/spreadsheetml/2006/main" count="890" uniqueCount="419">
  <si>
    <t>PERHITUNGAN NILAI MATEMATIKA KELAS 8</t>
  </si>
  <si>
    <t>NAMA</t>
  </si>
  <si>
    <t>H1</t>
  </si>
  <si>
    <t>H2</t>
  </si>
  <si>
    <t>H3</t>
  </si>
  <si>
    <t>RR</t>
  </si>
  <si>
    <t>60RR</t>
  </si>
  <si>
    <t>PAS</t>
  </si>
  <si>
    <t>40PAS</t>
  </si>
  <si>
    <t>RAPORT</t>
  </si>
  <si>
    <t>KET2</t>
  </si>
  <si>
    <t>KETR1</t>
  </si>
  <si>
    <t>KET3</t>
  </si>
  <si>
    <t>NO</t>
  </si>
  <si>
    <t>52</t>
  </si>
  <si>
    <t>40</t>
  </si>
  <si>
    <t>35</t>
  </si>
  <si>
    <t>57</t>
  </si>
  <si>
    <t>37</t>
  </si>
  <si>
    <t>65</t>
  </si>
  <si>
    <t>42</t>
  </si>
  <si>
    <t>30</t>
  </si>
  <si>
    <t>55</t>
  </si>
  <si>
    <t>32</t>
  </si>
  <si>
    <t>25</t>
  </si>
  <si>
    <t>45</t>
  </si>
  <si>
    <t>62</t>
  </si>
  <si>
    <t>27</t>
  </si>
  <si>
    <t>70</t>
  </si>
  <si>
    <t>47</t>
  </si>
  <si>
    <t>ALYA AGUSTINA</t>
  </si>
  <si>
    <t>ANGGUN</t>
  </si>
  <si>
    <t>ARIEL PRATAMA</t>
  </si>
  <si>
    <t>ARIF RAHMADANI</t>
  </si>
  <si>
    <t>ARIL</t>
  </si>
  <si>
    <t>AULIA SURYANISA</t>
  </si>
  <si>
    <t>CILA ALFISA</t>
  </si>
  <si>
    <t>DEAZTY RAHAYU</t>
  </si>
  <si>
    <t>DEVITA SARI</t>
  </si>
  <si>
    <t>DWI AYU NINGRUM</t>
  </si>
  <si>
    <t>FAIZ WIRZA FAHRIZA</t>
  </si>
  <si>
    <t>FAZRI DEAS</t>
  </si>
  <si>
    <t>HAFIZAH</t>
  </si>
  <si>
    <t>HAIKAL</t>
  </si>
  <si>
    <t>KHOLIZA</t>
  </si>
  <si>
    <t>LENI</t>
  </si>
  <si>
    <t>MARINI AULIA</t>
  </si>
  <si>
    <t>MAYSA</t>
  </si>
  <si>
    <t>MEYSIA TRI RAHAYU</t>
  </si>
  <si>
    <t>MUHAMAD FAHRI</t>
  </si>
  <si>
    <t>NAJWA ASYURA</t>
  </si>
  <si>
    <t>NITA SOLEHATI</t>
  </si>
  <si>
    <t>NOVITASARI</t>
  </si>
  <si>
    <t>NUR AZKA</t>
  </si>
  <si>
    <t>PAHREZI</t>
  </si>
  <si>
    <t>REIHAN FAHREZI</t>
  </si>
  <si>
    <t>SILVANIA</t>
  </si>
  <si>
    <t>SITI RAHMAH</t>
  </si>
  <si>
    <t>SOPIAN</t>
  </si>
  <si>
    <t>SRI NURHAFIZA</t>
  </si>
  <si>
    <t>TALITA</t>
  </si>
  <si>
    <t>TURHAMUN NANDA</t>
  </si>
  <si>
    <t>AINA</t>
  </si>
  <si>
    <t>ALIF</t>
  </si>
  <si>
    <t>ARAS NUR RIZKI</t>
  </si>
  <si>
    <t>ARDINA RASTI</t>
  </si>
  <si>
    <t>BATAVIA TRI MAHARANI</t>
  </si>
  <si>
    <t>CHELSEA MEILANI</t>
  </si>
  <si>
    <t>DANI GAUS</t>
  </si>
  <si>
    <t>DIRGAHAYU ANUGRAH</t>
  </si>
  <si>
    <t>ERZA SHAUQI HAVITS</t>
  </si>
  <si>
    <t>FAUZAN</t>
  </si>
  <si>
    <t>FENI</t>
  </si>
  <si>
    <t>INDAH</t>
  </si>
  <si>
    <t>KIRANA</t>
  </si>
  <si>
    <t>LUKMAN ALFIKRI</t>
  </si>
  <si>
    <t>LUNA LESTARI</t>
  </si>
  <si>
    <t>LUTFIYANA</t>
  </si>
  <si>
    <t>NABILA ANANDITA</t>
  </si>
  <si>
    <t>NAJWA PUTRI AMIRA</t>
  </si>
  <si>
    <t>NAZRIL IHRAM</t>
  </si>
  <si>
    <t>NUR HADIS</t>
  </si>
  <si>
    <t>NUR ULFHA</t>
  </si>
  <si>
    <t>SARFIKA</t>
  </si>
  <si>
    <t>SIFA NURSIAMI</t>
  </si>
  <si>
    <t>SITI KOMARIAH</t>
  </si>
  <si>
    <t>SIVA OKTAFIA</t>
  </si>
  <si>
    <t>SURIYANTI</t>
  </si>
  <si>
    <t>TASYA HABIBAH</t>
  </si>
  <si>
    <t>URAI RAFI</t>
  </si>
  <si>
    <t>URAY GINA SALSABILA</t>
  </si>
  <si>
    <t>YASIR ARRIDHO</t>
  </si>
  <si>
    <t>YOGA ARIFKI</t>
  </si>
  <si>
    <t>20</t>
  </si>
  <si>
    <t>22</t>
  </si>
  <si>
    <t>AHMAD ALHAM</t>
  </si>
  <si>
    <t>AULIA SAFITRI</t>
  </si>
  <si>
    <t>DANI ALRIFQI</t>
  </si>
  <si>
    <t>DETI</t>
  </si>
  <si>
    <t>DIAN RUBUBIYAH</t>
  </si>
  <si>
    <t>DUEN YUNIKA</t>
  </si>
  <si>
    <t>FEBY LARASATY</t>
  </si>
  <si>
    <t>JULIA</t>
  </si>
  <si>
    <t>LIVIANA ANISA</t>
  </si>
  <si>
    <t>MUHAMMAD IKHFAN</t>
  </si>
  <si>
    <t>MUHAMMAD IQDHAM KHAR</t>
  </si>
  <si>
    <t>MUHAMMAD KESAN</t>
  </si>
  <si>
    <t>MUHAMMAD NOFRIANDI</t>
  </si>
  <si>
    <t>MUHAMMAD REKY JULYAN</t>
  </si>
  <si>
    <t>MUSLIMAH</t>
  </si>
  <si>
    <t>MUTIA</t>
  </si>
  <si>
    <t>NABILA</t>
  </si>
  <si>
    <t>NADIA (7F)</t>
  </si>
  <si>
    <t>NIRWAN</t>
  </si>
  <si>
    <t>RAFI NUR WAHYUDI</t>
  </si>
  <si>
    <t>RIA AIRIN</t>
  </si>
  <si>
    <t>RIA ARINDA</t>
  </si>
  <si>
    <t>RIFKY SAPUTRA</t>
  </si>
  <si>
    <t>RISTU AURELDY</t>
  </si>
  <si>
    <t>SAIRA NOVKA SYAIDINA</t>
  </si>
  <si>
    <t>SELSI</t>
  </si>
  <si>
    <t>SICI RUNI</t>
  </si>
  <si>
    <t>URAY AURA SALSYABILA</t>
  </si>
  <si>
    <t xml:space="preserve">WAHYU MUHAMMAD NUR' </t>
  </si>
  <si>
    <t>YUNI</t>
  </si>
  <si>
    <t>YUNI LESTARI</t>
  </si>
  <si>
    <t>YUSRIL</t>
  </si>
  <si>
    <t>15</t>
  </si>
  <si>
    <t>50</t>
  </si>
  <si>
    <t>ABI FIKRI</t>
  </si>
  <si>
    <t>ADE SAPUTRA</t>
  </si>
  <si>
    <t>AHMADI</t>
  </si>
  <si>
    <t>AIBA JANUARI</t>
  </si>
  <si>
    <t>ALDI FAIRUS</t>
  </si>
  <si>
    <t>AMEL (7E)</t>
  </si>
  <si>
    <t>AMEYLIA NATASHA LAW</t>
  </si>
  <si>
    <t>AMIRUL NAIM</t>
  </si>
  <si>
    <t>AURA CINTYA DEWI</t>
  </si>
  <si>
    <t>BIMAS DIRGANTARA</t>
  </si>
  <si>
    <t>CINTA LAURA</t>
  </si>
  <si>
    <t>DEWI SARTIKA</t>
  </si>
  <si>
    <t>DHONY MAULIDIN</t>
  </si>
  <si>
    <t>DIRGA</t>
  </si>
  <si>
    <t>ERGI AHMAD FAHREZI</t>
  </si>
  <si>
    <t>FARIS ROMERO</t>
  </si>
  <si>
    <t>HADID</t>
  </si>
  <si>
    <t>HANDIKA</t>
  </si>
  <si>
    <t>INDRI SUDARSIH</t>
  </si>
  <si>
    <t>KURNIA</t>
  </si>
  <si>
    <t>KURNIATI</t>
  </si>
  <si>
    <t>MAHYUDIN</t>
  </si>
  <si>
    <t>MARSYA ANANDA RISMA</t>
  </si>
  <si>
    <t>NANDA SARI</t>
  </si>
  <si>
    <t>SYIFA NUR' AINI</t>
  </si>
  <si>
    <t>TESSY EMI NARTI</t>
  </si>
  <si>
    <t>TRI SAPUTRA</t>
  </si>
  <si>
    <t>URAI MAULIDI</t>
  </si>
  <si>
    <t>YOLITHA ALMIZA</t>
  </si>
  <si>
    <t>YULI RAHMATDANI</t>
  </si>
  <si>
    <t>ZETI SERLINA</t>
  </si>
  <si>
    <t>17</t>
  </si>
  <si>
    <t>ABDU RAUF</t>
  </si>
  <si>
    <t>AGIF ANUGRAH</t>
  </si>
  <si>
    <t>AIDIL</t>
  </si>
  <si>
    <t>ALIAMSYAH</t>
  </si>
  <si>
    <t>AMEL</t>
  </si>
  <si>
    <t>ANDRI ALPARISI</t>
  </si>
  <si>
    <t>ANNISA MULHAMAH</t>
  </si>
  <si>
    <t>BELLA</t>
  </si>
  <si>
    <t>DESTI AULIA</t>
  </si>
  <si>
    <t>DEWI IZA MAULINA</t>
  </si>
  <si>
    <t>ECHA KAHIRA</t>
  </si>
  <si>
    <t>FAHRUL ADI PUTRA</t>
  </si>
  <si>
    <t>FATHUR RAHMAN</t>
  </si>
  <si>
    <t>FEBI RAMADANI</t>
  </si>
  <si>
    <t>HARSY ALHAQ</t>
  </si>
  <si>
    <t>INDAH LARASATI</t>
  </si>
  <si>
    <t>INTAN SARI</t>
  </si>
  <si>
    <t>JULIANT</t>
  </si>
  <si>
    <t>KIRANA AUREL</t>
  </si>
  <si>
    <t>LUTHFI BARAKAH</t>
  </si>
  <si>
    <t>MAS RIZKI</t>
  </si>
  <si>
    <t>MELATI</t>
  </si>
  <si>
    <t>MUHAMMAD IQBAL</t>
  </si>
  <si>
    <t>NUR RIZKA APRILIANA</t>
  </si>
  <si>
    <t>PUTRA</t>
  </si>
  <si>
    <t>RENI EKA SARI</t>
  </si>
  <si>
    <t>REZKI ADITIYA</t>
  </si>
  <si>
    <t>RIDHO SAPUTRA (7E)</t>
  </si>
  <si>
    <t>RIZHAL</t>
  </si>
  <si>
    <t>SITI ANISA</t>
  </si>
  <si>
    <t>TANDI</t>
  </si>
  <si>
    <t>WULAN LARAS WATI</t>
  </si>
  <si>
    <t>ZAKIA</t>
  </si>
  <si>
    <t>60</t>
  </si>
  <si>
    <t>LIZA</t>
  </si>
  <si>
    <t>67</t>
  </si>
  <si>
    <t>AISYAH OKTAVIANI PUT</t>
  </si>
  <si>
    <t>ALEXSA</t>
  </si>
  <si>
    <t>ALFITO DEANNOVA</t>
  </si>
  <si>
    <t xml:space="preserve">AMANAH ISTIQOMAH
</t>
  </si>
  <si>
    <t>ANDIKA</t>
  </si>
  <si>
    <t>ASRIN</t>
  </si>
  <si>
    <t>AUFA RAHIMA</t>
  </si>
  <si>
    <t>AZZIKRA</t>
  </si>
  <si>
    <t>BRIAN AKBAR</t>
  </si>
  <si>
    <t>CACHA DAMAYANTI</t>
  </si>
  <si>
    <t>CIKA INDIRAHAYU</t>
  </si>
  <si>
    <t>DEDE IRFANSYAH</t>
  </si>
  <si>
    <t>DIMAS RIDHO</t>
  </si>
  <si>
    <t>FIRMANSYAH</t>
  </si>
  <si>
    <t>IRFAN</t>
  </si>
  <si>
    <t>KORNIA</t>
  </si>
  <si>
    <t>MERY</t>
  </si>
  <si>
    <t>NADIA (7E)</t>
  </si>
  <si>
    <t>NOVAN GAZA ANDREA</t>
  </si>
  <si>
    <t>NUR RIZKI APRILIANI</t>
  </si>
  <si>
    <t>PADLI HANAFI</t>
  </si>
  <si>
    <t>RIA SINTIA</t>
  </si>
  <si>
    <t>RIA SURYANA</t>
  </si>
  <si>
    <t>RICKY SAPUTRA</t>
  </si>
  <si>
    <t>RIDHO SAPUTRA (7F)</t>
  </si>
  <si>
    <t>RIKI</t>
  </si>
  <si>
    <t>RIZKY</t>
  </si>
  <si>
    <t>RUDI SAPUTRA</t>
  </si>
  <si>
    <t>SAHARA MEIFILIA</t>
  </si>
  <si>
    <t>URAY DIFHA HAYADIN</t>
  </si>
  <si>
    <t>ABDUL HAFIZ</t>
  </si>
  <si>
    <t>AISHA SAQINA</t>
  </si>
  <si>
    <t>ALIFA KEISHA RAELANI</t>
  </si>
  <si>
    <t>ANEL</t>
  </si>
  <si>
    <t>APRILIA YOGI MAULANDARI</t>
  </si>
  <si>
    <t>AULIA</t>
  </si>
  <si>
    <t>AZ ZAHRA DZUL ITSNANI</t>
  </si>
  <si>
    <t>CHA CHA NAJUA</t>
  </si>
  <si>
    <t>DAYANG NURPUTRI</t>
  </si>
  <si>
    <t>DEAN ROSA</t>
  </si>
  <si>
    <t>DHINI MAGHFIROH</t>
  </si>
  <si>
    <t>FEBI AYISYAH</t>
  </si>
  <si>
    <t>GIA LESTARI</t>
  </si>
  <si>
    <t>GIOVANY ANANTA AULIA</t>
  </si>
  <si>
    <t>HENIKA</t>
  </si>
  <si>
    <t>LYRA MEKKA ANDWINI</t>
  </si>
  <si>
    <t>MAYSARAH</t>
  </si>
  <si>
    <t>MUTIARA KUSUMASTUTI</t>
  </si>
  <si>
    <t>NUR AQILA RAMADANI</t>
  </si>
  <si>
    <t>NUR AZISTIE</t>
  </si>
  <si>
    <t>NURUL KARTIKA</t>
  </si>
  <si>
    <t>REIVAN SYAHADI</t>
  </si>
  <si>
    <t>RESTU AIKAL</t>
  </si>
  <si>
    <t>RIDHO SETIAWAN</t>
  </si>
  <si>
    <t>RISKA ANANDA AULIANISA</t>
  </si>
  <si>
    <t>SHELSEA</t>
  </si>
  <si>
    <t>SHIRLIAMEZA</t>
  </si>
  <si>
    <t>SUCI RAMADHANI</t>
  </si>
  <si>
    <t>TIARA</t>
  </si>
  <si>
    <t>VINA FLORITA</t>
  </si>
  <si>
    <t>VINDA JEHA SARI</t>
  </si>
  <si>
    <t>WALY AHMAD HAYKAL</t>
  </si>
  <si>
    <t>WINARSIH OKTAVIANI</t>
  </si>
  <si>
    <t>75</t>
  </si>
  <si>
    <t>82</t>
  </si>
  <si>
    <t>80</t>
  </si>
  <si>
    <t>77</t>
  </si>
  <si>
    <t>72</t>
  </si>
  <si>
    <t>87</t>
  </si>
  <si>
    <t>85</t>
  </si>
  <si>
    <t>ALIEF PRATAMA</t>
  </si>
  <si>
    <t>ARIYANTI (8A)</t>
  </si>
  <si>
    <t>ARIYANTI (8B)</t>
  </si>
  <si>
    <t>AURA ZIHAN</t>
  </si>
  <si>
    <t>DEDEH QOMARIAH</t>
  </si>
  <si>
    <t>ELSA JANAR WATI</t>
  </si>
  <si>
    <t>FANDY NUR RIZKY PRASETYA</t>
  </si>
  <si>
    <t>FASHA YUNANDI</t>
  </si>
  <si>
    <t>FHARID FHAHENDRA</t>
  </si>
  <si>
    <t>FITRI RAHMADANI</t>
  </si>
  <si>
    <t>IBNU HAFIS</t>
  </si>
  <si>
    <t>ICHA MUHARANI</t>
  </si>
  <si>
    <t>KETY</t>
  </si>
  <si>
    <t>KHOFIFAH ADHELIA PARAWANSA</t>
  </si>
  <si>
    <t>KUSSUWARVERRO. NG</t>
  </si>
  <si>
    <t>LUNGGIE</t>
  </si>
  <si>
    <t>MARITA</t>
  </si>
  <si>
    <t>MELDA ASA ISLAMI</t>
  </si>
  <si>
    <t>NADIA RAMADHANI</t>
  </si>
  <si>
    <t>NADIA WATI</t>
  </si>
  <si>
    <t>NURUL ULFA</t>
  </si>
  <si>
    <t>PEBRIAN</t>
  </si>
  <si>
    <t>RAMA DIKA</t>
  </si>
  <si>
    <t>RIFQI DHIAULHAQ</t>
  </si>
  <si>
    <t>RIPA RINDIANI</t>
  </si>
  <si>
    <t>RISKI WULAN SARI</t>
  </si>
  <si>
    <t>RUFA</t>
  </si>
  <si>
    <t>SAPARI</t>
  </si>
  <si>
    <t>SASA AKMANAFIRANTI</t>
  </si>
  <si>
    <t>VEBY SYAFINA</t>
  </si>
  <si>
    <t>WELLSAN</t>
  </si>
  <si>
    <t>AIDA</t>
  </si>
  <si>
    <t>ANGGUN LESTARI</t>
  </si>
  <si>
    <t>AQMAL MAULANA</t>
  </si>
  <si>
    <t>AZKIYA NAFISHA</t>
  </si>
  <si>
    <t>DIMAZ RAKA DWISENA</t>
  </si>
  <si>
    <t>ERPIADI</t>
  </si>
  <si>
    <t>EZZAR APRIANSYAH</t>
  </si>
  <si>
    <t>FILA AIDILA</t>
  </si>
  <si>
    <t>FRANSISCO SMILE</t>
  </si>
  <si>
    <t>GEA MAULIDIA</t>
  </si>
  <si>
    <t>IRWANSAH</t>
  </si>
  <si>
    <t>KEYLA ALWI</t>
  </si>
  <si>
    <t>MONITA</t>
  </si>
  <si>
    <t>MUHAMAD DANIEL</t>
  </si>
  <si>
    <t>MUHAMMAD RAFFI</t>
  </si>
  <si>
    <t>NADIN OLIVIA</t>
  </si>
  <si>
    <t>NADYA TAHRASI</t>
  </si>
  <si>
    <t>NARSIH</t>
  </si>
  <si>
    <t>PITA ANANTA</t>
  </si>
  <si>
    <t>RENDY SAPUTRA</t>
  </si>
  <si>
    <t>RICKI APRIZA</t>
  </si>
  <si>
    <t>RIDHO FASHA</t>
  </si>
  <si>
    <t>SAREL</t>
  </si>
  <si>
    <t>SHASA PURNAMA</t>
  </si>
  <si>
    <t>SILVA ASMIRANDRA</t>
  </si>
  <si>
    <t>SRI MULIANA</t>
  </si>
  <si>
    <t>SUCI</t>
  </si>
  <si>
    <t>TYAS ALGHIFARI</t>
  </si>
  <si>
    <t>YESIKA PRATIWI</t>
  </si>
  <si>
    <t>ZIRATU SITA</t>
  </si>
  <si>
    <t>DIANSIH</t>
  </si>
  <si>
    <t>ADLI MAULANA</t>
  </si>
  <si>
    <t>AFGAN MIFDHAL PUTRA</t>
  </si>
  <si>
    <t>ASPI NURHASANAH</t>
  </si>
  <si>
    <t>AURELLYA FEBRIYANTI</t>
  </si>
  <si>
    <t>CINDY AULIA</t>
  </si>
  <si>
    <t>DAVIN</t>
  </si>
  <si>
    <t>DELVIN</t>
  </si>
  <si>
    <t>DENY DARMAWAN</t>
  </si>
  <si>
    <t>DHAFA</t>
  </si>
  <si>
    <t>DICKI</t>
  </si>
  <si>
    <t>ELA WULANDARI</t>
  </si>
  <si>
    <t>FAREL WAHYUDI</t>
  </si>
  <si>
    <t>LIKA</t>
  </si>
  <si>
    <t>MUHAMMAD NUR LUTHFI HARIADI</t>
  </si>
  <si>
    <t>NIKO SAPUTRA</t>
  </si>
  <si>
    <t>NOVA RESTA</t>
  </si>
  <si>
    <t>NUR MELI</t>
  </si>
  <si>
    <t>PUTRI RAMADANI</t>
  </si>
  <si>
    <t>RAMADI</t>
  </si>
  <si>
    <t>RIDHO TRI SAPUTRA</t>
  </si>
  <si>
    <t>RINSTRINA</t>
  </si>
  <si>
    <t>RISYA AMELIA</t>
  </si>
  <si>
    <t>ROBY PRADIKA</t>
  </si>
  <si>
    <t>RUDIANSAH</t>
  </si>
  <si>
    <t>SUHENDRI</t>
  </si>
  <si>
    <t>SUPARMAN</t>
  </si>
  <si>
    <t>SUSIANA</t>
  </si>
  <si>
    <t>TAMARA</t>
  </si>
  <si>
    <t>URAY KEYSA SAFIRA</t>
  </si>
  <si>
    <t>ADE ANDREAN</t>
  </si>
  <si>
    <t>ALDI NATA</t>
  </si>
  <si>
    <t>ANGGA</t>
  </si>
  <si>
    <t>ARMIZAN</t>
  </si>
  <si>
    <t>AULIANA</t>
  </si>
  <si>
    <t>AYUNI</t>
  </si>
  <si>
    <t>CINDY AMELIA</t>
  </si>
  <si>
    <t>DAFA ADI PUTRA</t>
  </si>
  <si>
    <t>DELVI</t>
  </si>
  <si>
    <t>DWI FEBRIAN NURHADI</t>
  </si>
  <si>
    <t>ELSA</t>
  </si>
  <si>
    <t>ERLANGGA MARDIANDI</t>
  </si>
  <si>
    <t>FAHRIZAL</t>
  </si>
  <si>
    <t>FAREL AL FATRA</t>
  </si>
  <si>
    <t>FARID MUZAKKI</t>
  </si>
  <si>
    <t>HABIB AL FATHIH</t>
  </si>
  <si>
    <t>HAIDAN PURWANSAH</t>
  </si>
  <si>
    <t>HAMZI</t>
  </si>
  <si>
    <t>LURI ANANDHA</t>
  </si>
  <si>
    <t>MUHAMMAD FAJAR</t>
  </si>
  <si>
    <t>MULYANA</t>
  </si>
  <si>
    <t>NUR ANNISA</t>
  </si>
  <si>
    <t>NUR RIMELDI</t>
  </si>
  <si>
    <t>NURHAYATI</t>
  </si>
  <si>
    <t>RAYU WATI</t>
  </si>
  <si>
    <t>REZKY</t>
  </si>
  <si>
    <t>SARI ARIANTI SYAFITRI</t>
  </si>
  <si>
    <t>SELY PURWODININGRUM</t>
  </si>
  <si>
    <t>SOFIA</t>
  </si>
  <si>
    <t>ZAHARI</t>
  </si>
  <si>
    <t>ADAM HARIS</t>
  </si>
  <si>
    <t>ADELIA</t>
  </si>
  <si>
    <t>ADEN ADITARA</t>
  </si>
  <si>
    <t>ALIF MUHAMMAD RIZWAN</t>
  </si>
  <si>
    <t>DO'A KALIMURRAHMAN AL AKHFIYA'</t>
  </si>
  <si>
    <t>DWICKY SAPUTRA</t>
  </si>
  <si>
    <t>FAIZ AZHARIN</t>
  </si>
  <si>
    <t>FIKRI IMAMAN</t>
  </si>
  <si>
    <t>HENGKY PURNAWAN</t>
  </si>
  <si>
    <t>IMRAN</t>
  </si>
  <si>
    <t>INDAH. S</t>
  </si>
  <si>
    <t>ISABINHA</t>
  </si>
  <si>
    <t>JESICCA RAHMAWATI</t>
  </si>
  <si>
    <t>KASIH</t>
  </si>
  <si>
    <t>MAULUDDIN FAHRI</t>
  </si>
  <si>
    <t>MUHAMMAD AR RAFFI</t>
  </si>
  <si>
    <t>NURMANSYAH</t>
  </si>
  <si>
    <t>PARIZAH</t>
  </si>
  <si>
    <t>PERDI</t>
  </si>
  <si>
    <t>RANDA</t>
  </si>
  <si>
    <t>RENO</t>
  </si>
  <si>
    <t>RIZA</t>
  </si>
  <si>
    <t>RIZKA RAMADHANI PUTRI</t>
  </si>
  <si>
    <t>SAHARA</t>
  </si>
  <si>
    <t>SAPUTRA</t>
  </si>
  <si>
    <t>SAYVINA ASI SU'ARA</t>
  </si>
  <si>
    <t>SEHAT SETIADI</t>
  </si>
  <si>
    <t>SYAKILA OKTAVIANTI</t>
  </si>
  <si>
    <t>ULFA DWIYANTI</t>
  </si>
  <si>
    <t>WAHYUDI</t>
  </si>
  <si>
    <t>YUDIYANSYAH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</si>
</sst>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/>
    <xf numFmtId="0" fontId="2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1" applyFont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J5" sqref="J5:J36"/>
    </sheetView>
  </sheetViews>
  <sheetFormatPr defaultRowHeight="15" x14ac:dyDescent="0.25"/>
  <cols>
    <col min="2" max="2" width="27" customWidth="1"/>
  </cols>
  <sheetData>
    <row r="1" spans="1:14" x14ac:dyDescent="0.25">
      <c r="B1" t="s">
        <v>0</v>
      </c>
    </row>
    <row r="4" spans="1:14" x14ac:dyDescent="0.25">
      <c r="A4" t="s">
        <v>13</v>
      </c>
      <c r="B4" s="1" t="s">
        <v>1</v>
      </c>
      <c r="C4" t="s">
        <v>2</v>
      </c>
      <c r="D4" t="s">
        <v>3</v>
      </c>
      <c r="E4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10</v>
      </c>
      <c r="M4" s="1" t="s">
        <v>12</v>
      </c>
    </row>
    <row r="5" spans="1:14" x14ac:dyDescent="0.25">
      <c r="A5">
        <v>1</v>
      </c>
      <c r="B5" s="2" t="s">
        <v>129</v>
      </c>
      <c r="C5" s="1">
        <v>85</v>
      </c>
      <c r="D5" s="1">
        <v>85</v>
      </c>
      <c r="E5" s="1">
        <v>85</v>
      </c>
      <c r="F5" s="4">
        <f>(C5+D5+E5)/3</f>
        <v>85</v>
      </c>
      <c r="G5" s="1">
        <f>F5*60%</f>
        <v>51</v>
      </c>
      <c r="H5" s="1">
        <f>N5+30</f>
        <v>85</v>
      </c>
      <c r="I5" s="1">
        <f>H5*40%</f>
        <v>34</v>
      </c>
      <c r="J5" s="4">
        <f>G5+I5</f>
        <v>85</v>
      </c>
      <c r="K5" s="4">
        <v>79.8</v>
      </c>
      <c r="L5" s="4">
        <v>79.8</v>
      </c>
      <c r="M5" s="4">
        <v>79.8</v>
      </c>
      <c r="N5" s="2" t="s">
        <v>22</v>
      </c>
    </row>
    <row r="6" spans="1:14" x14ac:dyDescent="0.25">
      <c r="A6">
        <v>2</v>
      </c>
      <c r="B6" s="2" t="s">
        <v>130</v>
      </c>
      <c r="C6" s="1">
        <v>90</v>
      </c>
      <c r="D6" s="1">
        <v>90</v>
      </c>
      <c r="E6" s="1">
        <v>85</v>
      </c>
      <c r="F6" s="4">
        <f t="shared" ref="F6:F36" si="0">(C6+D6+E6)/3</f>
        <v>88.333333333333329</v>
      </c>
      <c r="G6" s="1">
        <f t="shared" ref="G6:G36" si="1">F6*60%</f>
        <v>52.999999999999993</v>
      </c>
      <c r="H6" s="1">
        <f t="shared" ref="H6:H36" si="2">N6+30</f>
        <v>62</v>
      </c>
      <c r="I6" s="1">
        <f t="shared" ref="I6:I36" si="3">H6*40%</f>
        <v>24.8</v>
      </c>
      <c r="J6" s="4">
        <f t="shared" ref="J6:J36" si="4">G6+I6</f>
        <v>77.8</v>
      </c>
      <c r="K6" s="4">
        <v>79</v>
      </c>
      <c r="L6" s="4">
        <v>79</v>
      </c>
      <c r="M6" s="4">
        <v>79</v>
      </c>
      <c r="N6" s="2" t="s">
        <v>23</v>
      </c>
    </row>
    <row r="7" spans="1:14" x14ac:dyDescent="0.25">
      <c r="A7">
        <v>3</v>
      </c>
      <c r="B7" s="2" t="s">
        <v>131</v>
      </c>
      <c r="C7" s="1">
        <v>85</v>
      </c>
      <c r="D7" s="1">
        <v>85</v>
      </c>
      <c r="E7" s="1">
        <v>85</v>
      </c>
      <c r="F7" s="4">
        <f t="shared" si="0"/>
        <v>85</v>
      </c>
      <c r="G7" s="1">
        <f t="shared" si="1"/>
        <v>51</v>
      </c>
      <c r="H7" s="1">
        <f t="shared" si="2"/>
        <v>77</v>
      </c>
      <c r="I7" s="1">
        <f t="shared" si="3"/>
        <v>30.8</v>
      </c>
      <c r="J7" s="4">
        <f t="shared" si="4"/>
        <v>81.8</v>
      </c>
      <c r="K7" s="4">
        <v>75.8</v>
      </c>
      <c r="L7" s="4">
        <v>75.8</v>
      </c>
      <c r="M7" s="4">
        <v>75.8</v>
      </c>
      <c r="N7" s="2" t="s">
        <v>29</v>
      </c>
    </row>
    <row r="8" spans="1:14" x14ac:dyDescent="0.25">
      <c r="A8">
        <v>4</v>
      </c>
      <c r="B8" s="2" t="s">
        <v>132</v>
      </c>
      <c r="C8" s="1">
        <v>85</v>
      </c>
      <c r="D8" s="1">
        <v>85</v>
      </c>
      <c r="E8" s="1">
        <v>85</v>
      </c>
      <c r="F8" s="4">
        <f t="shared" si="0"/>
        <v>85</v>
      </c>
      <c r="G8" s="1">
        <f t="shared" si="1"/>
        <v>51</v>
      </c>
      <c r="H8" s="1">
        <f t="shared" si="2"/>
        <v>82</v>
      </c>
      <c r="I8" s="1">
        <f t="shared" si="3"/>
        <v>32.800000000000004</v>
      </c>
      <c r="J8" s="4">
        <f t="shared" si="4"/>
        <v>83.800000000000011</v>
      </c>
      <c r="K8" s="4">
        <v>85</v>
      </c>
      <c r="L8" s="4">
        <v>85</v>
      </c>
      <c r="M8" s="4">
        <v>85</v>
      </c>
      <c r="N8" s="2" t="s">
        <v>14</v>
      </c>
    </row>
    <row r="9" spans="1:14" x14ac:dyDescent="0.25">
      <c r="A9">
        <v>5</v>
      </c>
      <c r="B9" s="2" t="s">
        <v>133</v>
      </c>
      <c r="C9" s="1">
        <v>85</v>
      </c>
      <c r="D9" s="1">
        <v>90</v>
      </c>
      <c r="E9" s="1">
        <v>85</v>
      </c>
      <c r="F9" s="4">
        <f t="shared" si="0"/>
        <v>86.666666666666671</v>
      </c>
      <c r="G9" s="1">
        <f t="shared" si="1"/>
        <v>52</v>
      </c>
      <c r="H9" s="1">
        <f t="shared" si="2"/>
        <v>90</v>
      </c>
      <c r="I9" s="1">
        <f t="shared" si="3"/>
        <v>36</v>
      </c>
      <c r="J9" s="4">
        <f t="shared" si="4"/>
        <v>88</v>
      </c>
      <c r="K9" s="4">
        <v>74.8</v>
      </c>
      <c r="L9" s="4">
        <v>74.8</v>
      </c>
      <c r="M9" s="4">
        <v>74.8</v>
      </c>
      <c r="N9" s="2" t="s">
        <v>194</v>
      </c>
    </row>
    <row r="10" spans="1:14" x14ac:dyDescent="0.25">
      <c r="A10">
        <v>6</v>
      </c>
      <c r="B10" s="2" t="s">
        <v>134</v>
      </c>
      <c r="C10" s="1">
        <v>90</v>
      </c>
      <c r="D10" s="1">
        <v>90</v>
      </c>
      <c r="E10" s="1">
        <v>85</v>
      </c>
      <c r="F10" s="4">
        <f t="shared" si="0"/>
        <v>88.333333333333329</v>
      </c>
      <c r="G10" s="1">
        <f t="shared" si="1"/>
        <v>52.999999999999993</v>
      </c>
      <c r="H10" s="1">
        <f t="shared" si="2"/>
        <v>77</v>
      </c>
      <c r="I10" s="1">
        <f t="shared" si="3"/>
        <v>30.8</v>
      </c>
      <c r="J10" s="4">
        <f t="shared" si="4"/>
        <v>83.8</v>
      </c>
      <c r="K10" s="4">
        <v>77.8</v>
      </c>
      <c r="L10" s="4">
        <v>77.8</v>
      </c>
      <c r="M10" s="4">
        <v>77.8</v>
      </c>
      <c r="N10" s="2" t="s">
        <v>29</v>
      </c>
    </row>
    <row r="11" spans="1:14" x14ac:dyDescent="0.25">
      <c r="A11">
        <v>7</v>
      </c>
      <c r="B11" s="2" t="s">
        <v>135</v>
      </c>
      <c r="C11" s="1">
        <v>85</v>
      </c>
      <c r="D11" s="1">
        <v>90</v>
      </c>
      <c r="E11" s="1">
        <v>85</v>
      </c>
      <c r="F11" s="4">
        <f t="shared" si="0"/>
        <v>86.666666666666671</v>
      </c>
      <c r="G11" s="1">
        <f t="shared" si="1"/>
        <v>52</v>
      </c>
      <c r="H11" s="1">
        <f t="shared" si="2"/>
        <v>70</v>
      </c>
      <c r="I11" s="1">
        <f t="shared" si="3"/>
        <v>28</v>
      </c>
      <c r="J11" s="4">
        <f t="shared" si="4"/>
        <v>80</v>
      </c>
      <c r="K11" s="4">
        <v>80</v>
      </c>
      <c r="L11" s="4">
        <v>80</v>
      </c>
      <c r="M11" s="4">
        <v>80</v>
      </c>
      <c r="N11" s="2" t="s">
        <v>15</v>
      </c>
    </row>
    <row r="12" spans="1:14" x14ac:dyDescent="0.25">
      <c r="A12">
        <v>8</v>
      </c>
      <c r="B12" s="2" t="s">
        <v>136</v>
      </c>
      <c r="C12" s="1">
        <v>85</v>
      </c>
      <c r="D12" s="1">
        <v>85</v>
      </c>
      <c r="E12" s="1">
        <v>85</v>
      </c>
      <c r="F12" s="4">
        <f t="shared" si="0"/>
        <v>85</v>
      </c>
      <c r="G12" s="1">
        <f t="shared" si="1"/>
        <v>51</v>
      </c>
      <c r="H12" s="1">
        <f t="shared" si="2"/>
        <v>85</v>
      </c>
      <c r="I12" s="1">
        <f t="shared" si="3"/>
        <v>34</v>
      </c>
      <c r="J12" s="4">
        <f t="shared" si="4"/>
        <v>85</v>
      </c>
      <c r="K12" s="4">
        <v>75</v>
      </c>
      <c r="L12" s="4">
        <v>75</v>
      </c>
      <c r="M12" s="4">
        <v>75</v>
      </c>
      <c r="N12" s="2" t="s">
        <v>22</v>
      </c>
    </row>
    <row r="13" spans="1:14" x14ac:dyDescent="0.25">
      <c r="A13">
        <v>9</v>
      </c>
      <c r="B13" s="2" t="s">
        <v>137</v>
      </c>
      <c r="C13" s="1">
        <v>85</v>
      </c>
      <c r="D13" s="1">
        <v>90</v>
      </c>
      <c r="E13" s="1">
        <v>85</v>
      </c>
      <c r="F13" s="4">
        <f t="shared" si="0"/>
        <v>86.666666666666671</v>
      </c>
      <c r="G13" s="1">
        <f t="shared" si="1"/>
        <v>52</v>
      </c>
      <c r="H13" s="1">
        <f t="shared" si="2"/>
        <v>82</v>
      </c>
      <c r="I13" s="1">
        <f t="shared" si="3"/>
        <v>32.800000000000004</v>
      </c>
      <c r="J13" s="4">
        <f t="shared" si="4"/>
        <v>84.800000000000011</v>
      </c>
      <c r="K13" s="4">
        <v>78.8</v>
      </c>
      <c r="L13" s="4">
        <v>78.8</v>
      </c>
      <c r="M13" s="4">
        <v>78.8</v>
      </c>
      <c r="N13" s="2" t="s">
        <v>14</v>
      </c>
    </row>
    <row r="14" spans="1:14" x14ac:dyDescent="0.25">
      <c r="A14">
        <v>10</v>
      </c>
      <c r="B14" s="2" t="s">
        <v>138</v>
      </c>
      <c r="C14" s="1">
        <v>85</v>
      </c>
      <c r="D14" s="1">
        <v>90</v>
      </c>
      <c r="E14" s="1">
        <v>90</v>
      </c>
      <c r="F14" s="4">
        <f t="shared" si="0"/>
        <v>88.333333333333329</v>
      </c>
      <c r="G14" s="1">
        <f t="shared" si="1"/>
        <v>52.999999999999993</v>
      </c>
      <c r="H14" s="1">
        <f t="shared" si="2"/>
        <v>70</v>
      </c>
      <c r="I14" s="1">
        <f t="shared" si="3"/>
        <v>28</v>
      </c>
      <c r="J14" s="4">
        <f t="shared" si="4"/>
        <v>81</v>
      </c>
      <c r="K14" s="4">
        <v>81</v>
      </c>
      <c r="L14" s="4">
        <v>81</v>
      </c>
      <c r="M14" s="4">
        <v>81</v>
      </c>
      <c r="N14" s="2" t="s">
        <v>15</v>
      </c>
    </row>
    <row r="15" spans="1:14" x14ac:dyDescent="0.25">
      <c r="A15">
        <v>11</v>
      </c>
      <c r="B15" s="2" t="s">
        <v>139</v>
      </c>
      <c r="C15" s="1">
        <v>85</v>
      </c>
      <c r="D15" s="1">
        <v>90</v>
      </c>
      <c r="E15" s="1">
        <v>90</v>
      </c>
      <c r="F15" s="4">
        <f t="shared" si="0"/>
        <v>88.333333333333329</v>
      </c>
      <c r="G15" s="1">
        <f t="shared" si="1"/>
        <v>52.999999999999993</v>
      </c>
      <c r="H15" s="1">
        <f t="shared" si="2"/>
        <v>80</v>
      </c>
      <c r="I15" s="1">
        <f t="shared" si="3"/>
        <v>32</v>
      </c>
      <c r="J15" s="4">
        <f t="shared" si="4"/>
        <v>85</v>
      </c>
      <c r="K15" s="4">
        <v>81</v>
      </c>
      <c r="L15" s="4">
        <v>81</v>
      </c>
      <c r="M15" s="4">
        <v>81</v>
      </c>
      <c r="N15" s="2" t="s">
        <v>128</v>
      </c>
    </row>
    <row r="16" spans="1:14" x14ac:dyDescent="0.25">
      <c r="A16">
        <v>12</v>
      </c>
      <c r="B16" s="2" t="s">
        <v>140</v>
      </c>
      <c r="C16" s="1">
        <v>85</v>
      </c>
      <c r="D16" s="1">
        <v>90</v>
      </c>
      <c r="E16" s="1">
        <v>85</v>
      </c>
      <c r="F16" s="4">
        <f t="shared" si="0"/>
        <v>86.666666666666671</v>
      </c>
      <c r="G16" s="1">
        <f t="shared" si="1"/>
        <v>52</v>
      </c>
      <c r="H16" s="1">
        <f t="shared" si="2"/>
        <v>82</v>
      </c>
      <c r="I16" s="1">
        <f t="shared" si="3"/>
        <v>32.800000000000004</v>
      </c>
      <c r="J16" s="4">
        <f t="shared" si="4"/>
        <v>84.800000000000011</v>
      </c>
      <c r="K16" s="4">
        <v>88</v>
      </c>
      <c r="L16" s="4">
        <v>88</v>
      </c>
      <c r="M16" s="4">
        <v>88</v>
      </c>
      <c r="N16" s="2" t="s">
        <v>14</v>
      </c>
    </row>
    <row r="17" spans="1:14" x14ac:dyDescent="0.25">
      <c r="A17">
        <v>13</v>
      </c>
      <c r="B17" s="2" t="s">
        <v>141</v>
      </c>
      <c r="C17" s="1">
        <v>90</v>
      </c>
      <c r="D17" s="1">
        <v>90</v>
      </c>
      <c r="E17" s="1">
        <v>85</v>
      </c>
      <c r="F17" s="4">
        <f t="shared" si="0"/>
        <v>88.333333333333329</v>
      </c>
      <c r="G17" s="1">
        <f t="shared" si="1"/>
        <v>52.999999999999993</v>
      </c>
      <c r="H17" s="1">
        <f t="shared" si="2"/>
        <v>77</v>
      </c>
      <c r="I17" s="1">
        <f t="shared" si="3"/>
        <v>30.8</v>
      </c>
      <c r="J17" s="4">
        <f t="shared" si="4"/>
        <v>83.8</v>
      </c>
      <c r="K17" s="4">
        <v>79</v>
      </c>
      <c r="L17" s="4">
        <v>79</v>
      </c>
      <c r="M17" s="4">
        <v>79</v>
      </c>
      <c r="N17" s="2" t="s">
        <v>29</v>
      </c>
    </row>
    <row r="18" spans="1:14" x14ac:dyDescent="0.25">
      <c r="A18">
        <v>14</v>
      </c>
      <c r="B18" s="2" t="s">
        <v>142</v>
      </c>
      <c r="C18" s="1">
        <v>90</v>
      </c>
      <c r="D18" s="1">
        <v>90</v>
      </c>
      <c r="E18" s="1">
        <v>85</v>
      </c>
      <c r="F18" s="4">
        <f t="shared" si="0"/>
        <v>88.333333333333329</v>
      </c>
      <c r="G18" s="1">
        <f t="shared" si="1"/>
        <v>52.999999999999993</v>
      </c>
      <c r="H18" s="1">
        <f t="shared" si="2"/>
        <v>87</v>
      </c>
      <c r="I18" s="1">
        <f t="shared" si="3"/>
        <v>34.800000000000004</v>
      </c>
      <c r="J18" s="4">
        <f t="shared" si="4"/>
        <v>87.8</v>
      </c>
      <c r="K18" s="4">
        <v>81.8</v>
      </c>
      <c r="L18" s="4">
        <v>81.8</v>
      </c>
      <c r="M18" s="4">
        <v>81.8</v>
      </c>
      <c r="N18" s="2" t="s">
        <v>17</v>
      </c>
    </row>
    <row r="19" spans="1:14" x14ac:dyDescent="0.25">
      <c r="A19">
        <v>15</v>
      </c>
      <c r="B19" s="2" t="s">
        <v>143</v>
      </c>
      <c r="C19" s="1">
        <v>85</v>
      </c>
      <c r="D19" s="1">
        <v>90</v>
      </c>
      <c r="E19" s="1">
        <v>85</v>
      </c>
      <c r="F19" s="4">
        <f t="shared" si="0"/>
        <v>86.666666666666671</v>
      </c>
      <c r="G19" s="1">
        <f t="shared" si="1"/>
        <v>52</v>
      </c>
      <c r="H19" s="1">
        <f t="shared" si="2"/>
        <v>82</v>
      </c>
      <c r="I19" s="1">
        <f t="shared" si="3"/>
        <v>32.800000000000004</v>
      </c>
      <c r="J19" s="4">
        <f t="shared" si="4"/>
        <v>84.800000000000011</v>
      </c>
      <c r="K19" s="4">
        <v>78.8</v>
      </c>
      <c r="L19" s="4">
        <v>78.8</v>
      </c>
      <c r="M19" s="4">
        <v>78.8</v>
      </c>
      <c r="N19" s="2" t="s">
        <v>14</v>
      </c>
    </row>
    <row r="20" spans="1:14" x14ac:dyDescent="0.25">
      <c r="A20">
        <v>16</v>
      </c>
      <c r="B20" s="2" t="s">
        <v>144</v>
      </c>
      <c r="C20" s="1">
        <v>85</v>
      </c>
      <c r="D20" s="1">
        <v>90</v>
      </c>
      <c r="E20" s="1">
        <v>85</v>
      </c>
      <c r="F20" s="4">
        <f t="shared" si="0"/>
        <v>86.666666666666671</v>
      </c>
      <c r="G20" s="1">
        <f t="shared" si="1"/>
        <v>52</v>
      </c>
      <c r="H20" s="1">
        <f t="shared" si="2"/>
        <v>72</v>
      </c>
      <c r="I20" s="1">
        <f t="shared" si="3"/>
        <v>28.8</v>
      </c>
      <c r="J20" s="4">
        <f t="shared" si="4"/>
        <v>80.8</v>
      </c>
      <c r="K20" s="4">
        <v>82</v>
      </c>
      <c r="L20" s="4">
        <v>82</v>
      </c>
      <c r="M20" s="4">
        <v>82</v>
      </c>
      <c r="N20" s="2" t="s">
        <v>20</v>
      </c>
    </row>
    <row r="21" spans="1:14" x14ac:dyDescent="0.25">
      <c r="A21">
        <v>17</v>
      </c>
      <c r="B21" s="2" t="s">
        <v>145</v>
      </c>
      <c r="C21" s="1">
        <v>85</v>
      </c>
      <c r="D21" s="1">
        <v>90</v>
      </c>
      <c r="E21" s="1">
        <v>85</v>
      </c>
      <c r="F21" s="4">
        <f t="shared" si="0"/>
        <v>86.666666666666671</v>
      </c>
      <c r="G21" s="1">
        <f t="shared" si="1"/>
        <v>52</v>
      </c>
      <c r="H21" s="1">
        <f t="shared" si="2"/>
        <v>90</v>
      </c>
      <c r="I21" s="1">
        <f t="shared" si="3"/>
        <v>36</v>
      </c>
      <c r="J21" s="4">
        <f t="shared" si="4"/>
        <v>88</v>
      </c>
      <c r="K21" s="4">
        <v>84.800000000000011</v>
      </c>
      <c r="L21" s="4">
        <v>84.800000000000011</v>
      </c>
      <c r="M21" s="4">
        <v>84.800000000000011</v>
      </c>
      <c r="N21" s="2" t="s">
        <v>194</v>
      </c>
    </row>
    <row r="22" spans="1:14" x14ac:dyDescent="0.25">
      <c r="A22">
        <v>18</v>
      </c>
      <c r="B22" s="2" t="s">
        <v>146</v>
      </c>
      <c r="C22" s="1">
        <v>85</v>
      </c>
      <c r="D22" s="1">
        <v>90</v>
      </c>
      <c r="E22" s="1">
        <v>85</v>
      </c>
      <c r="F22" s="4">
        <f t="shared" si="0"/>
        <v>86.666666666666671</v>
      </c>
      <c r="G22" s="1">
        <f t="shared" si="1"/>
        <v>52</v>
      </c>
      <c r="H22" s="1">
        <f t="shared" si="2"/>
        <v>72</v>
      </c>
      <c r="I22" s="1">
        <f t="shared" si="3"/>
        <v>28.8</v>
      </c>
      <c r="J22" s="4">
        <f t="shared" si="4"/>
        <v>80.8</v>
      </c>
      <c r="K22" s="4">
        <v>80.8</v>
      </c>
      <c r="L22" s="4">
        <v>80.8</v>
      </c>
      <c r="M22" s="4">
        <v>80.8</v>
      </c>
      <c r="N22" s="2" t="s">
        <v>20</v>
      </c>
    </row>
    <row r="23" spans="1:14" x14ac:dyDescent="0.25">
      <c r="A23">
        <v>19</v>
      </c>
      <c r="B23" s="2" t="s">
        <v>147</v>
      </c>
      <c r="C23" s="1">
        <v>85</v>
      </c>
      <c r="D23" s="1">
        <v>90</v>
      </c>
      <c r="E23" s="1">
        <v>85</v>
      </c>
      <c r="F23" s="4">
        <f t="shared" si="0"/>
        <v>86.666666666666671</v>
      </c>
      <c r="G23" s="1">
        <f t="shared" si="1"/>
        <v>52</v>
      </c>
      <c r="H23" s="1">
        <f t="shared" si="2"/>
        <v>77</v>
      </c>
      <c r="I23" s="1">
        <f t="shared" si="3"/>
        <v>30.8</v>
      </c>
      <c r="J23" s="4">
        <f t="shared" si="4"/>
        <v>82.8</v>
      </c>
      <c r="K23" s="4">
        <v>82.8</v>
      </c>
      <c r="L23" s="4">
        <v>82.8</v>
      </c>
      <c r="M23" s="4">
        <v>82.8</v>
      </c>
      <c r="N23" s="2" t="s">
        <v>29</v>
      </c>
    </row>
    <row r="24" spans="1:14" x14ac:dyDescent="0.25">
      <c r="A24">
        <v>20</v>
      </c>
      <c r="B24" s="2" t="s">
        <v>148</v>
      </c>
      <c r="C24" s="1">
        <v>85</v>
      </c>
      <c r="D24" s="1">
        <v>85</v>
      </c>
      <c r="E24" s="1">
        <v>85</v>
      </c>
      <c r="F24" s="4">
        <f t="shared" si="0"/>
        <v>85</v>
      </c>
      <c r="G24" s="1">
        <f t="shared" si="1"/>
        <v>51</v>
      </c>
      <c r="H24" s="1">
        <f t="shared" si="2"/>
        <v>80</v>
      </c>
      <c r="I24" s="1">
        <f t="shared" si="3"/>
        <v>32</v>
      </c>
      <c r="J24" s="4">
        <f t="shared" si="4"/>
        <v>83</v>
      </c>
      <c r="K24" s="4">
        <v>77</v>
      </c>
      <c r="L24" s="4">
        <v>77</v>
      </c>
      <c r="M24" s="4">
        <v>77</v>
      </c>
      <c r="N24" s="2" t="s">
        <v>128</v>
      </c>
    </row>
    <row r="25" spans="1:14" x14ac:dyDescent="0.25">
      <c r="A25">
        <v>21</v>
      </c>
      <c r="B25" s="2" t="s">
        <v>149</v>
      </c>
      <c r="C25" s="1">
        <v>85</v>
      </c>
      <c r="D25" s="1">
        <v>90</v>
      </c>
      <c r="E25" s="1">
        <v>85</v>
      </c>
      <c r="F25" s="4">
        <f t="shared" si="0"/>
        <v>86.666666666666671</v>
      </c>
      <c r="G25" s="1">
        <f t="shared" si="1"/>
        <v>52</v>
      </c>
      <c r="H25" s="1">
        <f t="shared" si="2"/>
        <v>70</v>
      </c>
      <c r="I25" s="1">
        <f t="shared" si="3"/>
        <v>28</v>
      </c>
      <c r="J25" s="4">
        <f t="shared" si="4"/>
        <v>80</v>
      </c>
      <c r="K25" s="4">
        <v>78.8</v>
      </c>
      <c r="L25" s="4">
        <v>78.8</v>
      </c>
      <c r="M25" s="4">
        <v>78.8</v>
      </c>
      <c r="N25" s="2" t="s">
        <v>15</v>
      </c>
    </row>
    <row r="26" spans="1:14" x14ac:dyDescent="0.25">
      <c r="A26">
        <v>22</v>
      </c>
      <c r="B26" s="2" t="s">
        <v>195</v>
      </c>
      <c r="C26" s="1">
        <v>85</v>
      </c>
      <c r="D26" s="1">
        <v>90</v>
      </c>
      <c r="E26" s="1">
        <v>85</v>
      </c>
      <c r="F26" s="4">
        <f t="shared" si="0"/>
        <v>86.666666666666671</v>
      </c>
      <c r="G26" s="1">
        <f t="shared" si="1"/>
        <v>52</v>
      </c>
      <c r="H26" s="1">
        <f t="shared" si="2"/>
        <v>90</v>
      </c>
      <c r="I26" s="1">
        <f t="shared" si="3"/>
        <v>36</v>
      </c>
      <c r="J26" s="4">
        <f t="shared" si="4"/>
        <v>88</v>
      </c>
      <c r="K26" s="4">
        <v>84</v>
      </c>
      <c r="L26" s="4">
        <v>84</v>
      </c>
      <c r="M26" s="4">
        <v>84</v>
      </c>
      <c r="N26" s="2" t="s">
        <v>194</v>
      </c>
    </row>
    <row r="27" spans="1:14" x14ac:dyDescent="0.25">
      <c r="A27">
        <v>23</v>
      </c>
      <c r="B27" s="2" t="s">
        <v>150</v>
      </c>
      <c r="C27" s="1">
        <v>85</v>
      </c>
      <c r="D27" s="1">
        <v>90</v>
      </c>
      <c r="E27" s="1">
        <v>85</v>
      </c>
      <c r="F27" s="4">
        <f t="shared" si="0"/>
        <v>86.666666666666671</v>
      </c>
      <c r="G27" s="1">
        <f t="shared" si="1"/>
        <v>52</v>
      </c>
      <c r="H27" s="1">
        <f t="shared" si="2"/>
        <v>70</v>
      </c>
      <c r="I27" s="1">
        <f t="shared" si="3"/>
        <v>28</v>
      </c>
      <c r="J27" s="4">
        <f t="shared" si="4"/>
        <v>80</v>
      </c>
      <c r="K27" s="4">
        <v>76</v>
      </c>
      <c r="L27" s="4">
        <v>76</v>
      </c>
      <c r="M27" s="4">
        <v>76</v>
      </c>
      <c r="N27" s="2" t="s">
        <v>15</v>
      </c>
    </row>
    <row r="28" spans="1:14" x14ac:dyDescent="0.25">
      <c r="A28">
        <v>24</v>
      </c>
      <c r="B28" s="2" t="s">
        <v>151</v>
      </c>
      <c r="C28" s="1">
        <v>85</v>
      </c>
      <c r="D28" s="1">
        <v>90</v>
      </c>
      <c r="E28" s="1">
        <v>85</v>
      </c>
      <c r="F28" s="4">
        <f t="shared" si="0"/>
        <v>86.666666666666671</v>
      </c>
      <c r="G28" s="1">
        <f t="shared" si="1"/>
        <v>52</v>
      </c>
      <c r="H28" s="1">
        <f t="shared" si="2"/>
        <v>75</v>
      </c>
      <c r="I28" s="1">
        <f t="shared" si="3"/>
        <v>30</v>
      </c>
      <c r="J28" s="4">
        <f t="shared" si="4"/>
        <v>82</v>
      </c>
      <c r="K28" s="4">
        <v>80.8</v>
      </c>
      <c r="L28" s="4">
        <v>80.8</v>
      </c>
      <c r="M28" s="4">
        <v>80.8</v>
      </c>
      <c r="N28" s="2" t="s">
        <v>25</v>
      </c>
    </row>
    <row r="29" spans="1:14" x14ac:dyDescent="0.25">
      <c r="A29">
        <v>25</v>
      </c>
      <c r="B29" s="2" t="s">
        <v>152</v>
      </c>
      <c r="C29" s="1">
        <v>85</v>
      </c>
      <c r="D29" s="1">
        <v>90</v>
      </c>
      <c r="E29" s="1">
        <v>85</v>
      </c>
      <c r="F29" s="4">
        <f t="shared" si="0"/>
        <v>86.666666666666671</v>
      </c>
      <c r="G29" s="1">
        <f t="shared" si="1"/>
        <v>52</v>
      </c>
      <c r="H29" s="1">
        <f t="shared" si="2"/>
        <v>65</v>
      </c>
      <c r="I29" s="1">
        <f t="shared" si="3"/>
        <v>26</v>
      </c>
      <c r="J29" s="4">
        <f t="shared" si="4"/>
        <v>78</v>
      </c>
      <c r="K29" s="4">
        <v>82</v>
      </c>
      <c r="L29" s="4">
        <v>82</v>
      </c>
      <c r="M29" s="4">
        <v>82</v>
      </c>
      <c r="N29" s="2" t="s">
        <v>16</v>
      </c>
    </row>
    <row r="30" spans="1:14" x14ac:dyDescent="0.25">
      <c r="A30">
        <v>26</v>
      </c>
      <c r="B30" s="2" t="s">
        <v>153</v>
      </c>
      <c r="C30" s="1">
        <v>85</v>
      </c>
      <c r="D30" s="1">
        <v>90</v>
      </c>
      <c r="E30" s="1">
        <v>85</v>
      </c>
      <c r="F30" s="4">
        <f t="shared" si="0"/>
        <v>86.666666666666671</v>
      </c>
      <c r="G30" s="1">
        <f t="shared" si="1"/>
        <v>52</v>
      </c>
      <c r="H30" s="1">
        <f t="shared" si="2"/>
        <v>70</v>
      </c>
      <c r="I30" s="1">
        <f t="shared" si="3"/>
        <v>28</v>
      </c>
      <c r="J30" s="4">
        <f t="shared" si="4"/>
        <v>80</v>
      </c>
      <c r="K30" s="4">
        <v>84.800000000000011</v>
      </c>
      <c r="L30" s="4">
        <v>84.800000000000011</v>
      </c>
      <c r="M30" s="4">
        <v>84.800000000000011</v>
      </c>
      <c r="N30" s="2" t="s">
        <v>15</v>
      </c>
    </row>
    <row r="31" spans="1:14" x14ac:dyDescent="0.25">
      <c r="A31">
        <v>27</v>
      </c>
      <c r="B31" s="2" t="s">
        <v>154</v>
      </c>
      <c r="C31" s="1">
        <v>85</v>
      </c>
      <c r="D31" s="1">
        <v>90</v>
      </c>
      <c r="E31" s="1">
        <v>85</v>
      </c>
      <c r="F31" s="4">
        <f t="shared" si="0"/>
        <v>86.666666666666671</v>
      </c>
      <c r="G31" s="1">
        <f t="shared" si="1"/>
        <v>52</v>
      </c>
      <c r="H31" s="1">
        <f t="shared" si="2"/>
        <v>80</v>
      </c>
      <c r="I31" s="1">
        <f t="shared" si="3"/>
        <v>32</v>
      </c>
      <c r="J31" s="4">
        <f t="shared" si="4"/>
        <v>84</v>
      </c>
      <c r="K31" s="4">
        <v>84</v>
      </c>
      <c r="L31" s="4">
        <v>84</v>
      </c>
      <c r="M31" s="4">
        <v>84</v>
      </c>
      <c r="N31" s="2" t="s">
        <v>128</v>
      </c>
    </row>
    <row r="32" spans="1:14" x14ac:dyDescent="0.25">
      <c r="A32">
        <v>28</v>
      </c>
      <c r="B32" s="2" t="s">
        <v>155</v>
      </c>
      <c r="C32" s="1">
        <v>85</v>
      </c>
      <c r="D32" s="1">
        <v>90</v>
      </c>
      <c r="E32" s="1">
        <v>85</v>
      </c>
      <c r="F32" s="4">
        <f t="shared" si="0"/>
        <v>86.666666666666671</v>
      </c>
      <c r="G32" s="1">
        <f t="shared" si="1"/>
        <v>52</v>
      </c>
      <c r="H32" s="1">
        <f t="shared" si="2"/>
        <v>62</v>
      </c>
      <c r="I32" s="1">
        <f t="shared" si="3"/>
        <v>24.8</v>
      </c>
      <c r="J32" s="4">
        <f t="shared" si="4"/>
        <v>76.8</v>
      </c>
      <c r="K32" s="4">
        <v>86</v>
      </c>
      <c r="L32" s="4">
        <v>86</v>
      </c>
      <c r="M32" s="4">
        <v>86</v>
      </c>
      <c r="N32" s="2" t="s">
        <v>23</v>
      </c>
    </row>
    <row r="33" spans="1:14" x14ac:dyDescent="0.25">
      <c r="A33">
        <v>29</v>
      </c>
      <c r="B33" s="2" t="s">
        <v>156</v>
      </c>
      <c r="C33" s="1">
        <v>85</v>
      </c>
      <c r="D33" s="1">
        <v>90</v>
      </c>
      <c r="E33" s="1">
        <v>85</v>
      </c>
      <c r="F33" s="4">
        <f t="shared" si="0"/>
        <v>86.666666666666671</v>
      </c>
      <c r="G33" s="1">
        <f t="shared" si="1"/>
        <v>52</v>
      </c>
      <c r="H33" s="1">
        <f t="shared" si="2"/>
        <v>75</v>
      </c>
      <c r="I33" s="1">
        <f t="shared" si="3"/>
        <v>30</v>
      </c>
      <c r="J33" s="4">
        <f t="shared" si="4"/>
        <v>82</v>
      </c>
      <c r="K33" s="4">
        <v>82.8</v>
      </c>
      <c r="L33" s="4">
        <v>82.8</v>
      </c>
      <c r="M33" s="4">
        <v>82.8</v>
      </c>
      <c r="N33" s="2" t="s">
        <v>25</v>
      </c>
    </row>
    <row r="34" spans="1:14" x14ac:dyDescent="0.25">
      <c r="A34">
        <v>30</v>
      </c>
      <c r="B34" s="2" t="s">
        <v>157</v>
      </c>
      <c r="C34" s="1">
        <v>85</v>
      </c>
      <c r="D34" s="1">
        <v>90</v>
      </c>
      <c r="E34" s="1">
        <v>85</v>
      </c>
      <c r="F34" s="4">
        <f t="shared" si="0"/>
        <v>86.666666666666671</v>
      </c>
      <c r="G34" s="1">
        <f t="shared" si="1"/>
        <v>52</v>
      </c>
      <c r="H34" s="1">
        <f t="shared" si="2"/>
        <v>75</v>
      </c>
      <c r="I34" s="1">
        <f t="shared" si="3"/>
        <v>30</v>
      </c>
      <c r="J34" s="4">
        <f t="shared" si="4"/>
        <v>82</v>
      </c>
      <c r="K34" s="4">
        <v>76.8</v>
      </c>
      <c r="L34" s="4">
        <v>76.8</v>
      </c>
      <c r="M34" s="4">
        <v>76.8</v>
      </c>
      <c r="N34" s="2" t="s">
        <v>25</v>
      </c>
    </row>
    <row r="35" spans="1:14" x14ac:dyDescent="0.25">
      <c r="A35">
        <v>31</v>
      </c>
      <c r="B35" s="2" t="s">
        <v>158</v>
      </c>
      <c r="C35" s="1">
        <v>85</v>
      </c>
      <c r="D35" s="1">
        <v>90</v>
      </c>
      <c r="E35" s="1">
        <v>85</v>
      </c>
      <c r="F35" s="4">
        <f t="shared" si="0"/>
        <v>86.666666666666671</v>
      </c>
      <c r="G35" s="1">
        <f t="shared" si="1"/>
        <v>52</v>
      </c>
      <c r="H35" s="1">
        <f t="shared" si="2"/>
        <v>80</v>
      </c>
      <c r="I35" s="1">
        <f t="shared" si="3"/>
        <v>32</v>
      </c>
      <c r="J35" s="4">
        <f t="shared" si="4"/>
        <v>84</v>
      </c>
      <c r="K35" s="4">
        <v>76.8</v>
      </c>
      <c r="L35" s="4">
        <v>76.8</v>
      </c>
      <c r="M35" s="4">
        <v>76.8</v>
      </c>
      <c r="N35" s="2" t="s">
        <v>128</v>
      </c>
    </row>
    <row r="36" spans="1:14" x14ac:dyDescent="0.25">
      <c r="A36">
        <v>32</v>
      </c>
      <c r="B36" s="2" t="s">
        <v>159</v>
      </c>
      <c r="C36" s="1">
        <v>85</v>
      </c>
      <c r="D36" s="1">
        <v>90</v>
      </c>
      <c r="E36" s="1">
        <v>85</v>
      </c>
      <c r="F36" s="4">
        <f t="shared" si="0"/>
        <v>86.666666666666671</v>
      </c>
      <c r="G36" s="1">
        <f t="shared" si="1"/>
        <v>52</v>
      </c>
      <c r="H36" s="1">
        <f t="shared" si="2"/>
        <v>90</v>
      </c>
      <c r="I36" s="1">
        <f t="shared" si="3"/>
        <v>36</v>
      </c>
      <c r="J36" s="4">
        <f t="shared" si="4"/>
        <v>88</v>
      </c>
      <c r="K36" s="4">
        <v>76</v>
      </c>
      <c r="L36" s="4">
        <v>76</v>
      </c>
      <c r="M36" s="4">
        <v>76</v>
      </c>
      <c r="N36" s="2" t="s">
        <v>194</v>
      </c>
    </row>
    <row r="37" spans="1:14" x14ac:dyDescent="0.25">
      <c r="C3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17" sqref="J17"/>
    </sheetView>
  </sheetViews>
  <sheetFormatPr defaultRowHeight="15" x14ac:dyDescent="0.25"/>
  <cols>
    <col min="2" max="2" width="27" customWidth="1"/>
  </cols>
  <sheetData>
    <row r="1" spans="1:13" x14ac:dyDescent="0.25">
      <c r="B1" t="s">
        <v>0</v>
      </c>
    </row>
    <row r="4" spans="1:13" x14ac:dyDescent="0.25">
      <c r="A4" t="s">
        <v>13</v>
      </c>
      <c r="B4" s="1" t="s">
        <v>1</v>
      </c>
      <c r="C4" t="s">
        <v>2</v>
      </c>
      <c r="D4" t="s">
        <v>3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11</v>
      </c>
      <c r="K4" s="1" t="s">
        <v>10</v>
      </c>
      <c r="L4" s="1" t="s">
        <v>12</v>
      </c>
    </row>
    <row r="5" spans="1:13" x14ac:dyDescent="0.25">
      <c r="A5">
        <v>1</v>
      </c>
      <c r="B5" s="2" t="s">
        <v>95</v>
      </c>
      <c r="C5" s="1">
        <v>85</v>
      </c>
      <c r="D5" s="1">
        <v>85</v>
      </c>
      <c r="E5" s="4">
        <f>(C5+D5)/2</f>
        <v>85</v>
      </c>
      <c r="F5" s="1">
        <f>E5*60%</f>
        <v>51</v>
      </c>
      <c r="G5" s="1">
        <f>M5+40</f>
        <v>80</v>
      </c>
      <c r="H5" s="1">
        <f>G5*40%</f>
        <v>32</v>
      </c>
      <c r="I5" s="4">
        <f>F5+H5</f>
        <v>83</v>
      </c>
      <c r="J5" s="4">
        <v>83</v>
      </c>
      <c r="K5" s="4">
        <v>83</v>
      </c>
      <c r="L5" s="1"/>
      <c r="M5" s="2" t="s">
        <v>15</v>
      </c>
    </row>
    <row r="6" spans="1:13" x14ac:dyDescent="0.25">
      <c r="A6">
        <v>2</v>
      </c>
      <c r="B6" s="2" t="s">
        <v>96</v>
      </c>
      <c r="C6" s="1">
        <v>90</v>
      </c>
      <c r="D6" s="1">
        <v>90</v>
      </c>
      <c r="E6" s="4">
        <f t="shared" ref="E6:E36" si="0">(C6+D6)/2</f>
        <v>90</v>
      </c>
      <c r="F6" s="1">
        <f t="shared" ref="F6:F36" si="1">E6*60%</f>
        <v>54</v>
      </c>
      <c r="G6" s="1">
        <f t="shared" ref="G6:G36" si="2">M6+40</f>
        <v>55</v>
      </c>
      <c r="H6" s="1">
        <f t="shared" ref="H6:H36" si="3">G6*40%</f>
        <v>22</v>
      </c>
      <c r="I6" s="4">
        <f t="shared" ref="I6:I36" si="4">F6+H6</f>
        <v>76</v>
      </c>
      <c r="J6" s="4">
        <v>75</v>
      </c>
      <c r="K6" s="4">
        <v>75</v>
      </c>
      <c r="L6" s="1"/>
      <c r="M6" s="2">
        <v>15</v>
      </c>
    </row>
    <row r="7" spans="1:13" x14ac:dyDescent="0.25">
      <c r="A7">
        <v>3</v>
      </c>
      <c r="B7" s="2" t="s">
        <v>97</v>
      </c>
      <c r="C7" s="1">
        <v>85</v>
      </c>
      <c r="D7" s="1">
        <v>85</v>
      </c>
      <c r="E7" s="4">
        <f t="shared" si="0"/>
        <v>85</v>
      </c>
      <c r="F7" s="1">
        <f t="shared" si="1"/>
        <v>51</v>
      </c>
      <c r="G7" s="1">
        <f t="shared" si="2"/>
        <v>65</v>
      </c>
      <c r="H7" s="1">
        <f t="shared" si="3"/>
        <v>26</v>
      </c>
      <c r="I7" s="4">
        <f t="shared" si="4"/>
        <v>77</v>
      </c>
      <c r="J7" s="4">
        <v>77</v>
      </c>
      <c r="K7" s="4">
        <v>77</v>
      </c>
      <c r="L7" s="1"/>
      <c r="M7" s="2" t="s">
        <v>24</v>
      </c>
    </row>
    <row r="8" spans="1:13" x14ac:dyDescent="0.25">
      <c r="A8">
        <v>4</v>
      </c>
      <c r="B8" s="2" t="s">
        <v>98</v>
      </c>
      <c r="C8" s="1">
        <v>85</v>
      </c>
      <c r="D8" s="1">
        <v>90</v>
      </c>
      <c r="E8" s="4">
        <f t="shared" si="0"/>
        <v>87.5</v>
      </c>
      <c r="F8" s="1">
        <f t="shared" si="1"/>
        <v>52.5</v>
      </c>
      <c r="G8" s="1">
        <f t="shared" si="2"/>
        <v>57</v>
      </c>
      <c r="H8" s="1">
        <f t="shared" si="3"/>
        <v>22.8</v>
      </c>
      <c r="I8" s="4">
        <f t="shared" si="4"/>
        <v>75.3</v>
      </c>
      <c r="J8" s="4">
        <v>75</v>
      </c>
      <c r="K8" s="4">
        <v>75</v>
      </c>
      <c r="L8" s="1"/>
      <c r="M8" s="2" t="s">
        <v>160</v>
      </c>
    </row>
    <row r="9" spans="1:13" x14ac:dyDescent="0.25">
      <c r="A9">
        <v>5</v>
      </c>
      <c r="B9" s="2" t="s">
        <v>99</v>
      </c>
      <c r="C9" s="1">
        <v>85</v>
      </c>
      <c r="D9" s="1">
        <v>90</v>
      </c>
      <c r="E9" s="4">
        <f t="shared" si="0"/>
        <v>87.5</v>
      </c>
      <c r="F9" s="1">
        <f t="shared" si="1"/>
        <v>52.5</v>
      </c>
      <c r="G9" s="1">
        <f t="shared" si="2"/>
        <v>80</v>
      </c>
      <c r="H9" s="1">
        <f t="shared" si="3"/>
        <v>32</v>
      </c>
      <c r="I9" s="4">
        <f t="shared" si="4"/>
        <v>84.5</v>
      </c>
      <c r="J9" s="4">
        <v>84</v>
      </c>
      <c r="K9" s="4">
        <v>84</v>
      </c>
      <c r="L9" s="1"/>
      <c r="M9" s="2" t="s">
        <v>15</v>
      </c>
    </row>
    <row r="10" spans="1:13" x14ac:dyDescent="0.25">
      <c r="A10">
        <v>6</v>
      </c>
      <c r="B10" s="2" t="s">
        <v>100</v>
      </c>
      <c r="C10" s="1">
        <v>90</v>
      </c>
      <c r="D10" s="1">
        <v>90</v>
      </c>
      <c r="E10" s="4">
        <f t="shared" si="0"/>
        <v>90</v>
      </c>
      <c r="F10" s="1">
        <f t="shared" si="1"/>
        <v>54</v>
      </c>
      <c r="G10" s="1">
        <f t="shared" si="2"/>
        <v>80</v>
      </c>
      <c r="H10" s="1">
        <f t="shared" si="3"/>
        <v>32</v>
      </c>
      <c r="I10" s="4">
        <f t="shared" si="4"/>
        <v>86</v>
      </c>
      <c r="J10" s="4">
        <v>85</v>
      </c>
      <c r="K10" s="4">
        <v>85</v>
      </c>
      <c r="L10" s="1"/>
      <c r="M10" s="2" t="s">
        <v>15</v>
      </c>
    </row>
    <row r="11" spans="1:13" x14ac:dyDescent="0.25">
      <c r="A11">
        <v>7</v>
      </c>
      <c r="B11" s="2" t="s">
        <v>101</v>
      </c>
      <c r="C11" s="1">
        <v>85</v>
      </c>
      <c r="D11" s="1">
        <v>90</v>
      </c>
      <c r="E11" s="4">
        <f t="shared" si="0"/>
        <v>87.5</v>
      </c>
      <c r="F11" s="1">
        <f t="shared" si="1"/>
        <v>52.5</v>
      </c>
      <c r="G11" s="1">
        <f t="shared" si="2"/>
        <v>67</v>
      </c>
      <c r="H11" s="1">
        <f t="shared" si="3"/>
        <v>26.8</v>
      </c>
      <c r="I11" s="4">
        <f t="shared" si="4"/>
        <v>79.3</v>
      </c>
      <c r="J11" s="4">
        <v>78.8</v>
      </c>
      <c r="K11" s="4">
        <v>78.8</v>
      </c>
      <c r="L11" s="1"/>
      <c r="M11" s="2" t="s">
        <v>27</v>
      </c>
    </row>
    <row r="12" spans="1:13" x14ac:dyDescent="0.25">
      <c r="A12">
        <v>8</v>
      </c>
      <c r="B12" s="2" t="s">
        <v>102</v>
      </c>
      <c r="C12" s="1">
        <v>90</v>
      </c>
      <c r="D12" s="1">
        <v>90</v>
      </c>
      <c r="E12" s="4">
        <f t="shared" si="0"/>
        <v>90</v>
      </c>
      <c r="F12" s="1">
        <f t="shared" si="1"/>
        <v>54</v>
      </c>
      <c r="G12" s="1">
        <f t="shared" si="2"/>
        <v>55</v>
      </c>
      <c r="H12" s="1">
        <f t="shared" si="3"/>
        <v>22</v>
      </c>
      <c r="I12" s="4">
        <f t="shared" si="4"/>
        <v>76</v>
      </c>
      <c r="J12" s="4">
        <v>75</v>
      </c>
      <c r="K12" s="4">
        <v>75</v>
      </c>
      <c r="L12" s="1"/>
      <c r="M12" s="2" t="s">
        <v>127</v>
      </c>
    </row>
    <row r="13" spans="1:13" x14ac:dyDescent="0.25">
      <c r="A13">
        <v>9</v>
      </c>
      <c r="B13" s="2" t="s">
        <v>103</v>
      </c>
      <c r="C13" s="1">
        <v>85</v>
      </c>
      <c r="D13" s="1">
        <v>90</v>
      </c>
      <c r="E13" s="4">
        <f t="shared" si="0"/>
        <v>87.5</v>
      </c>
      <c r="F13" s="1">
        <f t="shared" si="1"/>
        <v>52.5</v>
      </c>
      <c r="G13" s="1">
        <f t="shared" si="2"/>
        <v>55</v>
      </c>
      <c r="H13" s="1">
        <f t="shared" si="3"/>
        <v>22</v>
      </c>
      <c r="I13" s="4">
        <f t="shared" si="4"/>
        <v>74.5</v>
      </c>
      <c r="J13" s="4">
        <v>75</v>
      </c>
      <c r="K13" s="4">
        <v>75</v>
      </c>
      <c r="L13" s="1"/>
      <c r="M13" s="2">
        <v>15</v>
      </c>
    </row>
    <row r="14" spans="1:13" x14ac:dyDescent="0.25">
      <c r="A14">
        <v>10</v>
      </c>
      <c r="B14" s="2" t="s">
        <v>104</v>
      </c>
      <c r="C14" s="1">
        <v>85</v>
      </c>
      <c r="D14" s="1">
        <v>90</v>
      </c>
      <c r="E14" s="4">
        <f t="shared" si="0"/>
        <v>87.5</v>
      </c>
      <c r="F14" s="1">
        <f t="shared" si="1"/>
        <v>52.5</v>
      </c>
      <c r="G14" s="1">
        <f t="shared" si="2"/>
        <v>57</v>
      </c>
      <c r="H14" s="1">
        <f t="shared" si="3"/>
        <v>22.8</v>
      </c>
      <c r="I14" s="4">
        <f t="shared" si="4"/>
        <v>75.3</v>
      </c>
      <c r="J14" s="4">
        <v>75.8</v>
      </c>
      <c r="K14" s="4">
        <v>75.8</v>
      </c>
      <c r="L14" s="1"/>
      <c r="M14" s="2" t="s">
        <v>160</v>
      </c>
    </row>
    <row r="15" spans="1:13" x14ac:dyDescent="0.25">
      <c r="A15">
        <v>11</v>
      </c>
      <c r="B15" s="2" t="s">
        <v>105</v>
      </c>
      <c r="C15" s="1">
        <v>85</v>
      </c>
      <c r="D15" s="1">
        <v>90</v>
      </c>
      <c r="E15" s="4">
        <f t="shared" si="0"/>
        <v>87.5</v>
      </c>
      <c r="F15" s="1">
        <f t="shared" si="1"/>
        <v>52.5</v>
      </c>
      <c r="G15" s="1">
        <f t="shared" si="2"/>
        <v>77</v>
      </c>
      <c r="H15" s="1">
        <f t="shared" si="3"/>
        <v>30.8</v>
      </c>
      <c r="I15" s="4">
        <f t="shared" si="4"/>
        <v>83.3</v>
      </c>
      <c r="J15" s="4">
        <v>83.8</v>
      </c>
      <c r="K15" s="4">
        <v>83.8</v>
      </c>
      <c r="L15" s="1"/>
      <c r="M15" s="2" t="s">
        <v>18</v>
      </c>
    </row>
    <row r="16" spans="1:13" x14ac:dyDescent="0.25">
      <c r="A16">
        <v>12</v>
      </c>
      <c r="B16" s="2" t="s">
        <v>106</v>
      </c>
      <c r="C16" s="1">
        <v>90</v>
      </c>
      <c r="D16" s="1">
        <v>90</v>
      </c>
      <c r="E16" s="4">
        <f t="shared" si="0"/>
        <v>90</v>
      </c>
      <c r="F16" s="1">
        <f t="shared" si="1"/>
        <v>54</v>
      </c>
      <c r="G16" s="1">
        <f t="shared" si="2"/>
        <v>55</v>
      </c>
      <c r="H16" s="1">
        <f t="shared" si="3"/>
        <v>22</v>
      </c>
      <c r="I16" s="4">
        <f t="shared" si="4"/>
        <v>76</v>
      </c>
      <c r="J16" s="4">
        <v>75</v>
      </c>
      <c r="K16" s="4">
        <v>75</v>
      </c>
      <c r="L16" s="1"/>
      <c r="M16" s="2">
        <v>15</v>
      </c>
    </row>
    <row r="17" spans="1:13" x14ac:dyDescent="0.25">
      <c r="A17">
        <v>13</v>
      </c>
      <c r="B17" s="2" t="s">
        <v>107</v>
      </c>
      <c r="C17" s="1">
        <v>90</v>
      </c>
      <c r="D17" s="1">
        <v>90</v>
      </c>
      <c r="E17" s="4">
        <f t="shared" si="0"/>
        <v>90</v>
      </c>
      <c r="F17" s="1">
        <f t="shared" si="1"/>
        <v>54</v>
      </c>
      <c r="G17" s="1">
        <f t="shared" si="2"/>
        <v>67</v>
      </c>
      <c r="H17" s="1">
        <f t="shared" si="3"/>
        <v>26.8</v>
      </c>
      <c r="I17" s="4">
        <f t="shared" si="4"/>
        <v>80.8</v>
      </c>
      <c r="J17" s="4">
        <v>79.8</v>
      </c>
      <c r="K17" s="4">
        <v>79.8</v>
      </c>
      <c r="L17" s="1"/>
      <c r="M17" s="2" t="s">
        <v>27</v>
      </c>
    </row>
    <row r="18" spans="1:13" x14ac:dyDescent="0.25">
      <c r="A18">
        <v>14</v>
      </c>
      <c r="B18" s="2" t="s">
        <v>108</v>
      </c>
      <c r="C18" s="1">
        <v>90</v>
      </c>
      <c r="D18" s="1">
        <v>90</v>
      </c>
      <c r="E18" s="4">
        <f t="shared" si="0"/>
        <v>90</v>
      </c>
      <c r="F18" s="1">
        <f t="shared" si="1"/>
        <v>54</v>
      </c>
      <c r="G18" s="1">
        <f t="shared" si="2"/>
        <v>75</v>
      </c>
      <c r="H18" s="1">
        <f t="shared" si="3"/>
        <v>30</v>
      </c>
      <c r="I18" s="4">
        <f t="shared" si="4"/>
        <v>84</v>
      </c>
      <c r="J18" s="4">
        <v>83</v>
      </c>
      <c r="K18" s="4">
        <v>83</v>
      </c>
      <c r="L18" s="1"/>
      <c r="M18" s="2" t="s">
        <v>16</v>
      </c>
    </row>
    <row r="19" spans="1:13" x14ac:dyDescent="0.25">
      <c r="A19">
        <v>15</v>
      </c>
      <c r="B19" s="2" t="s">
        <v>109</v>
      </c>
      <c r="C19" s="1">
        <v>85</v>
      </c>
      <c r="D19" s="1">
        <v>90</v>
      </c>
      <c r="E19" s="4">
        <f t="shared" si="0"/>
        <v>87.5</v>
      </c>
      <c r="F19" s="1">
        <f t="shared" si="1"/>
        <v>52.5</v>
      </c>
      <c r="G19" s="1">
        <f t="shared" si="2"/>
        <v>57</v>
      </c>
      <c r="H19" s="1">
        <f t="shared" si="3"/>
        <v>22.8</v>
      </c>
      <c r="I19" s="4">
        <f t="shared" si="4"/>
        <v>75.3</v>
      </c>
      <c r="J19" s="4">
        <v>74.8</v>
      </c>
      <c r="K19" s="4">
        <v>74.8</v>
      </c>
      <c r="L19" s="1"/>
      <c r="M19" s="2" t="s">
        <v>160</v>
      </c>
    </row>
    <row r="20" spans="1:13" x14ac:dyDescent="0.25">
      <c r="A20">
        <v>16</v>
      </c>
      <c r="B20" s="2" t="s">
        <v>110</v>
      </c>
      <c r="C20" s="1">
        <v>85</v>
      </c>
      <c r="D20" s="1">
        <v>90</v>
      </c>
      <c r="E20" s="4">
        <f t="shared" si="0"/>
        <v>87.5</v>
      </c>
      <c r="F20" s="1">
        <f t="shared" si="1"/>
        <v>52.5</v>
      </c>
      <c r="G20" s="1">
        <f t="shared" si="2"/>
        <v>65</v>
      </c>
      <c r="H20" s="1">
        <f t="shared" si="3"/>
        <v>26</v>
      </c>
      <c r="I20" s="4">
        <f t="shared" si="4"/>
        <v>78.5</v>
      </c>
      <c r="J20" s="4">
        <v>78</v>
      </c>
      <c r="K20" s="4">
        <v>78</v>
      </c>
      <c r="L20" s="1"/>
      <c r="M20" s="2" t="s">
        <v>24</v>
      </c>
    </row>
    <row r="21" spans="1:13" x14ac:dyDescent="0.25">
      <c r="A21">
        <v>17</v>
      </c>
      <c r="B21" s="2" t="s">
        <v>111</v>
      </c>
      <c r="C21" s="1">
        <v>85</v>
      </c>
      <c r="D21" s="1">
        <v>90</v>
      </c>
      <c r="E21" s="4">
        <f t="shared" si="0"/>
        <v>87.5</v>
      </c>
      <c r="F21" s="1">
        <f t="shared" si="1"/>
        <v>52.5</v>
      </c>
      <c r="G21" s="1">
        <f t="shared" si="2"/>
        <v>72</v>
      </c>
      <c r="H21" s="1">
        <f t="shared" si="3"/>
        <v>28.8</v>
      </c>
      <c r="I21" s="4">
        <f t="shared" si="4"/>
        <v>81.3</v>
      </c>
      <c r="J21" s="4">
        <v>80.8</v>
      </c>
      <c r="K21" s="4">
        <v>80.8</v>
      </c>
      <c r="L21" s="1"/>
      <c r="M21" s="2" t="s">
        <v>23</v>
      </c>
    </row>
    <row r="22" spans="1:13" x14ac:dyDescent="0.25">
      <c r="A22">
        <v>18</v>
      </c>
      <c r="B22" s="2" t="s">
        <v>112</v>
      </c>
      <c r="C22" s="1">
        <v>85</v>
      </c>
      <c r="D22" s="1">
        <v>90</v>
      </c>
      <c r="E22" s="4">
        <f t="shared" si="0"/>
        <v>87.5</v>
      </c>
      <c r="F22" s="1">
        <f t="shared" si="1"/>
        <v>52.5</v>
      </c>
      <c r="G22" s="1">
        <f t="shared" si="2"/>
        <v>60</v>
      </c>
      <c r="H22" s="1">
        <f t="shared" si="3"/>
        <v>24</v>
      </c>
      <c r="I22" s="4">
        <f t="shared" si="4"/>
        <v>76.5</v>
      </c>
      <c r="J22" s="4">
        <v>76</v>
      </c>
      <c r="K22" s="4">
        <v>76</v>
      </c>
      <c r="L22" s="1"/>
      <c r="M22" s="2" t="s">
        <v>93</v>
      </c>
    </row>
    <row r="23" spans="1:13" x14ac:dyDescent="0.25">
      <c r="A23">
        <v>19</v>
      </c>
      <c r="B23" s="2" t="s">
        <v>113</v>
      </c>
      <c r="C23" s="1">
        <v>85</v>
      </c>
      <c r="D23" s="1">
        <v>90</v>
      </c>
      <c r="E23" s="4">
        <f t="shared" si="0"/>
        <v>87.5</v>
      </c>
      <c r="F23" s="1">
        <f t="shared" si="1"/>
        <v>52.5</v>
      </c>
      <c r="G23" s="1">
        <f t="shared" si="2"/>
        <v>62</v>
      </c>
      <c r="H23" s="1">
        <f t="shared" si="3"/>
        <v>24.8</v>
      </c>
      <c r="I23" s="4">
        <f t="shared" si="4"/>
        <v>77.3</v>
      </c>
      <c r="J23" s="4">
        <v>76.8</v>
      </c>
      <c r="K23" s="4">
        <v>76.8</v>
      </c>
      <c r="L23" s="1"/>
      <c r="M23" s="2" t="s">
        <v>94</v>
      </c>
    </row>
    <row r="24" spans="1:13" x14ac:dyDescent="0.25">
      <c r="A24">
        <v>20</v>
      </c>
      <c r="B24" s="2" t="s">
        <v>114</v>
      </c>
      <c r="C24" s="1">
        <v>85</v>
      </c>
      <c r="D24" s="1">
        <v>85</v>
      </c>
      <c r="E24" s="4">
        <f t="shared" si="0"/>
        <v>85</v>
      </c>
      <c r="F24" s="1">
        <f t="shared" si="1"/>
        <v>51</v>
      </c>
      <c r="G24" s="1">
        <f t="shared" si="2"/>
        <v>80</v>
      </c>
      <c r="H24" s="1">
        <f t="shared" si="3"/>
        <v>32</v>
      </c>
      <c r="I24" s="4">
        <f t="shared" si="4"/>
        <v>83</v>
      </c>
      <c r="J24" s="4">
        <v>83</v>
      </c>
      <c r="K24" s="4">
        <v>83</v>
      </c>
      <c r="L24" s="1"/>
      <c r="M24" s="2" t="s">
        <v>15</v>
      </c>
    </row>
    <row r="25" spans="1:13" x14ac:dyDescent="0.25">
      <c r="A25">
        <v>21</v>
      </c>
      <c r="B25" s="2" t="s">
        <v>115</v>
      </c>
      <c r="C25" s="1">
        <v>85</v>
      </c>
      <c r="D25" s="1">
        <v>90</v>
      </c>
      <c r="E25" s="4">
        <f t="shared" si="0"/>
        <v>87.5</v>
      </c>
      <c r="F25" s="1">
        <f t="shared" si="1"/>
        <v>52.5</v>
      </c>
      <c r="G25" s="1">
        <f t="shared" si="2"/>
        <v>57</v>
      </c>
      <c r="H25" s="1">
        <f t="shared" si="3"/>
        <v>22.8</v>
      </c>
      <c r="I25" s="4">
        <f t="shared" si="4"/>
        <v>75.3</v>
      </c>
      <c r="J25" s="4">
        <v>74.8</v>
      </c>
      <c r="K25" s="4">
        <v>74.8</v>
      </c>
      <c r="L25" s="1"/>
      <c r="M25" s="2" t="s">
        <v>160</v>
      </c>
    </row>
    <row r="26" spans="1:13" x14ac:dyDescent="0.25">
      <c r="A26">
        <v>22</v>
      </c>
      <c r="B26" s="2" t="s">
        <v>116</v>
      </c>
      <c r="C26" s="1">
        <v>85</v>
      </c>
      <c r="D26" s="1">
        <v>90</v>
      </c>
      <c r="E26" s="4">
        <f t="shared" si="0"/>
        <v>87.5</v>
      </c>
      <c r="F26" s="1">
        <f t="shared" si="1"/>
        <v>52.5</v>
      </c>
      <c r="G26" s="1">
        <f t="shared" si="2"/>
        <v>70</v>
      </c>
      <c r="H26" s="1">
        <f t="shared" si="3"/>
        <v>28</v>
      </c>
      <c r="I26" s="4">
        <f t="shared" si="4"/>
        <v>80.5</v>
      </c>
      <c r="J26" s="4">
        <v>80</v>
      </c>
      <c r="K26" s="4">
        <v>80</v>
      </c>
      <c r="L26" s="1"/>
      <c r="M26" s="2" t="s">
        <v>21</v>
      </c>
    </row>
    <row r="27" spans="1:13" x14ac:dyDescent="0.25">
      <c r="A27">
        <v>23</v>
      </c>
      <c r="B27" s="2" t="s">
        <v>117</v>
      </c>
      <c r="C27" s="1">
        <v>85</v>
      </c>
      <c r="D27" s="1">
        <v>90</v>
      </c>
      <c r="E27" s="4">
        <f t="shared" si="0"/>
        <v>87.5</v>
      </c>
      <c r="F27" s="1">
        <f t="shared" si="1"/>
        <v>52.5</v>
      </c>
      <c r="G27" s="1">
        <f t="shared" si="2"/>
        <v>65</v>
      </c>
      <c r="H27" s="1">
        <f t="shared" si="3"/>
        <v>26</v>
      </c>
      <c r="I27" s="4">
        <f t="shared" si="4"/>
        <v>78.5</v>
      </c>
      <c r="J27" s="4">
        <v>78</v>
      </c>
      <c r="K27" s="4">
        <v>78</v>
      </c>
      <c r="L27" s="1"/>
      <c r="M27" s="2" t="s">
        <v>24</v>
      </c>
    </row>
    <row r="28" spans="1:13" x14ac:dyDescent="0.25">
      <c r="A28">
        <v>24</v>
      </c>
      <c r="B28" s="2" t="s">
        <v>118</v>
      </c>
      <c r="C28" s="1">
        <v>85</v>
      </c>
      <c r="D28" s="1">
        <v>90</v>
      </c>
      <c r="E28" s="4">
        <f t="shared" si="0"/>
        <v>87.5</v>
      </c>
      <c r="F28" s="1">
        <f t="shared" si="1"/>
        <v>52.5</v>
      </c>
      <c r="G28" s="1">
        <f t="shared" si="2"/>
        <v>65</v>
      </c>
      <c r="H28" s="1">
        <f t="shared" si="3"/>
        <v>26</v>
      </c>
      <c r="I28" s="4">
        <f t="shared" si="4"/>
        <v>78.5</v>
      </c>
      <c r="J28" s="4">
        <v>78</v>
      </c>
      <c r="K28" s="4">
        <v>78</v>
      </c>
      <c r="L28" s="1"/>
      <c r="M28" s="2" t="s">
        <v>24</v>
      </c>
    </row>
    <row r="29" spans="1:13" x14ac:dyDescent="0.25">
      <c r="A29">
        <v>25</v>
      </c>
      <c r="B29" s="2" t="s">
        <v>119</v>
      </c>
      <c r="C29" s="1">
        <v>85</v>
      </c>
      <c r="D29" s="1">
        <v>90</v>
      </c>
      <c r="E29" s="4">
        <f t="shared" si="0"/>
        <v>87.5</v>
      </c>
      <c r="F29" s="1">
        <f t="shared" si="1"/>
        <v>52.5</v>
      </c>
      <c r="G29" s="1">
        <f t="shared" si="2"/>
        <v>57</v>
      </c>
      <c r="H29" s="1">
        <f t="shared" si="3"/>
        <v>22.8</v>
      </c>
      <c r="I29" s="4">
        <f t="shared" si="4"/>
        <v>75.3</v>
      </c>
      <c r="J29" s="4">
        <v>74.8</v>
      </c>
      <c r="K29" s="4">
        <v>74.8</v>
      </c>
      <c r="L29" s="1"/>
      <c r="M29" s="2" t="s">
        <v>160</v>
      </c>
    </row>
    <row r="30" spans="1:13" x14ac:dyDescent="0.25">
      <c r="A30">
        <v>26</v>
      </c>
      <c r="B30" s="2" t="s">
        <v>120</v>
      </c>
      <c r="C30" s="1">
        <v>85</v>
      </c>
      <c r="D30" s="1">
        <v>90</v>
      </c>
      <c r="E30" s="4">
        <f t="shared" si="0"/>
        <v>87.5</v>
      </c>
      <c r="F30" s="1">
        <f t="shared" si="1"/>
        <v>52.5</v>
      </c>
      <c r="G30" s="1">
        <f t="shared" si="2"/>
        <v>82</v>
      </c>
      <c r="H30" s="1">
        <f t="shared" si="3"/>
        <v>32.800000000000004</v>
      </c>
      <c r="I30" s="4">
        <f t="shared" si="4"/>
        <v>85.300000000000011</v>
      </c>
      <c r="J30" s="4">
        <v>84.800000000000011</v>
      </c>
      <c r="K30" s="4">
        <v>84.800000000000011</v>
      </c>
      <c r="L30" s="1"/>
      <c r="M30" s="2" t="s">
        <v>20</v>
      </c>
    </row>
    <row r="31" spans="1:13" x14ac:dyDescent="0.25">
      <c r="A31">
        <v>27</v>
      </c>
      <c r="B31" s="2" t="s">
        <v>121</v>
      </c>
      <c r="C31" s="1">
        <v>85</v>
      </c>
      <c r="D31" s="1">
        <v>90</v>
      </c>
      <c r="E31" s="4">
        <f t="shared" si="0"/>
        <v>87.5</v>
      </c>
      <c r="F31" s="1">
        <f t="shared" si="1"/>
        <v>52.5</v>
      </c>
      <c r="G31" s="1">
        <f t="shared" si="2"/>
        <v>62</v>
      </c>
      <c r="H31" s="1">
        <f t="shared" si="3"/>
        <v>24.8</v>
      </c>
      <c r="I31" s="4">
        <f t="shared" si="4"/>
        <v>77.3</v>
      </c>
      <c r="J31" s="4">
        <v>76.8</v>
      </c>
      <c r="K31" s="4">
        <v>76.8</v>
      </c>
      <c r="L31" s="1"/>
      <c r="M31" s="2" t="s">
        <v>94</v>
      </c>
    </row>
    <row r="32" spans="1:13" x14ac:dyDescent="0.25">
      <c r="A32">
        <v>28</v>
      </c>
      <c r="B32" s="2" t="s">
        <v>122</v>
      </c>
      <c r="C32" s="1">
        <v>85</v>
      </c>
      <c r="D32" s="1">
        <v>90</v>
      </c>
      <c r="E32" s="4">
        <f t="shared" si="0"/>
        <v>87.5</v>
      </c>
      <c r="F32" s="1">
        <f t="shared" si="1"/>
        <v>52.5</v>
      </c>
      <c r="G32" s="1">
        <f t="shared" si="2"/>
        <v>65</v>
      </c>
      <c r="H32" s="1">
        <f t="shared" si="3"/>
        <v>26</v>
      </c>
      <c r="I32" s="4">
        <f t="shared" si="4"/>
        <v>78.5</v>
      </c>
      <c r="J32" s="4">
        <v>78</v>
      </c>
      <c r="K32" s="4">
        <v>78</v>
      </c>
      <c r="L32" s="1"/>
      <c r="M32" s="2" t="s">
        <v>24</v>
      </c>
    </row>
    <row r="33" spans="1:13" x14ac:dyDescent="0.25">
      <c r="A33">
        <v>29</v>
      </c>
      <c r="B33" s="2" t="s">
        <v>123</v>
      </c>
      <c r="C33" s="1">
        <v>85</v>
      </c>
      <c r="D33" s="1">
        <v>90</v>
      </c>
      <c r="E33" s="4">
        <f t="shared" si="0"/>
        <v>87.5</v>
      </c>
      <c r="F33" s="1">
        <f t="shared" si="1"/>
        <v>52.5</v>
      </c>
      <c r="G33" s="1">
        <f t="shared" si="2"/>
        <v>55</v>
      </c>
      <c r="H33" s="1">
        <f t="shared" si="3"/>
        <v>22</v>
      </c>
      <c r="I33" s="4">
        <f t="shared" si="4"/>
        <v>74.5</v>
      </c>
      <c r="J33" s="4">
        <v>75</v>
      </c>
      <c r="K33" s="4">
        <v>75</v>
      </c>
      <c r="L33" s="1"/>
      <c r="M33" s="2">
        <v>15</v>
      </c>
    </row>
    <row r="34" spans="1:13" x14ac:dyDescent="0.25">
      <c r="A34">
        <v>30</v>
      </c>
      <c r="B34" s="2" t="s">
        <v>124</v>
      </c>
      <c r="C34" s="1">
        <v>85</v>
      </c>
      <c r="D34" s="1">
        <v>90</v>
      </c>
      <c r="E34" s="4">
        <f t="shared" si="0"/>
        <v>87.5</v>
      </c>
      <c r="F34" s="1">
        <f t="shared" si="1"/>
        <v>52.5</v>
      </c>
      <c r="G34" s="1">
        <f t="shared" si="2"/>
        <v>67</v>
      </c>
      <c r="H34" s="1">
        <f t="shared" si="3"/>
        <v>26.8</v>
      </c>
      <c r="I34" s="4">
        <f t="shared" si="4"/>
        <v>79.3</v>
      </c>
      <c r="J34" s="4">
        <v>78.8</v>
      </c>
      <c r="K34" s="4">
        <v>78.8</v>
      </c>
      <c r="L34" s="1"/>
      <c r="M34" s="2" t="s">
        <v>27</v>
      </c>
    </row>
    <row r="35" spans="1:13" x14ac:dyDescent="0.25">
      <c r="A35">
        <v>31</v>
      </c>
      <c r="B35" s="2" t="s">
        <v>125</v>
      </c>
      <c r="C35" s="1">
        <v>85</v>
      </c>
      <c r="D35" s="1">
        <v>90</v>
      </c>
      <c r="E35" s="4">
        <f t="shared" si="0"/>
        <v>87.5</v>
      </c>
      <c r="F35" s="1">
        <f t="shared" si="1"/>
        <v>52.5</v>
      </c>
      <c r="G35" s="1">
        <f t="shared" si="2"/>
        <v>80</v>
      </c>
      <c r="H35" s="1">
        <f t="shared" si="3"/>
        <v>32</v>
      </c>
      <c r="I35" s="4">
        <f t="shared" si="4"/>
        <v>84.5</v>
      </c>
      <c r="J35" s="4">
        <v>84</v>
      </c>
      <c r="K35" s="4">
        <v>84</v>
      </c>
      <c r="L35" s="1"/>
      <c r="M35" s="2" t="s">
        <v>15</v>
      </c>
    </row>
    <row r="36" spans="1:13" x14ac:dyDescent="0.25">
      <c r="A36">
        <v>32</v>
      </c>
      <c r="B36" s="2" t="s">
        <v>126</v>
      </c>
      <c r="C36" s="1">
        <v>85</v>
      </c>
      <c r="D36" s="1">
        <v>90</v>
      </c>
      <c r="E36" s="4">
        <f t="shared" si="0"/>
        <v>87.5</v>
      </c>
      <c r="F36" s="1">
        <f t="shared" si="1"/>
        <v>52.5</v>
      </c>
      <c r="G36" s="1">
        <f t="shared" si="2"/>
        <v>72</v>
      </c>
      <c r="H36" s="1">
        <f t="shared" si="3"/>
        <v>28.8</v>
      </c>
      <c r="I36" s="4">
        <f t="shared" si="4"/>
        <v>81.3</v>
      </c>
      <c r="J36" s="4">
        <v>80.8</v>
      </c>
      <c r="K36" s="4">
        <v>80.8</v>
      </c>
      <c r="L36" s="1"/>
      <c r="M36" s="2" t="s">
        <v>23</v>
      </c>
    </row>
    <row r="37" spans="1:13" x14ac:dyDescent="0.25">
      <c r="C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I5" sqref="I5:I36"/>
    </sheetView>
  </sheetViews>
  <sheetFormatPr defaultRowHeight="15" x14ac:dyDescent="0.25"/>
  <cols>
    <col min="2" max="2" width="27" customWidth="1"/>
  </cols>
  <sheetData>
    <row r="1" spans="1:13" x14ac:dyDescent="0.25">
      <c r="B1" t="s">
        <v>0</v>
      </c>
    </row>
    <row r="4" spans="1:13" x14ac:dyDescent="0.25">
      <c r="A4" t="s">
        <v>13</v>
      </c>
      <c r="B4" s="1" t="s">
        <v>1</v>
      </c>
      <c r="C4" t="s">
        <v>2</v>
      </c>
      <c r="D4" t="s">
        <v>3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11</v>
      </c>
      <c r="K4" s="1" t="s">
        <v>10</v>
      </c>
      <c r="L4" s="1" t="s">
        <v>12</v>
      </c>
    </row>
    <row r="5" spans="1:13" x14ac:dyDescent="0.25">
      <c r="A5">
        <v>1</v>
      </c>
      <c r="B5" s="3" t="s">
        <v>62</v>
      </c>
      <c r="C5" s="1">
        <v>90</v>
      </c>
      <c r="D5" s="1">
        <v>85</v>
      </c>
      <c r="E5" s="4">
        <f>(C5+D5)/2</f>
        <v>87.5</v>
      </c>
      <c r="F5" s="1">
        <f>E5*60%</f>
        <v>52.5</v>
      </c>
      <c r="G5" s="1">
        <f>M5+40</f>
        <v>60</v>
      </c>
      <c r="H5" s="1">
        <f>G5*40%</f>
        <v>24</v>
      </c>
      <c r="I5" s="4">
        <f>F5+H5</f>
        <v>76.5</v>
      </c>
      <c r="J5" s="4">
        <v>75</v>
      </c>
      <c r="K5" s="4">
        <v>75</v>
      </c>
      <c r="L5" s="4">
        <v>75</v>
      </c>
      <c r="M5" s="2" t="s">
        <v>93</v>
      </c>
    </row>
    <row r="6" spans="1:13" x14ac:dyDescent="0.25">
      <c r="A6">
        <v>2</v>
      </c>
      <c r="B6" s="3" t="s">
        <v>63</v>
      </c>
      <c r="C6" s="1">
        <v>85</v>
      </c>
      <c r="D6" s="1">
        <v>85</v>
      </c>
      <c r="E6" s="4">
        <f t="shared" ref="E6:E36" si="0">(C6+D6)/2</f>
        <v>85</v>
      </c>
      <c r="F6" s="1">
        <f t="shared" ref="F6:F36" si="1">E6*60%</f>
        <v>51</v>
      </c>
      <c r="G6" s="1">
        <f t="shared" ref="G6:G36" si="2">M6+40</f>
        <v>70</v>
      </c>
      <c r="H6" s="1">
        <f t="shared" ref="H6:H36" si="3">G6*40%</f>
        <v>28</v>
      </c>
      <c r="I6" s="4">
        <f t="shared" ref="I6:I36" si="4">F6+H6</f>
        <v>79</v>
      </c>
      <c r="J6" s="4">
        <v>79</v>
      </c>
      <c r="K6" s="4">
        <v>79</v>
      </c>
      <c r="L6" s="4">
        <v>79</v>
      </c>
      <c r="M6" s="2" t="s">
        <v>21</v>
      </c>
    </row>
    <row r="7" spans="1:13" x14ac:dyDescent="0.25">
      <c r="A7">
        <v>3</v>
      </c>
      <c r="B7" s="3" t="s">
        <v>64</v>
      </c>
      <c r="C7" s="1">
        <v>85</v>
      </c>
      <c r="D7" s="1">
        <v>85</v>
      </c>
      <c r="E7" s="4">
        <f t="shared" si="0"/>
        <v>85</v>
      </c>
      <c r="F7" s="1">
        <f t="shared" si="1"/>
        <v>51</v>
      </c>
      <c r="G7" s="1">
        <f t="shared" si="2"/>
        <v>85</v>
      </c>
      <c r="H7" s="1">
        <f t="shared" si="3"/>
        <v>34</v>
      </c>
      <c r="I7" s="4">
        <f t="shared" si="4"/>
        <v>85</v>
      </c>
      <c r="J7" s="4">
        <v>85</v>
      </c>
      <c r="K7" s="4">
        <v>85</v>
      </c>
      <c r="L7" s="4">
        <v>85</v>
      </c>
      <c r="M7" s="2" t="s">
        <v>25</v>
      </c>
    </row>
    <row r="8" spans="1:13" x14ac:dyDescent="0.25">
      <c r="A8">
        <v>4</v>
      </c>
      <c r="B8" s="3" t="s">
        <v>65</v>
      </c>
      <c r="C8" s="1">
        <v>85</v>
      </c>
      <c r="D8" s="1">
        <v>85</v>
      </c>
      <c r="E8" s="4">
        <f t="shared" si="0"/>
        <v>85</v>
      </c>
      <c r="F8" s="1">
        <f t="shared" si="1"/>
        <v>51</v>
      </c>
      <c r="G8" s="1">
        <f t="shared" si="2"/>
        <v>72</v>
      </c>
      <c r="H8" s="1">
        <f t="shared" si="3"/>
        <v>28.8</v>
      </c>
      <c r="I8" s="4">
        <f t="shared" si="4"/>
        <v>79.8</v>
      </c>
      <c r="J8" s="4">
        <v>79.8</v>
      </c>
      <c r="K8" s="4">
        <v>79.8</v>
      </c>
      <c r="L8" s="4">
        <v>79.8</v>
      </c>
      <c r="M8" s="2" t="s">
        <v>23</v>
      </c>
    </row>
    <row r="9" spans="1:13" x14ac:dyDescent="0.25">
      <c r="A9">
        <v>5</v>
      </c>
      <c r="B9" s="3" t="s">
        <v>66</v>
      </c>
      <c r="C9" s="1">
        <v>85</v>
      </c>
      <c r="D9" s="1">
        <v>90</v>
      </c>
      <c r="E9" s="4">
        <f t="shared" si="0"/>
        <v>87.5</v>
      </c>
      <c r="F9" s="1">
        <f t="shared" si="1"/>
        <v>52.5</v>
      </c>
      <c r="G9" s="1">
        <f t="shared" si="2"/>
        <v>70</v>
      </c>
      <c r="H9" s="1">
        <f t="shared" si="3"/>
        <v>28</v>
      </c>
      <c r="I9" s="4">
        <f t="shared" si="4"/>
        <v>80.5</v>
      </c>
      <c r="J9" s="4">
        <v>80</v>
      </c>
      <c r="K9" s="4">
        <v>80</v>
      </c>
      <c r="L9" s="4">
        <v>80</v>
      </c>
      <c r="M9" s="2" t="s">
        <v>21</v>
      </c>
    </row>
    <row r="10" spans="1:13" x14ac:dyDescent="0.25">
      <c r="A10">
        <v>6</v>
      </c>
      <c r="B10" s="3" t="s">
        <v>67</v>
      </c>
      <c r="C10" s="1">
        <v>90</v>
      </c>
      <c r="D10" s="1">
        <v>90</v>
      </c>
      <c r="E10" s="4">
        <f t="shared" si="0"/>
        <v>90</v>
      </c>
      <c r="F10" s="1">
        <f t="shared" si="1"/>
        <v>54</v>
      </c>
      <c r="G10" s="1">
        <f t="shared" si="2"/>
        <v>72</v>
      </c>
      <c r="H10" s="1">
        <f t="shared" si="3"/>
        <v>28.8</v>
      </c>
      <c r="I10" s="4">
        <f t="shared" si="4"/>
        <v>82.8</v>
      </c>
      <c r="J10" s="4">
        <v>81.8</v>
      </c>
      <c r="K10" s="4">
        <v>81.8</v>
      </c>
      <c r="L10" s="4">
        <v>81.8</v>
      </c>
      <c r="M10" s="2" t="s">
        <v>23</v>
      </c>
    </row>
    <row r="11" spans="1:13" x14ac:dyDescent="0.25">
      <c r="A11">
        <v>7</v>
      </c>
      <c r="B11" s="3" t="s">
        <v>68</v>
      </c>
      <c r="C11" s="1">
        <v>85</v>
      </c>
      <c r="D11" s="1">
        <v>90</v>
      </c>
      <c r="E11" s="4">
        <f t="shared" si="0"/>
        <v>87.5</v>
      </c>
      <c r="F11" s="1">
        <f t="shared" si="1"/>
        <v>52.5</v>
      </c>
      <c r="G11" s="1">
        <f t="shared" si="2"/>
        <v>62</v>
      </c>
      <c r="H11" s="1">
        <f t="shared" si="3"/>
        <v>24.8</v>
      </c>
      <c r="I11" s="4">
        <f t="shared" si="4"/>
        <v>77.3</v>
      </c>
      <c r="J11" s="4">
        <v>76.8</v>
      </c>
      <c r="K11" s="4">
        <v>76.8</v>
      </c>
      <c r="L11" s="4">
        <v>76.8</v>
      </c>
      <c r="M11" s="2" t="s">
        <v>94</v>
      </c>
    </row>
    <row r="12" spans="1:13" x14ac:dyDescent="0.25">
      <c r="A12">
        <v>8</v>
      </c>
      <c r="B12" s="3" t="s">
        <v>69</v>
      </c>
      <c r="C12" s="1">
        <v>90</v>
      </c>
      <c r="D12" s="1">
        <v>90</v>
      </c>
      <c r="E12" s="4">
        <f t="shared" si="0"/>
        <v>90</v>
      </c>
      <c r="F12" s="1">
        <f t="shared" si="1"/>
        <v>54</v>
      </c>
      <c r="G12" s="1">
        <f t="shared" si="2"/>
        <v>55</v>
      </c>
      <c r="H12" s="1">
        <f t="shared" si="3"/>
        <v>22</v>
      </c>
      <c r="I12" s="4">
        <f t="shared" si="4"/>
        <v>76</v>
      </c>
      <c r="J12" s="4">
        <v>75</v>
      </c>
      <c r="K12" s="4">
        <v>75</v>
      </c>
      <c r="L12" s="4">
        <v>75</v>
      </c>
      <c r="M12" s="2" t="s">
        <v>127</v>
      </c>
    </row>
    <row r="13" spans="1:13" x14ac:dyDescent="0.25">
      <c r="A13">
        <v>9</v>
      </c>
      <c r="B13" s="3" t="s">
        <v>70</v>
      </c>
      <c r="C13" s="1">
        <v>85</v>
      </c>
      <c r="D13" s="1">
        <v>90</v>
      </c>
      <c r="E13" s="4">
        <f t="shared" si="0"/>
        <v>87.5</v>
      </c>
      <c r="F13" s="1">
        <f t="shared" si="1"/>
        <v>52.5</v>
      </c>
      <c r="G13" s="1">
        <f t="shared" si="2"/>
        <v>65</v>
      </c>
      <c r="H13" s="1">
        <f t="shared" si="3"/>
        <v>26</v>
      </c>
      <c r="I13" s="4">
        <f t="shared" si="4"/>
        <v>78.5</v>
      </c>
      <c r="J13" s="4">
        <v>78</v>
      </c>
      <c r="K13" s="4">
        <v>78</v>
      </c>
      <c r="L13" s="4">
        <v>78</v>
      </c>
      <c r="M13" s="2" t="s">
        <v>24</v>
      </c>
    </row>
    <row r="14" spans="1:13" x14ac:dyDescent="0.25">
      <c r="A14">
        <v>10</v>
      </c>
      <c r="B14" s="3" t="s">
        <v>71</v>
      </c>
      <c r="C14" s="1">
        <v>85</v>
      </c>
      <c r="D14" s="1">
        <v>90</v>
      </c>
      <c r="E14" s="4">
        <f t="shared" si="0"/>
        <v>87.5</v>
      </c>
      <c r="F14" s="1">
        <f t="shared" si="1"/>
        <v>52.5</v>
      </c>
      <c r="G14" s="1">
        <f t="shared" si="2"/>
        <v>62</v>
      </c>
      <c r="H14" s="1">
        <f t="shared" si="3"/>
        <v>24.8</v>
      </c>
      <c r="I14" s="4">
        <f t="shared" si="4"/>
        <v>77.3</v>
      </c>
      <c r="J14" s="4">
        <v>77.8</v>
      </c>
      <c r="K14" s="4">
        <v>77.8</v>
      </c>
      <c r="L14" s="4">
        <v>77.8</v>
      </c>
      <c r="M14" s="2" t="s">
        <v>94</v>
      </c>
    </row>
    <row r="15" spans="1:13" x14ac:dyDescent="0.25">
      <c r="A15">
        <v>11</v>
      </c>
      <c r="B15" s="3" t="s">
        <v>72</v>
      </c>
      <c r="C15" s="1">
        <v>85</v>
      </c>
      <c r="D15" s="1">
        <v>90</v>
      </c>
      <c r="E15" s="4">
        <f t="shared" si="0"/>
        <v>87.5</v>
      </c>
      <c r="F15" s="1">
        <f t="shared" si="1"/>
        <v>52.5</v>
      </c>
      <c r="G15" s="1">
        <f t="shared" si="2"/>
        <v>65</v>
      </c>
      <c r="H15" s="1">
        <f t="shared" si="3"/>
        <v>26</v>
      </c>
      <c r="I15" s="4">
        <f t="shared" si="4"/>
        <v>78.5</v>
      </c>
      <c r="J15" s="4">
        <v>77</v>
      </c>
      <c r="K15" s="4">
        <v>77</v>
      </c>
      <c r="L15" s="4">
        <v>77</v>
      </c>
      <c r="M15" s="5">
        <v>25</v>
      </c>
    </row>
    <row r="16" spans="1:13" x14ac:dyDescent="0.25">
      <c r="A16">
        <v>12</v>
      </c>
      <c r="B16" s="3" t="s">
        <v>43</v>
      </c>
      <c r="C16" s="1">
        <v>85</v>
      </c>
      <c r="D16" s="1">
        <v>90</v>
      </c>
      <c r="E16" s="4">
        <f t="shared" si="0"/>
        <v>87.5</v>
      </c>
      <c r="F16" s="1">
        <f t="shared" si="1"/>
        <v>52.5</v>
      </c>
      <c r="G16" s="1">
        <f t="shared" si="2"/>
        <v>57</v>
      </c>
      <c r="H16" s="1">
        <f t="shared" si="3"/>
        <v>22.8</v>
      </c>
      <c r="I16" s="4">
        <f t="shared" si="4"/>
        <v>75.3</v>
      </c>
      <c r="J16" s="4">
        <v>74.8</v>
      </c>
      <c r="K16" s="4">
        <v>74.8</v>
      </c>
      <c r="L16" s="4">
        <v>74.8</v>
      </c>
      <c r="M16" s="2" t="s">
        <v>160</v>
      </c>
    </row>
    <row r="17" spans="1:13" x14ac:dyDescent="0.25">
      <c r="A17">
        <v>13</v>
      </c>
      <c r="B17" s="3" t="s">
        <v>73</v>
      </c>
      <c r="C17" s="1">
        <v>90</v>
      </c>
      <c r="D17" s="1">
        <v>90</v>
      </c>
      <c r="E17" s="4">
        <f t="shared" si="0"/>
        <v>90</v>
      </c>
      <c r="F17" s="1">
        <f t="shared" si="1"/>
        <v>54</v>
      </c>
      <c r="G17" s="1">
        <f t="shared" si="2"/>
        <v>62</v>
      </c>
      <c r="H17" s="1">
        <f t="shared" si="3"/>
        <v>24.8</v>
      </c>
      <c r="I17" s="4">
        <f t="shared" si="4"/>
        <v>78.8</v>
      </c>
      <c r="J17" s="4">
        <v>77.8</v>
      </c>
      <c r="K17" s="4">
        <v>77.8</v>
      </c>
      <c r="L17" s="4">
        <v>77.8</v>
      </c>
      <c r="M17" s="2" t="s">
        <v>94</v>
      </c>
    </row>
    <row r="18" spans="1:13" x14ac:dyDescent="0.25">
      <c r="A18">
        <v>14</v>
      </c>
      <c r="B18" s="3" t="s">
        <v>74</v>
      </c>
      <c r="C18" s="1">
        <v>90</v>
      </c>
      <c r="D18" s="1">
        <v>90</v>
      </c>
      <c r="E18" s="4">
        <f t="shared" si="0"/>
        <v>90</v>
      </c>
      <c r="F18" s="1">
        <f t="shared" si="1"/>
        <v>54</v>
      </c>
      <c r="G18" s="1">
        <f t="shared" si="2"/>
        <v>75</v>
      </c>
      <c r="H18" s="1">
        <f t="shared" si="3"/>
        <v>30</v>
      </c>
      <c r="I18" s="4">
        <f t="shared" si="4"/>
        <v>84</v>
      </c>
      <c r="J18" s="4">
        <v>83</v>
      </c>
      <c r="K18" s="4">
        <v>83</v>
      </c>
      <c r="L18" s="4">
        <v>83</v>
      </c>
      <c r="M18" s="2" t="s">
        <v>16</v>
      </c>
    </row>
    <row r="19" spans="1:13" x14ac:dyDescent="0.25">
      <c r="A19">
        <v>15</v>
      </c>
      <c r="B19" s="3" t="s">
        <v>75</v>
      </c>
      <c r="C19" s="1">
        <v>85</v>
      </c>
      <c r="D19" s="1">
        <v>90</v>
      </c>
      <c r="E19" s="4">
        <f t="shared" si="0"/>
        <v>87.5</v>
      </c>
      <c r="F19" s="1">
        <f t="shared" si="1"/>
        <v>52.5</v>
      </c>
      <c r="G19" s="1">
        <f t="shared" si="2"/>
        <v>87</v>
      </c>
      <c r="H19" s="1">
        <f t="shared" si="3"/>
        <v>34.800000000000004</v>
      </c>
      <c r="I19" s="4">
        <f t="shared" si="4"/>
        <v>87.300000000000011</v>
      </c>
      <c r="J19" s="4">
        <v>86.800000000000011</v>
      </c>
      <c r="K19" s="4">
        <v>86.800000000000011</v>
      </c>
      <c r="L19" s="4">
        <v>86.800000000000011</v>
      </c>
      <c r="M19" s="2" t="s">
        <v>29</v>
      </c>
    </row>
    <row r="20" spans="1:13" x14ac:dyDescent="0.25">
      <c r="A20">
        <v>16</v>
      </c>
      <c r="B20" s="3" t="s">
        <v>76</v>
      </c>
      <c r="C20" s="1">
        <v>85</v>
      </c>
      <c r="D20" s="1">
        <v>90</v>
      </c>
      <c r="E20" s="4">
        <f t="shared" si="0"/>
        <v>87.5</v>
      </c>
      <c r="F20" s="1">
        <f t="shared" si="1"/>
        <v>52.5</v>
      </c>
      <c r="G20" s="1">
        <f t="shared" si="2"/>
        <v>60</v>
      </c>
      <c r="H20" s="1">
        <f t="shared" si="3"/>
        <v>24</v>
      </c>
      <c r="I20" s="4">
        <f t="shared" si="4"/>
        <v>76.5</v>
      </c>
      <c r="J20" s="4">
        <v>76</v>
      </c>
      <c r="K20" s="4">
        <v>76</v>
      </c>
      <c r="L20" s="4">
        <v>76</v>
      </c>
      <c r="M20" s="2" t="s">
        <v>93</v>
      </c>
    </row>
    <row r="21" spans="1:13" x14ac:dyDescent="0.25">
      <c r="A21">
        <v>17</v>
      </c>
      <c r="B21" s="3" t="s">
        <v>77</v>
      </c>
      <c r="C21" s="1">
        <v>85</v>
      </c>
      <c r="D21" s="1">
        <v>90</v>
      </c>
      <c r="E21" s="4">
        <f t="shared" si="0"/>
        <v>87.5</v>
      </c>
      <c r="F21" s="1">
        <f t="shared" si="1"/>
        <v>52.5</v>
      </c>
      <c r="G21" s="1">
        <f t="shared" si="2"/>
        <v>85</v>
      </c>
      <c r="H21" s="1">
        <f t="shared" si="3"/>
        <v>34</v>
      </c>
      <c r="I21" s="4">
        <f t="shared" si="4"/>
        <v>86.5</v>
      </c>
      <c r="J21" s="4">
        <v>86</v>
      </c>
      <c r="K21" s="4">
        <v>86</v>
      </c>
      <c r="L21" s="4">
        <v>86</v>
      </c>
      <c r="M21" s="2" t="s">
        <v>25</v>
      </c>
    </row>
    <row r="22" spans="1:13" x14ac:dyDescent="0.25">
      <c r="A22">
        <v>18</v>
      </c>
      <c r="B22" s="3" t="s">
        <v>78</v>
      </c>
      <c r="C22" s="1">
        <v>85</v>
      </c>
      <c r="D22" s="1">
        <v>90</v>
      </c>
      <c r="E22" s="4">
        <f t="shared" si="0"/>
        <v>87.5</v>
      </c>
      <c r="F22" s="1">
        <f t="shared" si="1"/>
        <v>52.5</v>
      </c>
      <c r="G22" s="1">
        <f t="shared" si="2"/>
        <v>70</v>
      </c>
      <c r="H22" s="1">
        <f t="shared" si="3"/>
        <v>28</v>
      </c>
      <c r="I22" s="4">
        <f t="shared" si="4"/>
        <v>80.5</v>
      </c>
      <c r="J22" s="4">
        <v>80</v>
      </c>
      <c r="K22" s="4">
        <v>80</v>
      </c>
      <c r="L22" s="4">
        <v>80</v>
      </c>
      <c r="M22" s="2" t="s">
        <v>21</v>
      </c>
    </row>
    <row r="23" spans="1:13" x14ac:dyDescent="0.25">
      <c r="A23">
        <v>19</v>
      </c>
      <c r="B23" s="3" t="s">
        <v>79</v>
      </c>
      <c r="C23" s="1">
        <v>85</v>
      </c>
      <c r="D23" s="1">
        <v>90</v>
      </c>
      <c r="E23" s="4">
        <f t="shared" si="0"/>
        <v>87.5</v>
      </c>
      <c r="F23" s="1">
        <f t="shared" si="1"/>
        <v>52.5</v>
      </c>
      <c r="G23" s="1">
        <f t="shared" si="2"/>
        <v>67</v>
      </c>
      <c r="H23" s="1">
        <f t="shared" si="3"/>
        <v>26.8</v>
      </c>
      <c r="I23" s="4">
        <f t="shared" si="4"/>
        <v>79.3</v>
      </c>
      <c r="J23" s="4">
        <v>78.8</v>
      </c>
      <c r="K23" s="4">
        <v>78.8</v>
      </c>
      <c r="L23" s="4">
        <v>78.8</v>
      </c>
      <c r="M23" s="2" t="s">
        <v>27</v>
      </c>
    </row>
    <row r="24" spans="1:13" x14ac:dyDescent="0.25">
      <c r="A24">
        <v>20</v>
      </c>
      <c r="B24" s="3" t="s">
        <v>80</v>
      </c>
      <c r="C24" s="1">
        <v>85</v>
      </c>
      <c r="D24" s="1">
        <v>85</v>
      </c>
      <c r="E24" s="4">
        <f t="shared" si="0"/>
        <v>85</v>
      </c>
      <c r="F24" s="1">
        <f t="shared" si="1"/>
        <v>51</v>
      </c>
      <c r="G24" s="1">
        <f t="shared" si="2"/>
        <v>67</v>
      </c>
      <c r="H24" s="1">
        <f t="shared" si="3"/>
        <v>26.8</v>
      </c>
      <c r="I24" s="4">
        <f t="shared" si="4"/>
        <v>77.8</v>
      </c>
      <c r="J24" s="4">
        <v>77.8</v>
      </c>
      <c r="K24" s="4">
        <v>77.8</v>
      </c>
      <c r="L24" s="4">
        <v>77.8</v>
      </c>
      <c r="M24" s="2" t="s">
        <v>27</v>
      </c>
    </row>
    <row r="25" spans="1:13" x14ac:dyDescent="0.25">
      <c r="A25">
        <v>21</v>
      </c>
      <c r="B25" s="3" t="s">
        <v>81</v>
      </c>
      <c r="C25" s="1">
        <v>85</v>
      </c>
      <c r="D25" s="1">
        <v>90</v>
      </c>
      <c r="E25" s="4">
        <f t="shared" si="0"/>
        <v>87.5</v>
      </c>
      <c r="F25" s="1">
        <f t="shared" si="1"/>
        <v>52.5</v>
      </c>
      <c r="G25" s="1">
        <f t="shared" si="2"/>
        <v>67</v>
      </c>
      <c r="H25" s="1">
        <f t="shared" si="3"/>
        <v>26.8</v>
      </c>
      <c r="I25" s="4">
        <f t="shared" si="4"/>
        <v>79.3</v>
      </c>
      <c r="J25" s="4">
        <v>78.8</v>
      </c>
      <c r="K25" s="4">
        <v>78.8</v>
      </c>
      <c r="L25" s="4">
        <v>78.8</v>
      </c>
      <c r="M25" s="2" t="s">
        <v>27</v>
      </c>
    </row>
    <row r="26" spans="1:13" x14ac:dyDescent="0.25">
      <c r="A26">
        <v>22</v>
      </c>
      <c r="B26" s="3" t="s">
        <v>82</v>
      </c>
      <c r="C26" s="1">
        <v>85</v>
      </c>
      <c r="D26" s="1">
        <v>90</v>
      </c>
      <c r="E26" s="4">
        <f t="shared" si="0"/>
        <v>87.5</v>
      </c>
      <c r="F26" s="1">
        <f t="shared" si="1"/>
        <v>52.5</v>
      </c>
      <c r="G26" s="1">
        <f t="shared" si="2"/>
        <v>82</v>
      </c>
      <c r="H26" s="1">
        <f t="shared" si="3"/>
        <v>32.800000000000004</v>
      </c>
      <c r="I26" s="4">
        <f t="shared" si="4"/>
        <v>85.300000000000011</v>
      </c>
      <c r="J26" s="4">
        <v>84.800000000000011</v>
      </c>
      <c r="K26" s="4">
        <v>84.800000000000011</v>
      </c>
      <c r="L26" s="4">
        <v>84.800000000000011</v>
      </c>
      <c r="M26" s="2" t="s">
        <v>20</v>
      </c>
    </row>
    <row r="27" spans="1:13" x14ac:dyDescent="0.25">
      <c r="A27">
        <v>23</v>
      </c>
      <c r="B27" s="3" t="s">
        <v>83</v>
      </c>
      <c r="C27" s="1">
        <v>85</v>
      </c>
      <c r="D27" s="1">
        <v>90</v>
      </c>
      <c r="E27" s="4">
        <f t="shared" si="0"/>
        <v>87.5</v>
      </c>
      <c r="F27" s="1">
        <f t="shared" si="1"/>
        <v>52.5</v>
      </c>
      <c r="G27" s="1">
        <f t="shared" si="2"/>
        <v>72</v>
      </c>
      <c r="H27" s="1">
        <f t="shared" si="3"/>
        <v>28.8</v>
      </c>
      <c r="I27" s="4">
        <f t="shared" si="4"/>
        <v>81.3</v>
      </c>
      <c r="J27" s="4">
        <v>80.8</v>
      </c>
      <c r="K27" s="4">
        <v>80.8</v>
      </c>
      <c r="L27" s="4">
        <v>80.8</v>
      </c>
      <c r="M27" s="2" t="s">
        <v>23</v>
      </c>
    </row>
    <row r="28" spans="1:13" x14ac:dyDescent="0.25">
      <c r="A28">
        <v>24</v>
      </c>
      <c r="B28" s="3" t="s">
        <v>84</v>
      </c>
      <c r="C28" s="1">
        <v>85</v>
      </c>
      <c r="D28" s="1">
        <v>90</v>
      </c>
      <c r="E28" s="4">
        <f t="shared" si="0"/>
        <v>87.5</v>
      </c>
      <c r="F28" s="1">
        <f t="shared" si="1"/>
        <v>52.5</v>
      </c>
      <c r="G28" s="1">
        <f t="shared" si="2"/>
        <v>82</v>
      </c>
      <c r="H28" s="1">
        <f t="shared" si="3"/>
        <v>32.800000000000004</v>
      </c>
      <c r="I28" s="4">
        <f t="shared" si="4"/>
        <v>85.300000000000011</v>
      </c>
      <c r="J28" s="4">
        <v>84.800000000000011</v>
      </c>
      <c r="K28" s="4">
        <v>84.800000000000011</v>
      </c>
      <c r="L28" s="4">
        <v>84.800000000000011</v>
      </c>
      <c r="M28" s="2" t="s">
        <v>20</v>
      </c>
    </row>
    <row r="29" spans="1:13" x14ac:dyDescent="0.25">
      <c r="A29">
        <v>25</v>
      </c>
      <c r="B29" s="3" t="s">
        <v>85</v>
      </c>
      <c r="C29" s="1">
        <v>85</v>
      </c>
      <c r="D29" s="1">
        <v>90</v>
      </c>
      <c r="E29" s="4">
        <f t="shared" si="0"/>
        <v>87.5</v>
      </c>
      <c r="F29" s="1">
        <f t="shared" si="1"/>
        <v>52.5</v>
      </c>
      <c r="G29" s="1">
        <f t="shared" si="2"/>
        <v>67</v>
      </c>
      <c r="H29" s="1">
        <f t="shared" si="3"/>
        <v>26.8</v>
      </c>
      <c r="I29" s="4">
        <f t="shared" si="4"/>
        <v>79.3</v>
      </c>
      <c r="J29" s="4">
        <v>78.8</v>
      </c>
      <c r="K29" s="4">
        <v>78.8</v>
      </c>
      <c r="L29" s="4">
        <v>78.8</v>
      </c>
      <c r="M29" s="5" t="s">
        <v>27</v>
      </c>
    </row>
    <row r="30" spans="1:13" x14ac:dyDescent="0.25">
      <c r="A30">
        <v>26</v>
      </c>
      <c r="B30" s="3" t="s">
        <v>86</v>
      </c>
      <c r="C30" s="1">
        <v>85</v>
      </c>
      <c r="D30" s="1">
        <v>90</v>
      </c>
      <c r="E30" s="4">
        <f t="shared" si="0"/>
        <v>87.5</v>
      </c>
      <c r="F30" s="1">
        <f t="shared" si="1"/>
        <v>52.5</v>
      </c>
      <c r="G30" s="1">
        <f t="shared" si="2"/>
        <v>72</v>
      </c>
      <c r="H30" s="1">
        <f t="shared" si="3"/>
        <v>28.8</v>
      </c>
      <c r="I30" s="4">
        <f t="shared" si="4"/>
        <v>81.3</v>
      </c>
      <c r="J30" s="4">
        <v>80.8</v>
      </c>
      <c r="K30" s="4">
        <v>80.8</v>
      </c>
      <c r="L30" s="4">
        <v>80.8</v>
      </c>
      <c r="M30" s="2" t="s">
        <v>23</v>
      </c>
    </row>
    <row r="31" spans="1:13" x14ac:dyDescent="0.25">
      <c r="A31">
        <v>27</v>
      </c>
      <c r="B31" s="3" t="s">
        <v>87</v>
      </c>
      <c r="C31" s="1">
        <v>85</v>
      </c>
      <c r="D31" s="1">
        <v>90</v>
      </c>
      <c r="E31" s="4">
        <f t="shared" si="0"/>
        <v>87.5</v>
      </c>
      <c r="F31" s="1">
        <f t="shared" si="1"/>
        <v>52.5</v>
      </c>
      <c r="G31" s="1">
        <f t="shared" si="2"/>
        <v>87</v>
      </c>
      <c r="H31" s="1">
        <f t="shared" si="3"/>
        <v>34.800000000000004</v>
      </c>
      <c r="I31" s="4">
        <f t="shared" si="4"/>
        <v>87.300000000000011</v>
      </c>
      <c r="J31" s="4">
        <v>86.800000000000011</v>
      </c>
      <c r="K31" s="4">
        <v>86.800000000000011</v>
      </c>
      <c r="L31" s="4">
        <v>86.800000000000011</v>
      </c>
      <c r="M31" s="2" t="s">
        <v>29</v>
      </c>
    </row>
    <row r="32" spans="1:13" x14ac:dyDescent="0.25">
      <c r="A32">
        <v>28</v>
      </c>
      <c r="B32" s="3" t="s">
        <v>88</v>
      </c>
      <c r="C32" s="1">
        <v>85</v>
      </c>
      <c r="D32" s="1">
        <v>90</v>
      </c>
      <c r="E32" s="4">
        <f t="shared" si="0"/>
        <v>87.5</v>
      </c>
      <c r="F32" s="1">
        <f t="shared" si="1"/>
        <v>52.5</v>
      </c>
      <c r="G32" s="1">
        <f t="shared" si="2"/>
        <v>72</v>
      </c>
      <c r="H32" s="1">
        <f t="shared" si="3"/>
        <v>28.8</v>
      </c>
      <c r="I32" s="4">
        <f t="shared" si="4"/>
        <v>81.3</v>
      </c>
      <c r="J32" s="4">
        <v>80.8</v>
      </c>
      <c r="K32" s="4">
        <v>80.8</v>
      </c>
      <c r="L32" s="4">
        <v>80.8</v>
      </c>
      <c r="M32" s="2" t="s">
        <v>23</v>
      </c>
    </row>
    <row r="33" spans="1:13" x14ac:dyDescent="0.25">
      <c r="A33">
        <v>29</v>
      </c>
      <c r="B33" s="3" t="s">
        <v>89</v>
      </c>
      <c r="C33" s="1">
        <v>85</v>
      </c>
      <c r="D33" s="1">
        <v>90</v>
      </c>
      <c r="E33" s="4">
        <f t="shared" si="0"/>
        <v>87.5</v>
      </c>
      <c r="F33" s="1">
        <f t="shared" si="1"/>
        <v>52.5</v>
      </c>
      <c r="G33" s="1">
        <f t="shared" si="2"/>
        <v>80</v>
      </c>
      <c r="H33" s="1">
        <f t="shared" si="3"/>
        <v>32</v>
      </c>
      <c r="I33" s="4">
        <f t="shared" si="4"/>
        <v>84.5</v>
      </c>
      <c r="J33" s="4">
        <v>84</v>
      </c>
      <c r="K33" s="4">
        <v>84</v>
      </c>
      <c r="L33" s="4">
        <v>84</v>
      </c>
      <c r="M33" s="2" t="s">
        <v>15</v>
      </c>
    </row>
    <row r="34" spans="1:13" x14ac:dyDescent="0.25">
      <c r="A34">
        <v>30</v>
      </c>
      <c r="B34" s="3" t="s">
        <v>90</v>
      </c>
      <c r="C34" s="1">
        <v>85</v>
      </c>
      <c r="D34" s="1">
        <v>90</v>
      </c>
      <c r="E34" s="4">
        <f t="shared" si="0"/>
        <v>87.5</v>
      </c>
      <c r="F34" s="1">
        <f t="shared" si="1"/>
        <v>52.5</v>
      </c>
      <c r="G34" s="1">
        <f t="shared" si="2"/>
        <v>70</v>
      </c>
      <c r="H34" s="1">
        <f t="shared" si="3"/>
        <v>28</v>
      </c>
      <c r="I34" s="4">
        <f t="shared" si="4"/>
        <v>80.5</v>
      </c>
      <c r="J34" s="4">
        <v>80</v>
      </c>
      <c r="K34" s="4">
        <v>80</v>
      </c>
      <c r="L34" s="4">
        <v>80</v>
      </c>
      <c r="M34" s="2" t="s">
        <v>21</v>
      </c>
    </row>
    <row r="35" spans="1:13" x14ac:dyDescent="0.25">
      <c r="A35">
        <v>31</v>
      </c>
      <c r="B35" s="3" t="s">
        <v>91</v>
      </c>
      <c r="C35" s="1">
        <v>85</v>
      </c>
      <c r="D35" s="1">
        <v>90</v>
      </c>
      <c r="E35" s="4">
        <f t="shared" si="0"/>
        <v>87.5</v>
      </c>
      <c r="F35" s="1">
        <f t="shared" si="1"/>
        <v>52.5</v>
      </c>
      <c r="G35" s="1">
        <f t="shared" si="2"/>
        <v>62</v>
      </c>
      <c r="H35" s="1">
        <f t="shared" si="3"/>
        <v>24.8</v>
      </c>
      <c r="I35" s="4">
        <f t="shared" si="4"/>
        <v>77.3</v>
      </c>
      <c r="J35" s="4">
        <v>76.8</v>
      </c>
      <c r="K35" s="4">
        <v>76.8</v>
      </c>
      <c r="L35" s="4">
        <v>76.8</v>
      </c>
      <c r="M35" s="2" t="s">
        <v>94</v>
      </c>
    </row>
    <row r="36" spans="1:13" x14ac:dyDescent="0.25">
      <c r="A36">
        <v>32</v>
      </c>
      <c r="B36" s="3" t="s">
        <v>92</v>
      </c>
      <c r="C36" s="1">
        <v>85</v>
      </c>
      <c r="D36" s="1">
        <v>90</v>
      </c>
      <c r="E36" s="4">
        <f t="shared" si="0"/>
        <v>87.5</v>
      </c>
      <c r="F36" s="1">
        <f t="shared" si="1"/>
        <v>52.5</v>
      </c>
      <c r="G36" s="1">
        <f t="shared" si="2"/>
        <v>60</v>
      </c>
      <c r="H36" s="1">
        <f t="shared" si="3"/>
        <v>24</v>
      </c>
      <c r="I36" s="4">
        <f t="shared" si="4"/>
        <v>76.5</v>
      </c>
      <c r="J36" s="4">
        <v>76</v>
      </c>
      <c r="K36" s="4">
        <v>76</v>
      </c>
      <c r="L36" s="4">
        <v>76</v>
      </c>
      <c r="M36" s="2" t="s">
        <v>93</v>
      </c>
    </row>
    <row r="37" spans="1:13" x14ac:dyDescent="0.25">
      <c r="C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activeCell="G22" sqref="G22"/>
    </sheetView>
  </sheetViews>
  <sheetFormatPr defaultRowHeight="15" x14ac:dyDescent="0.25"/>
  <cols>
    <col min="2" max="2" width="27" customWidth="1"/>
  </cols>
  <sheetData>
    <row r="1" spans="1:13" x14ac:dyDescent="0.25">
      <c r="B1" t="s">
        <v>0</v>
      </c>
    </row>
    <row r="4" spans="1:13" x14ac:dyDescent="0.25">
      <c r="A4" t="s">
        <v>13</v>
      </c>
      <c r="B4" s="1" t="s">
        <v>1</v>
      </c>
      <c r="C4" t="s">
        <v>2</v>
      </c>
      <c r="D4" t="s">
        <v>3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11</v>
      </c>
      <c r="K4" s="1" t="s">
        <v>10</v>
      </c>
      <c r="L4" s="1" t="s">
        <v>12</v>
      </c>
    </row>
    <row r="5" spans="1:13" x14ac:dyDescent="0.25">
      <c r="A5">
        <v>1</v>
      </c>
      <c r="B5" s="3" t="s">
        <v>30</v>
      </c>
      <c r="C5" s="1">
        <v>85</v>
      </c>
      <c r="D5" s="1">
        <v>85</v>
      </c>
      <c r="E5" s="4">
        <f>(C5+D5)/2</f>
        <v>85</v>
      </c>
      <c r="F5" s="1">
        <f>E5*60%</f>
        <v>51</v>
      </c>
      <c r="G5" s="1">
        <f>M5+45</f>
        <v>77</v>
      </c>
      <c r="H5" s="1">
        <f>G5*40%</f>
        <v>30.8</v>
      </c>
      <c r="I5" s="4">
        <f>F5+H5</f>
        <v>81.8</v>
      </c>
      <c r="J5" s="4">
        <v>79.8</v>
      </c>
      <c r="K5" s="4">
        <v>79.8</v>
      </c>
      <c r="L5" s="4">
        <v>79.8</v>
      </c>
      <c r="M5" s="2" t="s">
        <v>23</v>
      </c>
    </row>
    <row r="6" spans="1:13" x14ac:dyDescent="0.25">
      <c r="A6">
        <v>2</v>
      </c>
      <c r="B6" s="3" t="s">
        <v>31</v>
      </c>
      <c r="C6" s="1">
        <v>85</v>
      </c>
      <c r="D6" s="1">
        <v>85</v>
      </c>
      <c r="E6" s="4">
        <f t="shared" ref="E6:E36" si="0">(C6+D6)/2</f>
        <v>85</v>
      </c>
      <c r="F6" s="1">
        <f t="shared" ref="F6:F36" si="1">E6*60%</f>
        <v>51</v>
      </c>
      <c r="G6" s="1">
        <f t="shared" ref="G6:G36" si="2">M6+45</f>
        <v>75</v>
      </c>
      <c r="H6" s="1">
        <f t="shared" ref="H6:H36" si="3">G6*40%</f>
        <v>30</v>
      </c>
      <c r="I6" s="4">
        <f t="shared" ref="I6:I36" si="4">F6+H6</f>
        <v>81</v>
      </c>
      <c r="J6" s="4">
        <v>79</v>
      </c>
      <c r="K6" s="4">
        <v>79</v>
      </c>
      <c r="L6" s="4">
        <v>79</v>
      </c>
      <c r="M6" s="2" t="s">
        <v>21</v>
      </c>
    </row>
    <row r="7" spans="1:13" x14ac:dyDescent="0.25">
      <c r="A7">
        <v>3</v>
      </c>
      <c r="B7" s="3" t="s">
        <v>32</v>
      </c>
      <c r="C7" s="1">
        <v>85</v>
      </c>
      <c r="D7" s="1">
        <v>85</v>
      </c>
      <c r="E7" s="4">
        <f t="shared" si="0"/>
        <v>85</v>
      </c>
      <c r="F7" s="1">
        <f t="shared" si="1"/>
        <v>51</v>
      </c>
      <c r="G7" s="1">
        <f t="shared" si="2"/>
        <v>67</v>
      </c>
      <c r="H7" s="1">
        <f t="shared" si="3"/>
        <v>26.8</v>
      </c>
      <c r="I7" s="4">
        <f t="shared" si="4"/>
        <v>77.8</v>
      </c>
      <c r="J7" s="4">
        <v>75.8</v>
      </c>
      <c r="K7" s="4">
        <v>75.8</v>
      </c>
      <c r="L7" s="4">
        <v>75.8</v>
      </c>
      <c r="M7" s="2" t="s">
        <v>94</v>
      </c>
    </row>
    <row r="8" spans="1:13" x14ac:dyDescent="0.25">
      <c r="A8">
        <v>4</v>
      </c>
      <c r="B8" s="3" t="s">
        <v>33</v>
      </c>
      <c r="C8" s="1">
        <v>85</v>
      </c>
      <c r="D8" s="1">
        <v>85</v>
      </c>
      <c r="E8" s="4">
        <f t="shared" si="0"/>
        <v>85</v>
      </c>
      <c r="F8" s="1">
        <f t="shared" si="1"/>
        <v>51</v>
      </c>
      <c r="G8" s="1">
        <f t="shared" si="2"/>
        <v>90</v>
      </c>
      <c r="H8" s="1">
        <f t="shared" si="3"/>
        <v>36</v>
      </c>
      <c r="I8" s="4">
        <f t="shared" si="4"/>
        <v>87</v>
      </c>
      <c r="J8" s="4">
        <v>85</v>
      </c>
      <c r="K8" s="4">
        <v>85</v>
      </c>
      <c r="L8" s="4">
        <v>85</v>
      </c>
      <c r="M8" s="2" t="s">
        <v>25</v>
      </c>
    </row>
    <row r="9" spans="1:13" x14ac:dyDescent="0.25">
      <c r="A9">
        <v>5</v>
      </c>
      <c r="B9" s="3" t="s">
        <v>34</v>
      </c>
      <c r="C9" s="1">
        <v>85</v>
      </c>
      <c r="D9" s="1">
        <v>90</v>
      </c>
      <c r="E9" s="4">
        <f t="shared" si="0"/>
        <v>87.5</v>
      </c>
      <c r="F9" s="1">
        <f t="shared" si="1"/>
        <v>52.5</v>
      </c>
      <c r="G9" s="1">
        <f t="shared" si="2"/>
        <v>62</v>
      </c>
      <c r="H9" s="1">
        <f t="shared" si="3"/>
        <v>24.8</v>
      </c>
      <c r="I9" s="4">
        <f t="shared" si="4"/>
        <v>77.3</v>
      </c>
      <c r="J9" s="4">
        <v>74.8</v>
      </c>
      <c r="K9" s="4">
        <v>74.8</v>
      </c>
      <c r="L9" s="4">
        <v>74.8</v>
      </c>
      <c r="M9" s="2" t="s">
        <v>160</v>
      </c>
    </row>
    <row r="10" spans="1:13" x14ac:dyDescent="0.25">
      <c r="A10">
        <v>6</v>
      </c>
      <c r="B10" s="3" t="s">
        <v>35</v>
      </c>
      <c r="C10" s="1">
        <v>90</v>
      </c>
      <c r="D10" s="1">
        <v>90</v>
      </c>
      <c r="E10" s="4">
        <f t="shared" si="0"/>
        <v>90</v>
      </c>
      <c r="F10" s="1">
        <f t="shared" si="1"/>
        <v>54</v>
      </c>
      <c r="G10" s="1">
        <f t="shared" si="2"/>
        <v>67</v>
      </c>
      <c r="H10" s="1">
        <f t="shared" si="3"/>
        <v>26.8</v>
      </c>
      <c r="I10" s="4">
        <f t="shared" si="4"/>
        <v>80.8</v>
      </c>
      <c r="J10" s="4">
        <v>77.8</v>
      </c>
      <c r="K10" s="4">
        <v>77.8</v>
      </c>
      <c r="L10" s="4">
        <v>77.8</v>
      </c>
      <c r="M10" s="2" t="s">
        <v>94</v>
      </c>
    </row>
    <row r="11" spans="1:13" x14ac:dyDescent="0.25">
      <c r="A11">
        <v>7</v>
      </c>
      <c r="B11" s="3" t="s">
        <v>36</v>
      </c>
      <c r="C11" s="1">
        <v>85</v>
      </c>
      <c r="D11" s="1">
        <v>90</v>
      </c>
      <c r="E11" s="4">
        <f t="shared" si="0"/>
        <v>87.5</v>
      </c>
      <c r="F11" s="1">
        <f t="shared" si="1"/>
        <v>52.5</v>
      </c>
      <c r="G11" s="1">
        <f t="shared" si="2"/>
        <v>75</v>
      </c>
      <c r="H11" s="1">
        <f t="shared" si="3"/>
        <v>30</v>
      </c>
      <c r="I11" s="4">
        <f t="shared" si="4"/>
        <v>82.5</v>
      </c>
      <c r="J11" s="4">
        <v>80</v>
      </c>
      <c r="K11" s="4">
        <v>80</v>
      </c>
      <c r="L11" s="4">
        <v>80</v>
      </c>
      <c r="M11" s="2" t="s">
        <v>21</v>
      </c>
    </row>
    <row r="12" spans="1:13" x14ac:dyDescent="0.25">
      <c r="A12">
        <v>8</v>
      </c>
      <c r="B12" s="3" t="s">
        <v>37</v>
      </c>
      <c r="C12" s="1">
        <v>85</v>
      </c>
      <c r="D12" s="1">
        <v>85</v>
      </c>
      <c r="E12" s="4">
        <f t="shared" si="0"/>
        <v>85</v>
      </c>
      <c r="F12" s="1">
        <f t="shared" si="1"/>
        <v>51</v>
      </c>
      <c r="G12" s="1">
        <f t="shared" si="2"/>
        <v>65</v>
      </c>
      <c r="H12" s="1">
        <f t="shared" si="3"/>
        <v>26</v>
      </c>
      <c r="I12" s="4">
        <f t="shared" si="4"/>
        <v>77</v>
      </c>
      <c r="J12" s="4">
        <v>75</v>
      </c>
      <c r="K12" s="4">
        <v>75</v>
      </c>
      <c r="L12" s="4">
        <v>75</v>
      </c>
      <c r="M12" s="2" t="s">
        <v>93</v>
      </c>
    </row>
    <row r="13" spans="1:13" x14ac:dyDescent="0.25">
      <c r="A13">
        <v>9</v>
      </c>
      <c r="B13" s="3" t="s">
        <v>38</v>
      </c>
      <c r="C13" s="1">
        <v>85</v>
      </c>
      <c r="D13" s="1">
        <v>90</v>
      </c>
      <c r="E13" s="4">
        <f t="shared" si="0"/>
        <v>87.5</v>
      </c>
      <c r="F13" s="1">
        <f t="shared" si="1"/>
        <v>52.5</v>
      </c>
      <c r="G13" s="1">
        <f t="shared" si="2"/>
        <v>72</v>
      </c>
      <c r="H13" s="1">
        <f t="shared" si="3"/>
        <v>28.8</v>
      </c>
      <c r="I13" s="4">
        <f t="shared" si="4"/>
        <v>81.3</v>
      </c>
      <c r="J13" s="4">
        <v>78.8</v>
      </c>
      <c r="K13" s="4">
        <v>78.8</v>
      </c>
      <c r="L13" s="4">
        <v>78.8</v>
      </c>
      <c r="M13" s="2" t="s">
        <v>27</v>
      </c>
    </row>
    <row r="14" spans="1:13" x14ac:dyDescent="0.25">
      <c r="A14">
        <v>10</v>
      </c>
      <c r="B14" s="3" t="s">
        <v>39</v>
      </c>
      <c r="C14" s="1">
        <v>85</v>
      </c>
      <c r="D14" s="1">
        <v>90</v>
      </c>
      <c r="E14" s="4">
        <f t="shared" si="0"/>
        <v>87.5</v>
      </c>
      <c r="F14" s="1">
        <f t="shared" si="1"/>
        <v>52.5</v>
      </c>
      <c r="G14" s="1">
        <f t="shared" si="2"/>
        <v>75</v>
      </c>
      <c r="H14" s="1">
        <f t="shared" si="3"/>
        <v>30</v>
      </c>
      <c r="I14" s="4">
        <f t="shared" si="4"/>
        <v>82.5</v>
      </c>
      <c r="J14" s="4">
        <v>81</v>
      </c>
      <c r="K14" s="4">
        <v>81</v>
      </c>
      <c r="L14" s="4">
        <v>81</v>
      </c>
      <c r="M14" s="2" t="s">
        <v>21</v>
      </c>
    </row>
    <row r="15" spans="1:13" x14ac:dyDescent="0.25">
      <c r="A15">
        <v>11</v>
      </c>
      <c r="B15" s="3" t="s">
        <v>40</v>
      </c>
      <c r="C15" s="1">
        <v>85</v>
      </c>
      <c r="D15" s="1">
        <v>90</v>
      </c>
      <c r="E15" s="4">
        <f t="shared" si="0"/>
        <v>87.5</v>
      </c>
      <c r="F15" s="1">
        <f t="shared" si="1"/>
        <v>52.5</v>
      </c>
      <c r="G15" s="1">
        <f t="shared" si="2"/>
        <v>75</v>
      </c>
      <c r="H15" s="1">
        <f t="shared" si="3"/>
        <v>30</v>
      </c>
      <c r="I15" s="4">
        <f t="shared" si="4"/>
        <v>82.5</v>
      </c>
      <c r="J15" s="4">
        <v>81</v>
      </c>
      <c r="K15" s="4">
        <v>81</v>
      </c>
      <c r="L15" s="4">
        <v>81</v>
      </c>
      <c r="M15" s="2" t="s">
        <v>21</v>
      </c>
    </row>
    <row r="16" spans="1:13" x14ac:dyDescent="0.25">
      <c r="A16">
        <v>12</v>
      </c>
      <c r="B16" s="3" t="s">
        <v>41</v>
      </c>
      <c r="C16" s="1">
        <v>85</v>
      </c>
      <c r="D16" s="1">
        <v>90</v>
      </c>
      <c r="E16" s="4">
        <f t="shared" si="0"/>
        <v>87.5</v>
      </c>
      <c r="F16" s="1">
        <f t="shared" si="1"/>
        <v>52.5</v>
      </c>
      <c r="G16" s="1">
        <f>M16+30</f>
        <v>90</v>
      </c>
      <c r="H16" s="1">
        <f t="shared" si="3"/>
        <v>36</v>
      </c>
      <c r="I16" s="4">
        <f t="shared" si="4"/>
        <v>88.5</v>
      </c>
      <c r="J16" s="4">
        <v>88</v>
      </c>
      <c r="K16" s="4">
        <v>88</v>
      </c>
      <c r="L16" s="4">
        <v>88</v>
      </c>
      <c r="M16" s="2" t="s">
        <v>194</v>
      </c>
    </row>
    <row r="17" spans="1:13" x14ac:dyDescent="0.25">
      <c r="A17">
        <v>13</v>
      </c>
      <c r="B17" s="3" t="s">
        <v>42</v>
      </c>
      <c r="C17" s="1">
        <v>90</v>
      </c>
      <c r="D17" s="1">
        <v>90</v>
      </c>
      <c r="E17" s="4">
        <f t="shared" si="0"/>
        <v>90</v>
      </c>
      <c r="F17" s="1">
        <f t="shared" si="1"/>
        <v>54</v>
      </c>
      <c r="G17" s="1">
        <f t="shared" si="2"/>
        <v>70</v>
      </c>
      <c r="H17" s="1">
        <f t="shared" si="3"/>
        <v>28</v>
      </c>
      <c r="I17" s="4">
        <f t="shared" si="4"/>
        <v>82</v>
      </c>
      <c r="J17" s="4">
        <v>79</v>
      </c>
      <c r="K17" s="4">
        <v>79</v>
      </c>
      <c r="L17" s="4">
        <v>79</v>
      </c>
      <c r="M17" s="2" t="s">
        <v>24</v>
      </c>
    </row>
    <row r="18" spans="1:13" x14ac:dyDescent="0.25">
      <c r="A18">
        <v>14</v>
      </c>
      <c r="B18" s="3" t="s">
        <v>43</v>
      </c>
      <c r="C18" s="1">
        <v>90</v>
      </c>
      <c r="D18" s="1">
        <v>90</v>
      </c>
      <c r="E18" s="4">
        <f t="shared" si="0"/>
        <v>90</v>
      </c>
      <c r="F18" s="1">
        <f t="shared" si="1"/>
        <v>54</v>
      </c>
      <c r="G18" s="1">
        <f t="shared" si="2"/>
        <v>77</v>
      </c>
      <c r="H18" s="1">
        <f t="shared" si="3"/>
        <v>30.8</v>
      </c>
      <c r="I18" s="4">
        <f t="shared" si="4"/>
        <v>84.8</v>
      </c>
      <c r="J18" s="4">
        <v>81.8</v>
      </c>
      <c r="K18" s="4">
        <v>81.8</v>
      </c>
      <c r="L18" s="4">
        <v>81.8</v>
      </c>
      <c r="M18" s="2" t="s">
        <v>23</v>
      </c>
    </row>
    <row r="19" spans="1:13" x14ac:dyDescent="0.25">
      <c r="A19">
        <v>15</v>
      </c>
      <c r="B19" s="3" t="s">
        <v>44</v>
      </c>
      <c r="C19" s="1">
        <v>85</v>
      </c>
      <c r="D19" s="1">
        <v>90</v>
      </c>
      <c r="E19" s="4">
        <f t="shared" si="0"/>
        <v>87.5</v>
      </c>
      <c r="F19" s="1">
        <f t="shared" si="1"/>
        <v>52.5</v>
      </c>
      <c r="G19" s="1">
        <f t="shared" si="2"/>
        <v>72</v>
      </c>
      <c r="H19" s="1">
        <f t="shared" si="3"/>
        <v>28.8</v>
      </c>
      <c r="I19" s="4">
        <f t="shared" si="4"/>
        <v>81.3</v>
      </c>
      <c r="J19" s="4">
        <v>78.8</v>
      </c>
      <c r="K19" s="4">
        <v>78.8</v>
      </c>
      <c r="L19" s="4">
        <v>78.8</v>
      </c>
      <c r="M19" s="2" t="s">
        <v>27</v>
      </c>
    </row>
    <row r="20" spans="1:13" x14ac:dyDescent="0.25">
      <c r="A20">
        <v>16</v>
      </c>
      <c r="B20" s="3" t="s">
        <v>45</v>
      </c>
      <c r="C20" s="1">
        <v>85</v>
      </c>
      <c r="D20" s="1">
        <v>90</v>
      </c>
      <c r="E20" s="4">
        <f t="shared" si="0"/>
        <v>87.5</v>
      </c>
      <c r="F20" s="1">
        <f t="shared" si="1"/>
        <v>52.5</v>
      </c>
      <c r="G20" s="1">
        <f t="shared" si="2"/>
        <v>80</v>
      </c>
      <c r="H20" s="1">
        <f t="shared" si="3"/>
        <v>32</v>
      </c>
      <c r="I20" s="4">
        <f t="shared" si="4"/>
        <v>84.5</v>
      </c>
      <c r="J20" s="4">
        <v>82</v>
      </c>
      <c r="K20" s="4">
        <v>82</v>
      </c>
      <c r="L20" s="4">
        <v>82</v>
      </c>
      <c r="M20" s="2" t="s">
        <v>16</v>
      </c>
    </row>
    <row r="21" spans="1:13" x14ac:dyDescent="0.25">
      <c r="A21">
        <v>17</v>
      </c>
      <c r="B21" s="3" t="s">
        <v>46</v>
      </c>
      <c r="C21" s="1">
        <v>85</v>
      </c>
      <c r="D21" s="1">
        <v>90</v>
      </c>
      <c r="E21" s="4">
        <f t="shared" si="0"/>
        <v>87.5</v>
      </c>
      <c r="F21" s="1">
        <f t="shared" si="1"/>
        <v>52.5</v>
      </c>
      <c r="G21" s="1">
        <f t="shared" si="2"/>
        <v>87</v>
      </c>
      <c r="H21" s="1">
        <f t="shared" si="3"/>
        <v>34.800000000000004</v>
      </c>
      <c r="I21" s="4">
        <f t="shared" si="4"/>
        <v>87.300000000000011</v>
      </c>
      <c r="J21" s="4">
        <v>84.800000000000011</v>
      </c>
      <c r="K21" s="4">
        <v>84.800000000000011</v>
      </c>
      <c r="L21" s="4">
        <v>84.800000000000011</v>
      </c>
      <c r="M21" s="2" t="s">
        <v>20</v>
      </c>
    </row>
    <row r="22" spans="1:13" x14ac:dyDescent="0.25">
      <c r="A22">
        <v>18</v>
      </c>
      <c r="B22" s="3" t="s">
        <v>47</v>
      </c>
      <c r="C22" s="1">
        <v>85</v>
      </c>
      <c r="D22" s="1">
        <v>90</v>
      </c>
      <c r="E22" s="4">
        <f t="shared" si="0"/>
        <v>87.5</v>
      </c>
      <c r="F22" s="1">
        <f t="shared" si="1"/>
        <v>52.5</v>
      </c>
      <c r="G22" s="1">
        <f t="shared" si="2"/>
        <v>77</v>
      </c>
      <c r="H22" s="1">
        <f t="shared" si="3"/>
        <v>30.8</v>
      </c>
      <c r="I22" s="4">
        <f t="shared" si="4"/>
        <v>83.3</v>
      </c>
      <c r="J22" s="4">
        <v>80.8</v>
      </c>
      <c r="K22" s="4">
        <v>80.8</v>
      </c>
      <c r="L22" s="4">
        <v>80.8</v>
      </c>
      <c r="M22" s="2" t="s">
        <v>23</v>
      </c>
    </row>
    <row r="23" spans="1:13" x14ac:dyDescent="0.25">
      <c r="A23">
        <v>19</v>
      </c>
      <c r="B23" s="3" t="s">
        <v>48</v>
      </c>
      <c r="C23" s="1">
        <v>85</v>
      </c>
      <c r="D23" s="1">
        <v>90</v>
      </c>
      <c r="E23" s="4">
        <f t="shared" si="0"/>
        <v>87.5</v>
      </c>
      <c r="F23" s="1">
        <f t="shared" si="1"/>
        <v>52.5</v>
      </c>
      <c r="G23" s="1">
        <f t="shared" si="2"/>
        <v>82</v>
      </c>
      <c r="H23" s="1">
        <f t="shared" si="3"/>
        <v>32.800000000000004</v>
      </c>
      <c r="I23" s="4">
        <f t="shared" si="4"/>
        <v>85.300000000000011</v>
      </c>
      <c r="J23" s="4">
        <v>82.8</v>
      </c>
      <c r="K23" s="4">
        <v>82.8</v>
      </c>
      <c r="L23" s="4">
        <v>82.8</v>
      </c>
      <c r="M23" s="2" t="s">
        <v>18</v>
      </c>
    </row>
    <row r="24" spans="1:13" x14ac:dyDescent="0.25">
      <c r="A24">
        <v>20</v>
      </c>
      <c r="B24" s="3" t="s">
        <v>49</v>
      </c>
      <c r="C24" s="1">
        <v>85</v>
      </c>
      <c r="D24" s="1">
        <v>85</v>
      </c>
      <c r="E24" s="4">
        <f t="shared" si="0"/>
        <v>85</v>
      </c>
      <c r="F24" s="1">
        <f t="shared" si="1"/>
        <v>51</v>
      </c>
      <c r="G24" s="1">
        <f t="shared" si="2"/>
        <v>70</v>
      </c>
      <c r="H24" s="1">
        <f t="shared" si="3"/>
        <v>28</v>
      </c>
      <c r="I24" s="4">
        <f t="shared" si="4"/>
        <v>79</v>
      </c>
      <c r="J24" s="4">
        <v>77</v>
      </c>
      <c r="K24" s="4">
        <v>77</v>
      </c>
      <c r="L24" s="4">
        <v>77</v>
      </c>
      <c r="M24" s="2" t="s">
        <v>24</v>
      </c>
    </row>
    <row r="25" spans="1:13" x14ac:dyDescent="0.25">
      <c r="A25">
        <v>21</v>
      </c>
      <c r="B25" s="3" t="s">
        <v>50</v>
      </c>
      <c r="C25" s="1">
        <v>85</v>
      </c>
      <c r="D25" s="1">
        <v>90</v>
      </c>
      <c r="E25" s="4">
        <f t="shared" si="0"/>
        <v>87.5</v>
      </c>
      <c r="F25" s="1">
        <f t="shared" si="1"/>
        <v>52.5</v>
      </c>
      <c r="G25" s="1">
        <f t="shared" si="2"/>
        <v>72</v>
      </c>
      <c r="H25" s="1">
        <f t="shared" si="3"/>
        <v>28.8</v>
      </c>
      <c r="I25" s="4">
        <f t="shared" si="4"/>
        <v>81.3</v>
      </c>
      <c r="J25" s="4">
        <v>78.8</v>
      </c>
      <c r="K25" s="4">
        <v>78.8</v>
      </c>
      <c r="L25" s="4">
        <v>78.8</v>
      </c>
      <c r="M25" s="2" t="s">
        <v>27</v>
      </c>
    </row>
    <row r="26" spans="1:13" x14ac:dyDescent="0.25">
      <c r="A26">
        <v>22</v>
      </c>
      <c r="B26" s="3" t="s">
        <v>51</v>
      </c>
      <c r="C26" s="1">
        <v>85</v>
      </c>
      <c r="D26" s="1">
        <v>90</v>
      </c>
      <c r="E26" s="4">
        <f t="shared" si="0"/>
        <v>87.5</v>
      </c>
      <c r="F26" s="1">
        <f t="shared" si="1"/>
        <v>52.5</v>
      </c>
      <c r="G26" s="1">
        <f t="shared" si="2"/>
        <v>85</v>
      </c>
      <c r="H26" s="1">
        <f t="shared" si="3"/>
        <v>34</v>
      </c>
      <c r="I26" s="4">
        <f t="shared" si="4"/>
        <v>86.5</v>
      </c>
      <c r="J26" s="4">
        <v>84</v>
      </c>
      <c r="K26" s="4">
        <v>84</v>
      </c>
      <c r="L26" s="4">
        <v>84</v>
      </c>
      <c r="M26" s="2" t="s">
        <v>15</v>
      </c>
    </row>
    <row r="27" spans="1:13" x14ac:dyDescent="0.25">
      <c r="A27">
        <v>23</v>
      </c>
      <c r="B27" s="3" t="s">
        <v>52</v>
      </c>
      <c r="C27" s="1">
        <v>85</v>
      </c>
      <c r="D27" s="1">
        <v>90</v>
      </c>
      <c r="E27" s="4">
        <f t="shared" si="0"/>
        <v>87.5</v>
      </c>
      <c r="F27" s="1">
        <f t="shared" si="1"/>
        <v>52.5</v>
      </c>
      <c r="G27" s="1">
        <f t="shared" si="2"/>
        <v>65</v>
      </c>
      <c r="H27" s="1">
        <f t="shared" si="3"/>
        <v>26</v>
      </c>
      <c r="I27" s="4">
        <f t="shared" si="4"/>
        <v>78.5</v>
      </c>
      <c r="J27" s="4">
        <v>76</v>
      </c>
      <c r="K27" s="4">
        <v>76</v>
      </c>
      <c r="L27" s="4">
        <v>76</v>
      </c>
      <c r="M27" s="2" t="s">
        <v>93</v>
      </c>
    </row>
    <row r="28" spans="1:13" x14ac:dyDescent="0.25">
      <c r="A28">
        <v>24</v>
      </c>
      <c r="B28" s="3" t="s">
        <v>53</v>
      </c>
      <c r="C28" s="1">
        <v>85</v>
      </c>
      <c r="D28" s="1">
        <v>90</v>
      </c>
      <c r="E28" s="4">
        <f t="shared" si="0"/>
        <v>87.5</v>
      </c>
      <c r="F28" s="1">
        <f t="shared" si="1"/>
        <v>52.5</v>
      </c>
      <c r="G28" s="1">
        <f t="shared" si="2"/>
        <v>77</v>
      </c>
      <c r="H28" s="1">
        <f t="shared" si="3"/>
        <v>30.8</v>
      </c>
      <c r="I28" s="4">
        <f t="shared" si="4"/>
        <v>83.3</v>
      </c>
      <c r="J28" s="4">
        <v>80.8</v>
      </c>
      <c r="K28" s="4">
        <v>80.8</v>
      </c>
      <c r="L28" s="4">
        <v>80.8</v>
      </c>
      <c r="M28" s="2" t="s">
        <v>23</v>
      </c>
    </row>
    <row r="29" spans="1:13" x14ac:dyDescent="0.25">
      <c r="A29">
        <v>25</v>
      </c>
      <c r="B29" s="3" t="s">
        <v>54</v>
      </c>
      <c r="C29" s="1">
        <v>85</v>
      </c>
      <c r="D29" s="1">
        <v>90</v>
      </c>
      <c r="E29" s="4">
        <f t="shared" si="0"/>
        <v>87.5</v>
      </c>
      <c r="F29" s="1">
        <f t="shared" si="1"/>
        <v>52.5</v>
      </c>
      <c r="G29" s="1">
        <f t="shared" si="2"/>
        <v>80</v>
      </c>
      <c r="H29" s="1">
        <f t="shared" si="3"/>
        <v>32</v>
      </c>
      <c r="I29" s="4">
        <f t="shared" si="4"/>
        <v>84.5</v>
      </c>
      <c r="J29" s="4">
        <v>82</v>
      </c>
      <c r="K29" s="4">
        <v>82</v>
      </c>
      <c r="L29" s="4">
        <v>82</v>
      </c>
      <c r="M29" s="2" t="s">
        <v>16</v>
      </c>
    </row>
    <row r="30" spans="1:13" x14ac:dyDescent="0.25">
      <c r="A30">
        <v>26</v>
      </c>
      <c r="B30" s="3" t="s">
        <v>55</v>
      </c>
      <c r="C30" s="1">
        <v>85</v>
      </c>
      <c r="D30" s="1">
        <v>90</v>
      </c>
      <c r="E30" s="4">
        <f t="shared" si="0"/>
        <v>87.5</v>
      </c>
      <c r="F30" s="1">
        <f t="shared" si="1"/>
        <v>52.5</v>
      </c>
      <c r="G30" s="1">
        <f t="shared" si="2"/>
        <v>87</v>
      </c>
      <c r="H30" s="1">
        <f t="shared" si="3"/>
        <v>34.800000000000004</v>
      </c>
      <c r="I30" s="4">
        <f t="shared" si="4"/>
        <v>87.300000000000011</v>
      </c>
      <c r="J30" s="4">
        <v>84.800000000000011</v>
      </c>
      <c r="K30" s="4">
        <v>84.800000000000011</v>
      </c>
      <c r="L30" s="4">
        <v>84.800000000000011</v>
      </c>
      <c r="M30" s="2" t="s">
        <v>20</v>
      </c>
    </row>
    <row r="31" spans="1:13" x14ac:dyDescent="0.25">
      <c r="A31">
        <v>27</v>
      </c>
      <c r="B31" s="3" t="s">
        <v>56</v>
      </c>
      <c r="C31" s="1">
        <v>85</v>
      </c>
      <c r="D31" s="1">
        <v>90</v>
      </c>
      <c r="E31" s="4">
        <f t="shared" si="0"/>
        <v>87.5</v>
      </c>
      <c r="F31" s="1">
        <f t="shared" si="1"/>
        <v>52.5</v>
      </c>
      <c r="G31" s="1">
        <f t="shared" si="2"/>
        <v>85</v>
      </c>
      <c r="H31" s="1">
        <f t="shared" si="3"/>
        <v>34</v>
      </c>
      <c r="I31" s="4">
        <f t="shared" si="4"/>
        <v>86.5</v>
      </c>
      <c r="J31" s="4">
        <v>84</v>
      </c>
      <c r="K31" s="4">
        <v>84</v>
      </c>
      <c r="L31" s="4">
        <v>84</v>
      </c>
      <c r="M31" s="2" t="s">
        <v>15</v>
      </c>
    </row>
    <row r="32" spans="1:13" x14ac:dyDescent="0.25">
      <c r="A32">
        <v>28</v>
      </c>
      <c r="B32" s="3" t="s">
        <v>57</v>
      </c>
      <c r="C32" s="1">
        <v>85</v>
      </c>
      <c r="D32" s="1">
        <v>90</v>
      </c>
      <c r="E32" s="4">
        <f t="shared" si="0"/>
        <v>87.5</v>
      </c>
      <c r="F32" s="1">
        <f t="shared" si="1"/>
        <v>52.5</v>
      </c>
      <c r="G32" s="1">
        <f t="shared" si="2"/>
        <v>90</v>
      </c>
      <c r="H32" s="1">
        <f t="shared" si="3"/>
        <v>36</v>
      </c>
      <c r="I32" s="4">
        <f t="shared" si="4"/>
        <v>88.5</v>
      </c>
      <c r="J32" s="4">
        <v>86</v>
      </c>
      <c r="K32" s="4">
        <v>86</v>
      </c>
      <c r="L32" s="4">
        <v>86</v>
      </c>
      <c r="M32" s="2" t="s">
        <v>25</v>
      </c>
    </row>
    <row r="33" spans="1:13" x14ac:dyDescent="0.25">
      <c r="A33">
        <v>29</v>
      </c>
      <c r="B33" s="3" t="s">
        <v>58</v>
      </c>
      <c r="C33" s="1">
        <v>85</v>
      </c>
      <c r="D33" s="1">
        <v>90</v>
      </c>
      <c r="E33" s="4">
        <f t="shared" si="0"/>
        <v>87.5</v>
      </c>
      <c r="F33" s="1">
        <f t="shared" si="1"/>
        <v>52.5</v>
      </c>
      <c r="G33" s="1">
        <f t="shared" si="2"/>
        <v>82</v>
      </c>
      <c r="H33" s="1">
        <f t="shared" si="3"/>
        <v>32.800000000000004</v>
      </c>
      <c r="I33" s="4">
        <f t="shared" si="4"/>
        <v>85.300000000000011</v>
      </c>
      <c r="J33" s="4">
        <v>82.8</v>
      </c>
      <c r="K33" s="4">
        <v>82.8</v>
      </c>
      <c r="L33" s="4">
        <v>82.8</v>
      </c>
      <c r="M33" s="2" t="s">
        <v>18</v>
      </c>
    </row>
    <row r="34" spans="1:13" x14ac:dyDescent="0.25">
      <c r="A34">
        <v>30</v>
      </c>
      <c r="B34" s="3" t="s">
        <v>59</v>
      </c>
      <c r="C34" s="1">
        <v>85</v>
      </c>
      <c r="D34" s="1">
        <v>90</v>
      </c>
      <c r="E34" s="4">
        <f t="shared" si="0"/>
        <v>87.5</v>
      </c>
      <c r="F34" s="1">
        <f t="shared" si="1"/>
        <v>52.5</v>
      </c>
      <c r="G34" s="1">
        <f t="shared" si="2"/>
        <v>67</v>
      </c>
      <c r="H34" s="1">
        <f t="shared" si="3"/>
        <v>26.8</v>
      </c>
      <c r="I34" s="4">
        <f t="shared" si="4"/>
        <v>79.3</v>
      </c>
      <c r="J34" s="4">
        <v>76.8</v>
      </c>
      <c r="K34" s="4">
        <v>76.8</v>
      </c>
      <c r="L34" s="4">
        <v>76.8</v>
      </c>
      <c r="M34" s="2" t="s">
        <v>94</v>
      </c>
    </row>
    <row r="35" spans="1:13" x14ac:dyDescent="0.25">
      <c r="A35">
        <v>31</v>
      </c>
      <c r="B35" s="3" t="s">
        <v>60</v>
      </c>
      <c r="C35" s="1">
        <v>85</v>
      </c>
      <c r="D35" s="1">
        <v>90</v>
      </c>
      <c r="E35" s="4">
        <f t="shared" si="0"/>
        <v>87.5</v>
      </c>
      <c r="F35" s="1">
        <f t="shared" si="1"/>
        <v>52.5</v>
      </c>
      <c r="G35" s="1">
        <f t="shared" si="2"/>
        <v>67</v>
      </c>
      <c r="H35" s="1">
        <f t="shared" si="3"/>
        <v>26.8</v>
      </c>
      <c r="I35" s="4">
        <f t="shared" si="4"/>
        <v>79.3</v>
      </c>
      <c r="J35" s="4">
        <v>76.8</v>
      </c>
      <c r="K35" s="4">
        <v>76.8</v>
      </c>
      <c r="L35" s="4">
        <v>76.8</v>
      </c>
      <c r="M35" s="2" t="s">
        <v>94</v>
      </c>
    </row>
    <row r="36" spans="1:13" x14ac:dyDescent="0.25">
      <c r="A36">
        <v>32</v>
      </c>
      <c r="B36" s="3" t="s">
        <v>61</v>
      </c>
      <c r="C36" s="1">
        <v>85</v>
      </c>
      <c r="D36" s="1">
        <v>90</v>
      </c>
      <c r="E36" s="4">
        <f t="shared" si="0"/>
        <v>87.5</v>
      </c>
      <c r="F36" s="1">
        <f t="shared" si="1"/>
        <v>52.5</v>
      </c>
      <c r="G36" s="1">
        <f t="shared" si="2"/>
        <v>65</v>
      </c>
      <c r="H36" s="1">
        <f t="shared" si="3"/>
        <v>26</v>
      </c>
      <c r="I36" s="4">
        <f t="shared" si="4"/>
        <v>78.5</v>
      </c>
      <c r="J36" s="4">
        <v>76</v>
      </c>
      <c r="K36" s="4">
        <v>76</v>
      </c>
      <c r="L36" s="4">
        <v>76</v>
      </c>
      <c r="M36" s="2" t="s">
        <v>93</v>
      </c>
    </row>
    <row r="37" spans="1:13" x14ac:dyDescent="0.25">
      <c r="C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I5" sqref="I5:I33"/>
    </sheetView>
  </sheetViews>
  <sheetFormatPr defaultRowHeight="15" x14ac:dyDescent="0.25"/>
  <cols>
    <col min="2" max="2" width="27" customWidth="1"/>
  </cols>
  <sheetData>
    <row r="1" spans="1:13" x14ac:dyDescent="0.25">
      <c r="B1" t="s">
        <v>0</v>
      </c>
    </row>
    <row r="4" spans="1:13" x14ac:dyDescent="0.25">
      <c r="A4" t="s">
        <v>13</v>
      </c>
      <c r="B4" s="1" t="s">
        <v>1</v>
      </c>
      <c r="C4" t="s">
        <v>2</v>
      </c>
      <c r="D4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11</v>
      </c>
      <c r="K4" s="1" t="s">
        <v>10</v>
      </c>
      <c r="L4" s="1" t="s">
        <v>12</v>
      </c>
    </row>
    <row r="5" spans="1:13" x14ac:dyDescent="0.25">
      <c r="A5">
        <v>1</v>
      </c>
      <c r="B5" s="7" t="s">
        <v>329</v>
      </c>
      <c r="C5" s="1">
        <v>90</v>
      </c>
      <c r="D5" s="1">
        <v>85</v>
      </c>
      <c r="E5" s="4">
        <f>(C5+D5)/2</f>
        <v>87.5</v>
      </c>
      <c r="F5" s="1">
        <f>E5*60%</f>
        <v>52.5</v>
      </c>
      <c r="G5" s="1">
        <f>M5+20</f>
        <v>80</v>
      </c>
      <c r="H5" s="1">
        <f>G5*40%</f>
        <v>32</v>
      </c>
      <c r="I5" s="4">
        <f>F5+H5</f>
        <v>84.5</v>
      </c>
      <c r="J5" s="4">
        <v>79.8</v>
      </c>
      <c r="K5" s="4">
        <v>79.8</v>
      </c>
      <c r="L5" s="4">
        <v>79.8</v>
      </c>
      <c r="M5" s="8" t="s">
        <v>194</v>
      </c>
    </row>
    <row r="6" spans="1:13" x14ac:dyDescent="0.25">
      <c r="A6">
        <v>2</v>
      </c>
      <c r="B6" s="7" t="s">
        <v>330</v>
      </c>
      <c r="C6" s="1">
        <v>90</v>
      </c>
      <c r="D6" s="1">
        <v>85</v>
      </c>
      <c r="E6" s="4">
        <f t="shared" ref="E6:E33" si="0">(C6+D6)/2</f>
        <v>87.5</v>
      </c>
      <c r="F6" s="1">
        <f t="shared" ref="F6:F33" si="1">E6*60%</f>
        <v>52.5</v>
      </c>
      <c r="G6" s="1">
        <f t="shared" ref="G6:G33" si="2">M6+20</f>
        <v>57</v>
      </c>
      <c r="H6" s="1">
        <f t="shared" ref="H6:H33" si="3">G6*40%</f>
        <v>22.8</v>
      </c>
      <c r="I6" s="4">
        <f t="shared" ref="I6:I33" si="4">F6+H6</f>
        <v>75.3</v>
      </c>
      <c r="J6" s="4">
        <v>79</v>
      </c>
      <c r="K6" s="4">
        <v>79</v>
      </c>
      <c r="L6" s="4">
        <v>79</v>
      </c>
      <c r="M6" s="8" t="s">
        <v>18</v>
      </c>
    </row>
    <row r="7" spans="1:13" x14ac:dyDescent="0.25">
      <c r="A7">
        <v>3</v>
      </c>
      <c r="B7" s="7" t="s">
        <v>331</v>
      </c>
      <c r="C7" s="1">
        <v>90</v>
      </c>
      <c r="D7" s="1">
        <v>85</v>
      </c>
      <c r="E7" s="4">
        <f t="shared" si="0"/>
        <v>87.5</v>
      </c>
      <c r="F7" s="1">
        <f t="shared" si="1"/>
        <v>52.5</v>
      </c>
      <c r="G7" s="1">
        <f t="shared" si="2"/>
        <v>57</v>
      </c>
      <c r="H7" s="1">
        <f t="shared" si="3"/>
        <v>22.8</v>
      </c>
      <c r="I7" s="4">
        <f t="shared" si="4"/>
        <v>75.3</v>
      </c>
      <c r="J7" s="4">
        <v>75.8</v>
      </c>
      <c r="K7" s="4">
        <v>75.8</v>
      </c>
      <c r="L7" s="4">
        <v>75.8</v>
      </c>
      <c r="M7" s="8" t="s">
        <v>18</v>
      </c>
    </row>
    <row r="8" spans="1:13" x14ac:dyDescent="0.25">
      <c r="A8">
        <v>4</v>
      </c>
      <c r="B8" s="7" t="s">
        <v>332</v>
      </c>
      <c r="C8" s="1">
        <v>90</v>
      </c>
      <c r="D8" s="1">
        <v>90</v>
      </c>
      <c r="E8" s="4">
        <f t="shared" si="0"/>
        <v>90</v>
      </c>
      <c r="F8" s="1">
        <f t="shared" si="1"/>
        <v>54</v>
      </c>
      <c r="G8" s="1">
        <f t="shared" si="2"/>
        <v>55</v>
      </c>
      <c r="H8" s="1">
        <f t="shared" si="3"/>
        <v>22</v>
      </c>
      <c r="I8" s="4">
        <f t="shared" si="4"/>
        <v>76</v>
      </c>
      <c r="J8" s="4">
        <v>85</v>
      </c>
      <c r="K8" s="4">
        <v>85</v>
      </c>
      <c r="L8" s="4">
        <v>85</v>
      </c>
      <c r="M8" s="8" t="s">
        <v>16</v>
      </c>
    </row>
    <row r="9" spans="1:13" x14ac:dyDescent="0.25">
      <c r="A9">
        <v>5</v>
      </c>
      <c r="B9" s="7" t="s">
        <v>333</v>
      </c>
      <c r="C9" s="1">
        <v>90</v>
      </c>
      <c r="D9" s="1">
        <v>85</v>
      </c>
      <c r="E9" s="4">
        <f t="shared" si="0"/>
        <v>87.5</v>
      </c>
      <c r="F9" s="1">
        <f t="shared" si="1"/>
        <v>52.5</v>
      </c>
      <c r="G9" s="1">
        <f t="shared" si="2"/>
        <v>75</v>
      </c>
      <c r="H9" s="1">
        <f t="shared" si="3"/>
        <v>30</v>
      </c>
      <c r="I9" s="4">
        <f t="shared" si="4"/>
        <v>82.5</v>
      </c>
      <c r="J9" s="4">
        <v>85</v>
      </c>
      <c r="K9" s="4">
        <v>85</v>
      </c>
      <c r="L9" s="4">
        <v>85</v>
      </c>
      <c r="M9" s="8" t="s">
        <v>22</v>
      </c>
    </row>
    <row r="10" spans="1:13" x14ac:dyDescent="0.25">
      <c r="A10">
        <v>6</v>
      </c>
      <c r="B10" s="7" t="s">
        <v>334</v>
      </c>
      <c r="C10" s="1">
        <v>90</v>
      </c>
      <c r="D10" s="1">
        <v>85</v>
      </c>
      <c r="E10" s="4">
        <f t="shared" si="0"/>
        <v>87.5</v>
      </c>
      <c r="F10" s="1">
        <f t="shared" si="1"/>
        <v>52.5</v>
      </c>
      <c r="G10" s="1">
        <f t="shared" si="2"/>
        <v>80</v>
      </c>
      <c r="H10" s="1">
        <f t="shared" si="3"/>
        <v>32</v>
      </c>
      <c r="I10" s="4">
        <f t="shared" si="4"/>
        <v>84.5</v>
      </c>
      <c r="J10" s="4">
        <v>74.8</v>
      </c>
      <c r="K10" s="4">
        <v>74.8</v>
      </c>
      <c r="L10" s="4">
        <v>74.8</v>
      </c>
      <c r="M10" s="8" t="s">
        <v>194</v>
      </c>
    </row>
    <row r="11" spans="1:13" x14ac:dyDescent="0.25">
      <c r="A11">
        <v>7</v>
      </c>
      <c r="B11" s="7" t="s">
        <v>335</v>
      </c>
      <c r="C11" s="1">
        <v>90</v>
      </c>
      <c r="D11" s="1">
        <v>85</v>
      </c>
      <c r="E11" s="4">
        <f t="shared" si="0"/>
        <v>87.5</v>
      </c>
      <c r="F11" s="1">
        <f t="shared" si="1"/>
        <v>52.5</v>
      </c>
      <c r="G11" s="1">
        <f t="shared" si="2"/>
        <v>67</v>
      </c>
      <c r="H11" s="1">
        <f t="shared" si="3"/>
        <v>26.8</v>
      </c>
      <c r="I11" s="4">
        <f t="shared" si="4"/>
        <v>79.3</v>
      </c>
      <c r="J11" s="4">
        <v>77.8</v>
      </c>
      <c r="K11" s="4">
        <v>77.8</v>
      </c>
      <c r="L11" s="4">
        <v>77.8</v>
      </c>
      <c r="M11" s="8" t="s">
        <v>29</v>
      </c>
    </row>
    <row r="12" spans="1:13" x14ac:dyDescent="0.25">
      <c r="A12">
        <v>8</v>
      </c>
      <c r="B12" s="7" t="s">
        <v>336</v>
      </c>
      <c r="C12" s="1">
        <v>90</v>
      </c>
      <c r="D12" s="1">
        <v>85</v>
      </c>
      <c r="E12" s="4">
        <f t="shared" si="0"/>
        <v>87.5</v>
      </c>
      <c r="F12" s="1">
        <f t="shared" si="1"/>
        <v>52.5</v>
      </c>
      <c r="G12" s="1">
        <f t="shared" si="2"/>
        <v>82</v>
      </c>
      <c r="H12" s="1">
        <f t="shared" si="3"/>
        <v>32.800000000000004</v>
      </c>
      <c r="I12" s="4">
        <f t="shared" si="4"/>
        <v>85.300000000000011</v>
      </c>
      <c r="J12" s="4">
        <v>80</v>
      </c>
      <c r="K12" s="4">
        <v>80</v>
      </c>
      <c r="L12" s="4">
        <v>80</v>
      </c>
      <c r="M12" s="8" t="s">
        <v>26</v>
      </c>
    </row>
    <row r="13" spans="1:13" x14ac:dyDescent="0.25">
      <c r="A13">
        <v>9</v>
      </c>
      <c r="B13" s="7" t="s">
        <v>337</v>
      </c>
      <c r="C13" s="1">
        <v>90</v>
      </c>
      <c r="D13" s="1">
        <v>90</v>
      </c>
      <c r="E13" s="4">
        <f t="shared" si="0"/>
        <v>90</v>
      </c>
      <c r="F13" s="1">
        <f t="shared" si="1"/>
        <v>54</v>
      </c>
      <c r="G13" s="1">
        <f t="shared" si="2"/>
        <v>60</v>
      </c>
      <c r="H13" s="1">
        <f t="shared" si="3"/>
        <v>24</v>
      </c>
      <c r="I13" s="4">
        <f t="shared" si="4"/>
        <v>78</v>
      </c>
      <c r="J13" s="4">
        <v>75</v>
      </c>
      <c r="K13" s="4">
        <v>75</v>
      </c>
      <c r="L13" s="4">
        <v>75</v>
      </c>
      <c r="M13" s="8" t="s">
        <v>15</v>
      </c>
    </row>
    <row r="14" spans="1:13" x14ac:dyDescent="0.25">
      <c r="A14">
        <v>10</v>
      </c>
      <c r="B14" s="7" t="s">
        <v>338</v>
      </c>
      <c r="C14" s="1">
        <v>90</v>
      </c>
      <c r="D14" s="1">
        <v>85</v>
      </c>
      <c r="E14" s="4">
        <f t="shared" si="0"/>
        <v>87.5</v>
      </c>
      <c r="F14" s="1">
        <f t="shared" si="1"/>
        <v>52.5</v>
      </c>
      <c r="G14" s="1">
        <f t="shared" si="2"/>
        <v>57</v>
      </c>
      <c r="H14" s="1">
        <f t="shared" si="3"/>
        <v>22.8</v>
      </c>
      <c r="I14" s="4">
        <f t="shared" si="4"/>
        <v>75.3</v>
      </c>
      <c r="J14" s="4">
        <v>78.8</v>
      </c>
      <c r="K14" s="4">
        <v>78.8</v>
      </c>
      <c r="L14" s="4">
        <v>78.8</v>
      </c>
      <c r="M14" s="8" t="s">
        <v>18</v>
      </c>
    </row>
    <row r="15" spans="1:13" x14ac:dyDescent="0.25">
      <c r="A15">
        <v>11</v>
      </c>
      <c r="B15" s="7" t="s">
        <v>339</v>
      </c>
      <c r="C15" s="1">
        <v>90</v>
      </c>
      <c r="D15" s="1">
        <v>90</v>
      </c>
      <c r="E15" s="4">
        <f t="shared" si="0"/>
        <v>90</v>
      </c>
      <c r="F15" s="1">
        <f t="shared" si="1"/>
        <v>54</v>
      </c>
      <c r="G15" s="1">
        <f t="shared" si="2"/>
        <v>65</v>
      </c>
      <c r="H15" s="1">
        <f t="shared" si="3"/>
        <v>26</v>
      </c>
      <c r="I15" s="4">
        <f t="shared" si="4"/>
        <v>80</v>
      </c>
      <c r="J15" s="4">
        <v>81</v>
      </c>
      <c r="K15" s="4">
        <v>81</v>
      </c>
      <c r="L15" s="4">
        <v>81</v>
      </c>
      <c r="M15" s="8" t="s">
        <v>25</v>
      </c>
    </row>
    <row r="16" spans="1:13" x14ac:dyDescent="0.25">
      <c r="A16">
        <v>12</v>
      </c>
      <c r="B16" s="7" t="s">
        <v>340</v>
      </c>
      <c r="C16" s="1">
        <v>90</v>
      </c>
      <c r="D16" s="1">
        <v>90</v>
      </c>
      <c r="E16" s="4">
        <f t="shared" si="0"/>
        <v>90</v>
      </c>
      <c r="F16" s="1">
        <f t="shared" si="1"/>
        <v>54</v>
      </c>
      <c r="G16" s="1">
        <f t="shared" si="2"/>
        <v>55</v>
      </c>
      <c r="H16" s="1">
        <f t="shared" si="3"/>
        <v>22</v>
      </c>
      <c r="I16" s="4">
        <f t="shared" si="4"/>
        <v>76</v>
      </c>
      <c r="J16" s="4">
        <v>81</v>
      </c>
      <c r="K16" s="4">
        <v>81</v>
      </c>
      <c r="L16" s="4">
        <v>81</v>
      </c>
      <c r="M16" s="8">
        <v>35</v>
      </c>
    </row>
    <row r="17" spans="1:13" x14ac:dyDescent="0.25">
      <c r="A17">
        <v>13</v>
      </c>
      <c r="B17" s="7" t="s">
        <v>341</v>
      </c>
      <c r="C17" s="1">
        <v>90</v>
      </c>
      <c r="D17" s="1">
        <v>90</v>
      </c>
      <c r="E17" s="4">
        <f t="shared" si="0"/>
        <v>90</v>
      </c>
      <c r="F17" s="1">
        <f t="shared" si="1"/>
        <v>54</v>
      </c>
      <c r="G17" s="1">
        <f t="shared" si="2"/>
        <v>52</v>
      </c>
      <c r="H17" s="1">
        <f t="shared" si="3"/>
        <v>20.8</v>
      </c>
      <c r="I17" s="4">
        <f t="shared" si="4"/>
        <v>74.8</v>
      </c>
      <c r="J17" s="4">
        <v>88</v>
      </c>
      <c r="K17" s="4">
        <v>88</v>
      </c>
      <c r="L17" s="4">
        <v>88</v>
      </c>
      <c r="M17" s="8">
        <v>32</v>
      </c>
    </row>
    <row r="18" spans="1:13" x14ac:dyDescent="0.25">
      <c r="A18">
        <v>14</v>
      </c>
      <c r="B18" s="7" t="s">
        <v>342</v>
      </c>
      <c r="C18" s="1">
        <v>90</v>
      </c>
      <c r="D18" s="1">
        <v>85</v>
      </c>
      <c r="E18" s="4">
        <f t="shared" si="0"/>
        <v>87.5</v>
      </c>
      <c r="F18" s="1">
        <f t="shared" si="1"/>
        <v>52.5</v>
      </c>
      <c r="G18" s="1">
        <f t="shared" si="2"/>
        <v>65</v>
      </c>
      <c r="H18" s="1">
        <f t="shared" si="3"/>
        <v>26</v>
      </c>
      <c r="I18" s="4">
        <f t="shared" si="4"/>
        <v>78.5</v>
      </c>
      <c r="J18" s="4">
        <v>79</v>
      </c>
      <c r="K18" s="4">
        <v>79</v>
      </c>
      <c r="L18" s="4">
        <v>79</v>
      </c>
      <c r="M18" s="8" t="s">
        <v>25</v>
      </c>
    </row>
    <row r="19" spans="1:13" x14ac:dyDescent="0.25">
      <c r="A19">
        <v>15</v>
      </c>
      <c r="B19" s="7" t="s">
        <v>343</v>
      </c>
      <c r="C19" s="1">
        <v>90</v>
      </c>
      <c r="D19" s="1">
        <v>90</v>
      </c>
      <c r="E19" s="4">
        <f t="shared" si="0"/>
        <v>90</v>
      </c>
      <c r="F19" s="1">
        <f t="shared" si="1"/>
        <v>54</v>
      </c>
      <c r="G19" s="1">
        <f t="shared" si="2"/>
        <v>55</v>
      </c>
      <c r="H19" s="1">
        <f t="shared" si="3"/>
        <v>22</v>
      </c>
      <c r="I19" s="4">
        <f t="shared" si="4"/>
        <v>76</v>
      </c>
      <c r="J19" s="4">
        <v>81.8</v>
      </c>
      <c r="K19" s="4">
        <v>81.8</v>
      </c>
      <c r="L19" s="4">
        <v>81.8</v>
      </c>
      <c r="M19" s="8">
        <v>35</v>
      </c>
    </row>
    <row r="20" spans="1:13" x14ac:dyDescent="0.25">
      <c r="A20">
        <v>16</v>
      </c>
      <c r="B20" s="7" t="s">
        <v>344</v>
      </c>
      <c r="C20" s="1">
        <v>90</v>
      </c>
      <c r="D20" s="1">
        <v>85</v>
      </c>
      <c r="E20" s="4">
        <f t="shared" si="0"/>
        <v>87.5</v>
      </c>
      <c r="F20" s="1">
        <f t="shared" si="1"/>
        <v>52.5</v>
      </c>
      <c r="G20" s="1">
        <f t="shared" si="2"/>
        <v>67</v>
      </c>
      <c r="H20" s="1">
        <f t="shared" si="3"/>
        <v>26.8</v>
      </c>
      <c r="I20" s="4">
        <f t="shared" si="4"/>
        <v>79.3</v>
      </c>
      <c r="J20" s="4">
        <v>78.8</v>
      </c>
      <c r="K20" s="4">
        <v>78.8</v>
      </c>
      <c r="L20" s="4">
        <v>78.8</v>
      </c>
      <c r="M20" s="8" t="s">
        <v>29</v>
      </c>
    </row>
    <row r="21" spans="1:13" x14ac:dyDescent="0.25">
      <c r="A21">
        <v>17</v>
      </c>
      <c r="B21" s="7" t="s">
        <v>345</v>
      </c>
      <c r="C21" s="1">
        <v>90</v>
      </c>
      <c r="D21" s="1">
        <v>85</v>
      </c>
      <c r="E21" s="4">
        <f t="shared" si="0"/>
        <v>87.5</v>
      </c>
      <c r="F21" s="1">
        <f t="shared" si="1"/>
        <v>52.5</v>
      </c>
      <c r="G21" s="1">
        <f t="shared" si="2"/>
        <v>65</v>
      </c>
      <c r="H21" s="1">
        <f t="shared" si="3"/>
        <v>26</v>
      </c>
      <c r="I21" s="4">
        <f t="shared" si="4"/>
        <v>78.5</v>
      </c>
      <c r="J21" s="4">
        <v>82</v>
      </c>
      <c r="K21" s="4">
        <v>82</v>
      </c>
      <c r="L21" s="4">
        <v>82</v>
      </c>
      <c r="M21" s="8" t="s">
        <v>25</v>
      </c>
    </row>
    <row r="22" spans="1:13" x14ac:dyDescent="0.25">
      <c r="A22">
        <v>18</v>
      </c>
      <c r="B22" s="7" t="s">
        <v>346</v>
      </c>
      <c r="C22" s="1">
        <v>90</v>
      </c>
      <c r="D22" s="1">
        <v>85</v>
      </c>
      <c r="E22" s="4">
        <f t="shared" si="0"/>
        <v>87.5</v>
      </c>
      <c r="F22" s="1">
        <f t="shared" si="1"/>
        <v>52.5</v>
      </c>
      <c r="G22" s="1">
        <f t="shared" si="2"/>
        <v>55</v>
      </c>
      <c r="H22" s="1">
        <f t="shared" si="3"/>
        <v>22</v>
      </c>
      <c r="I22" s="4">
        <f t="shared" si="4"/>
        <v>74.5</v>
      </c>
      <c r="J22" s="4">
        <v>84.800000000000011</v>
      </c>
      <c r="K22" s="4">
        <v>84.800000000000011</v>
      </c>
      <c r="L22" s="4">
        <v>84.800000000000011</v>
      </c>
      <c r="M22" s="8">
        <v>35</v>
      </c>
    </row>
    <row r="23" spans="1:13" x14ac:dyDescent="0.25">
      <c r="A23">
        <v>19</v>
      </c>
      <c r="B23" s="7" t="s">
        <v>347</v>
      </c>
      <c r="C23" s="1">
        <v>90</v>
      </c>
      <c r="D23" s="1">
        <v>85</v>
      </c>
      <c r="E23" s="4">
        <f t="shared" si="0"/>
        <v>87.5</v>
      </c>
      <c r="F23" s="1">
        <f t="shared" si="1"/>
        <v>52.5</v>
      </c>
      <c r="G23" s="1">
        <f t="shared" si="2"/>
        <v>55</v>
      </c>
      <c r="H23" s="1">
        <f t="shared" si="3"/>
        <v>22</v>
      </c>
      <c r="I23" s="4">
        <f t="shared" si="4"/>
        <v>74.5</v>
      </c>
      <c r="J23" s="4">
        <v>80.8</v>
      </c>
      <c r="K23" s="4">
        <v>80.8</v>
      </c>
      <c r="L23" s="4">
        <v>80.8</v>
      </c>
      <c r="M23" s="8" t="s">
        <v>16</v>
      </c>
    </row>
    <row r="24" spans="1:13" x14ac:dyDescent="0.25">
      <c r="A24">
        <v>20</v>
      </c>
      <c r="B24" s="7" t="s">
        <v>348</v>
      </c>
      <c r="C24" s="1">
        <v>90</v>
      </c>
      <c r="D24" s="1">
        <v>85</v>
      </c>
      <c r="E24" s="4">
        <f t="shared" si="0"/>
        <v>87.5</v>
      </c>
      <c r="F24" s="1">
        <f t="shared" si="1"/>
        <v>52.5</v>
      </c>
      <c r="G24" s="1">
        <f t="shared" si="2"/>
        <v>65</v>
      </c>
      <c r="H24" s="1">
        <f t="shared" si="3"/>
        <v>26</v>
      </c>
      <c r="I24" s="4">
        <f t="shared" si="4"/>
        <v>78.5</v>
      </c>
      <c r="J24" s="4">
        <v>82.8</v>
      </c>
      <c r="K24" s="4">
        <v>82.8</v>
      </c>
      <c r="L24" s="4">
        <v>82.8</v>
      </c>
      <c r="M24" s="8" t="s">
        <v>25</v>
      </c>
    </row>
    <row r="25" spans="1:13" x14ac:dyDescent="0.25">
      <c r="A25">
        <v>21</v>
      </c>
      <c r="B25" s="7" t="s">
        <v>349</v>
      </c>
      <c r="C25" s="1">
        <v>90</v>
      </c>
      <c r="D25" s="1">
        <v>90</v>
      </c>
      <c r="E25" s="4">
        <f t="shared" si="0"/>
        <v>90</v>
      </c>
      <c r="F25" s="1">
        <f t="shared" si="1"/>
        <v>54</v>
      </c>
      <c r="G25" s="1">
        <f t="shared" si="2"/>
        <v>55</v>
      </c>
      <c r="H25" s="1">
        <f t="shared" si="3"/>
        <v>22</v>
      </c>
      <c r="I25" s="4">
        <f t="shared" si="4"/>
        <v>76</v>
      </c>
      <c r="J25" s="4">
        <v>77</v>
      </c>
      <c r="K25" s="4">
        <v>77</v>
      </c>
      <c r="L25" s="4">
        <v>77</v>
      </c>
      <c r="M25" s="8">
        <v>35</v>
      </c>
    </row>
    <row r="26" spans="1:13" x14ac:dyDescent="0.25">
      <c r="A26">
        <v>22</v>
      </c>
      <c r="B26" s="7" t="s">
        <v>350</v>
      </c>
      <c r="C26" s="1">
        <v>90</v>
      </c>
      <c r="D26" s="1">
        <v>85</v>
      </c>
      <c r="E26" s="4">
        <f t="shared" si="0"/>
        <v>87.5</v>
      </c>
      <c r="F26" s="1">
        <f t="shared" si="1"/>
        <v>52.5</v>
      </c>
      <c r="G26" s="1">
        <f t="shared" si="2"/>
        <v>75</v>
      </c>
      <c r="H26" s="1">
        <f t="shared" si="3"/>
        <v>30</v>
      </c>
      <c r="I26" s="4">
        <f t="shared" si="4"/>
        <v>82.5</v>
      </c>
      <c r="J26" s="4">
        <v>78.8</v>
      </c>
      <c r="K26" s="4">
        <v>78.8</v>
      </c>
      <c r="L26" s="4">
        <v>78.8</v>
      </c>
      <c r="M26" s="8" t="s">
        <v>22</v>
      </c>
    </row>
    <row r="27" spans="1:13" x14ac:dyDescent="0.25">
      <c r="A27">
        <v>23</v>
      </c>
      <c r="B27" s="7" t="s">
        <v>351</v>
      </c>
      <c r="C27" s="1">
        <v>90</v>
      </c>
      <c r="D27" s="1">
        <v>85</v>
      </c>
      <c r="E27" s="4">
        <f t="shared" si="0"/>
        <v>87.5</v>
      </c>
      <c r="F27" s="1">
        <f t="shared" si="1"/>
        <v>52.5</v>
      </c>
      <c r="G27" s="1">
        <f t="shared" si="2"/>
        <v>57</v>
      </c>
      <c r="H27" s="1">
        <f t="shared" si="3"/>
        <v>22.8</v>
      </c>
      <c r="I27" s="4">
        <f t="shared" si="4"/>
        <v>75.3</v>
      </c>
      <c r="J27" s="4">
        <v>84</v>
      </c>
      <c r="K27" s="4">
        <v>84</v>
      </c>
      <c r="L27" s="4">
        <v>84</v>
      </c>
      <c r="M27" s="8" t="s">
        <v>18</v>
      </c>
    </row>
    <row r="28" spans="1:13" x14ac:dyDescent="0.25">
      <c r="A28">
        <v>24</v>
      </c>
      <c r="B28" s="7" t="s">
        <v>352</v>
      </c>
      <c r="C28" s="1">
        <v>90</v>
      </c>
      <c r="D28" s="1">
        <v>85</v>
      </c>
      <c r="E28" s="4">
        <f t="shared" si="0"/>
        <v>87.5</v>
      </c>
      <c r="F28" s="1">
        <f t="shared" si="1"/>
        <v>52.5</v>
      </c>
      <c r="G28" s="1">
        <f t="shared" si="2"/>
        <v>70</v>
      </c>
      <c r="H28" s="1">
        <f t="shared" si="3"/>
        <v>28</v>
      </c>
      <c r="I28" s="4">
        <f t="shared" si="4"/>
        <v>80.5</v>
      </c>
      <c r="J28" s="4">
        <v>76</v>
      </c>
      <c r="K28" s="4">
        <v>76</v>
      </c>
      <c r="L28" s="4">
        <v>76</v>
      </c>
      <c r="M28" s="8" t="s">
        <v>128</v>
      </c>
    </row>
    <row r="29" spans="1:13" x14ac:dyDescent="0.25">
      <c r="A29">
        <v>25</v>
      </c>
      <c r="B29" s="7" t="s">
        <v>353</v>
      </c>
      <c r="C29" s="1">
        <v>90</v>
      </c>
      <c r="D29" s="1">
        <v>85</v>
      </c>
      <c r="E29" s="4">
        <f t="shared" si="0"/>
        <v>87.5</v>
      </c>
      <c r="F29" s="1">
        <f t="shared" si="1"/>
        <v>52.5</v>
      </c>
      <c r="G29" s="1">
        <f t="shared" si="2"/>
        <v>85</v>
      </c>
      <c r="H29" s="1">
        <f t="shared" si="3"/>
        <v>34</v>
      </c>
      <c r="I29" s="4">
        <f t="shared" si="4"/>
        <v>86.5</v>
      </c>
      <c r="J29" s="4">
        <v>80.8</v>
      </c>
      <c r="K29" s="4">
        <v>80.8</v>
      </c>
      <c r="L29" s="4">
        <v>80.8</v>
      </c>
      <c r="M29" s="8" t="s">
        <v>19</v>
      </c>
    </row>
    <row r="30" spans="1:13" x14ac:dyDescent="0.25">
      <c r="A30">
        <v>26</v>
      </c>
      <c r="B30" s="7" t="s">
        <v>354</v>
      </c>
      <c r="C30" s="1">
        <v>90</v>
      </c>
      <c r="D30" s="1">
        <v>85</v>
      </c>
      <c r="E30" s="4">
        <f t="shared" si="0"/>
        <v>87.5</v>
      </c>
      <c r="F30" s="1">
        <f t="shared" si="1"/>
        <v>52.5</v>
      </c>
      <c r="G30" s="1">
        <f t="shared" si="2"/>
        <v>55</v>
      </c>
      <c r="H30" s="1">
        <f t="shared" si="3"/>
        <v>22</v>
      </c>
      <c r="I30" s="4">
        <f t="shared" si="4"/>
        <v>74.5</v>
      </c>
      <c r="J30" s="4">
        <v>82</v>
      </c>
      <c r="K30" s="4">
        <v>82</v>
      </c>
      <c r="L30" s="4">
        <v>82</v>
      </c>
      <c r="M30" s="8">
        <v>35</v>
      </c>
    </row>
    <row r="31" spans="1:13" x14ac:dyDescent="0.25">
      <c r="A31">
        <v>27</v>
      </c>
      <c r="B31" s="7" t="s">
        <v>355</v>
      </c>
      <c r="C31" s="1">
        <v>90</v>
      </c>
      <c r="D31" s="1">
        <v>85</v>
      </c>
      <c r="E31" s="4">
        <f t="shared" si="0"/>
        <v>87.5</v>
      </c>
      <c r="F31" s="1">
        <f t="shared" si="1"/>
        <v>52.5</v>
      </c>
      <c r="G31" s="1">
        <f t="shared" si="2"/>
        <v>62</v>
      </c>
      <c r="H31" s="1">
        <f t="shared" si="3"/>
        <v>24.8</v>
      </c>
      <c r="I31" s="4">
        <f t="shared" si="4"/>
        <v>77.3</v>
      </c>
      <c r="J31" s="4">
        <v>84.800000000000011</v>
      </c>
      <c r="K31" s="4">
        <v>84.800000000000011</v>
      </c>
      <c r="L31" s="4">
        <v>84.800000000000011</v>
      </c>
      <c r="M31" s="8" t="s">
        <v>20</v>
      </c>
    </row>
    <row r="32" spans="1:13" x14ac:dyDescent="0.25">
      <c r="A32">
        <v>28</v>
      </c>
      <c r="B32" s="7" t="s">
        <v>356</v>
      </c>
      <c r="C32" s="1">
        <v>90</v>
      </c>
      <c r="D32" s="1">
        <v>85</v>
      </c>
      <c r="E32" s="4">
        <f t="shared" si="0"/>
        <v>87.5</v>
      </c>
      <c r="F32" s="1">
        <f t="shared" si="1"/>
        <v>52.5</v>
      </c>
      <c r="G32" s="1">
        <f t="shared" si="2"/>
        <v>72</v>
      </c>
      <c r="H32" s="1">
        <f t="shared" si="3"/>
        <v>28.8</v>
      </c>
      <c r="I32" s="4">
        <f t="shared" si="4"/>
        <v>81.3</v>
      </c>
      <c r="J32" s="4">
        <v>84</v>
      </c>
      <c r="K32" s="4">
        <v>84</v>
      </c>
      <c r="L32" s="4">
        <v>84</v>
      </c>
      <c r="M32" s="8" t="s">
        <v>14</v>
      </c>
    </row>
    <row r="33" spans="1:13" x14ac:dyDescent="0.25">
      <c r="A33">
        <v>29</v>
      </c>
      <c r="B33" s="7" t="s">
        <v>357</v>
      </c>
      <c r="C33" s="1">
        <v>90</v>
      </c>
      <c r="D33" s="1">
        <v>85</v>
      </c>
      <c r="E33" s="4">
        <f t="shared" si="0"/>
        <v>87.5</v>
      </c>
      <c r="F33" s="1">
        <f t="shared" si="1"/>
        <v>52.5</v>
      </c>
      <c r="G33" s="1">
        <f t="shared" si="2"/>
        <v>70</v>
      </c>
      <c r="H33" s="1">
        <f t="shared" si="3"/>
        <v>28</v>
      </c>
      <c r="I33" s="4">
        <f t="shared" si="4"/>
        <v>80.5</v>
      </c>
      <c r="J33" s="4">
        <v>86</v>
      </c>
      <c r="K33" s="4">
        <v>86</v>
      </c>
      <c r="L33" s="4">
        <v>86</v>
      </c>
      <c r="M33" s="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I5" sqref="I5:I34"/>
    </sheetView>
  </sheetViews>
  <sheetFormatPr defaultRowHeight="15" x14ac:dyDescent="0.25"/>
  <cols>
    <col min="2" max="2" width="27" customWidth="1"/>
  </cols>
  <sheetData>
    <row r="1" spans="1:13" x14ac:dyDescent="0.25">
      <c r="B1" t="s">
        <v>0</v>
      </c>
    </row>
    <row r="4" spans="1:13" x14ac:dyDescent="0.25">
      <c r="A4" t="s">
        <v>13</v>
      </c>
      <c r="B4" s="1" t="s">
        <v>1</v>
      </c>
      <c r="C4" t="s">
        <v>2</v>
      </c>
      <c r="D4" t="s">
        <v>3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11</v>
      </c>
      <c r="K4" s="1" t="s">
        <v>10</v>
      </c>
      <c r="L4" s="1" t="s">
        <v>12</v>
      </c>
    </row>
    <row r="5" spans="1:13" x14ac:dyDescent="0.25">
      <c r="A5">
        <v>1</v>
      </c>
      <c r="B5" s="7" t="s">
        <v>358</v>
      </c>
      <c r="C5" s="1">
        <v>90</v>
      </c>
      <c r="D5" s="1">
        <v>85</v>
      </c>
      <c r="E5" s="4">
        <f>(C5+D5)/2</f>
        <v>87.5</v>
      </c>
      <c r="F5" s="1">
        <f>E5*60%</f>
        <v>52.5</v>
      </c>
      <c r="G5" s="1">
        <f>M5+20</f>
        <v>60</v>
      </c>
      <c r="H5" s="1">
        <f>G5*40%</f>
        <v>24</v>
      </c>
      <c r="I5" s="4">
        <f>F5+H5</f>
        <v>76.5</v>
      </c>
      <c r="J5" s="4">
        <v>79.8</v>
      </c>
      <c r="K5" s="4">
        <v>79.8</v>
      </c>
      <c r="L5" s="4">
        <v>79.8</v>
      </c>
      <c r="M5" s="8" t="s">
        <v>15</v>
      </c>
    </row>
    <row r="6" spans="1:13" x14ac:dyDescent="0.25">
      <c r="A6">
        <v>2</v>
      </c>
      <c r="B6" s="7" t="s">
        <v>359</v>
      </c>
      <c r="C6" s="1">
        <v>90</v>
      </c>
      <c r="D6" s="1">
        <v>85</v>
      </c>
      <c r="E6" s="4">
        <f t="shared" ref="E6:E34" si="0">(C6+D6)/2</f>
        <v>87.5</v>
      </c>
      <c r="F6" s="1">
        <f t="shared" ref="F6:F34" si="1">E6*60%</f>
        <v>52.5</v>
      </c>
      <c r="G6" s="1">
        <f t="shared" ref="G6:G34" si="2">M6+20</f>
        <v>62</v>
      </c>
      <c r="H6" s="1">
        <f t="shared" ref="H6:H34" si="3">G6*40%</f>
        <v>24.8</v>
      </c>
      <c r="I6" s="4">
        <f t="shared" ref="I6:I34" si="4">F6+H6</f>
        <v>77.3</v>
      </c>
      <c r="J6" s="4">
        <v>79</v>
      </c>
      <c r="K6" s="4">
        <v>79</v>
      </c>
      <c r="L6" s="4">
        <v>79</v>
      </c>
      <c r="M6" s="8" t="s">
        <v>20</v>
      </c>
    </row>
    <row r="7" spans="1:13" x14ac:dyDescent="0.25">
      <c r="A7">
        <v>3</v>
      </c>
      <c r="B7" s="7" t="s">
        <v>360</v>
      </c>
      <c r="C7" s="1">
        <v>80</v>
      </c>
      <c r="D7" s="1">
        <v>85</v>
      </c>
      <c r="E7" s="4">
        <f t="shared" si="0"/>
        <v>82.5</v>
      </c>
      <c r="F7" s="1">
        <f t="shared" si="1"/>
        <v>49.5</v>
      </c>
      <c r="G7" s="1">
        <f t="shared" si="2"/>
        <v>77</v>
      </c>
      <c r="H7" s="1">
        <f t="shared" si="3"/>
        <v>30.8</v>
      </c>
      <c r="I7" s="4">
        <f t="shared" si="4"/>
        <v>80.3</v>
      </c>
      <c r="J7" s="4">
        <v>75.8</v>
      </c>
      <c r="K7" s="4">
        <v>75.8</v>
      </c>
      <c r="L7" s="4">
        <v>75.8</v>
      </c>
      <c r="M7" s="8" t="s">
        <v>17</v>
      </c>
    </row>
    <row r="8" spans="1:13" x14ac:dyDescent="0.25">
      <c r="A8">
        <v>4</v>
      </c>
      <c r="B8" s="7" t="s">
        <v>361</v>
      </c>
      <c r="C8" s="1">
        <v>80</v>
      </c>
      <c r="D8" s="1">
        <v>90</v>
      </c>
      <c r="E8" s="4">
        <f t="shared" si="0"/>
        <v>85</v>
      </c>
      <c r="F8" s="1">
        <f t="shared" si="1"/>
        <v>51</v>
      </c>
      <c r="G8" s="1">
        <f t="shared" si="2"/>
        <v>72</v>
      </c>
      <c r="H8" s="1">
        <f t="shared" si="3"/>
        <v>28.8</v>
      </c>
      <c r="I8" s="4">
        <f t="shared" si="4"/>
        <v>79.8</v>
      </c>
      <c r="J8" s="4">
        <v>85</v>
      </c>
      <c r="K8" s="4">
        <v>85</v>
      </c>
      <c r="L8" s="4">
        <v>85</v>
      </c>
      <c r="M8" s="8" t="s">
        <v>14</v>
      </c>
    </row>
    <row r="9" spans="1:13" x14ac:dyDescent="0.25">
      <c r="A9">
        <v>5</v>
      </c>
      <c r="B9" s="7" t="s">
        <v>362</v>
      </c>
      <c r="C9" s="1">
        <v>90</v>
      </c>
      <c r="D9" s="1">
        <v>85</v>
      </c>
      <c r="E9" s="4">
        <f t="shared" si="0"/>
        <v>87.5</v>
      </c>
      <c r="F9" s="1">
        <f t="shared" si="1"/>
        <v>52.5</v>
      </c>
      <c r="G9" s="1">
        <f t="shared" si="2"/>
        <v>62</v>
      </c>
      <c r="H9" s="1">
        <f t="shared" si="3"/>
        <v>24.8</v>
      </c>
      <c r="I9" s="4">
        <f t="shared" si="4"/>
        <v>77.3</v>
      </c>
      <c r="J9" s="4">
        <v>85</v>
      </c>
      <c r="K9" s="4">
        <v>85</v>
      </c>
      <c r="L9" s="4">
        <v>85</v>
      </c>
      <c r="M9" s="8" t="s">
        <v>20</v>
      </c>
    </row>
    <row r="10" spans="1:13" x14ac:dyDescent="0.25">
      <c r="A10">
        <v>6</v>
      </c>
      <c r="B10" s="7" t="s">
        <v>363</v>
      </c>
      <c r="C10" s="1">
        <v>90</v>
      </c>
      <c r="D10" s="1">
        <v>85</v>
      </c>
      <c r="E10" s="4">
        <f t="shared" si="0"/>
        <v>87.5</v>
      </c>
      <c r="F10" s="1">
        <f t="shared" si="1"/>
        <v>52.5</v>
      </c>
      <c r="G10" s="1">
        <f t="shared" si="2"/>
        <v>65</v>
      </c>
      <c r="H10" s="1">
        <f t="shared" si="3"/>
        <v>26</v>
      </c>
      <c r="I10" s="4">
        <f t="shared" si="4"/>
        <v>78.5</v>
      </c>
      <c r="J10" s="4">
        <v>74.8</v>
      </c>
      <c r="K10" s="4">
        <v>74.8</v>
      </c>
      <c r="L10" s="4">
        <v>74.8</v>
      </c>
      <c r="M10" s="8" t="s">
        <v>25</v>
      </c>
    </row>
    <row r="11" spans="1:13" x14ac:dyDescent="0.25">
      <c r="A11">
        <v>7</v>
      </c>
      <c r="B11" s="7" t="s">
        <v>364</v>
      </c>
      <c r="C11" s="1">
        <v>90</v>
      </c>
      <c r="D11" s="1">
        <v>85</v>
      </c>
      <c r="E11" s="4">
        <f t="shared" si="0"/>
        <v>87.5</v>
      </c>
      <c r="F11" s="1">
        <f t="shared" si="1"/>
        <v>52.5</v>
      </c>
      <c r="G11" s="1">
        <f t="shared" si="2"/>
        <v>72</v>
      </c>
      <c r="H11" s="1">
        <f t="shared" si="3"/>
        <v>28.8</v>
      </c>
      <c r="I11" s="4">
        <f t="shared" si="4"/>
        <v>81.3</v>
      </c>
      <c r="J11" s="4">
        <v>77.8</v>
      </c>
      <c r="K11" s="4">
        <v>77.8</v>
      </c>
      <c r="L11" s="4">
        <v>77.8</v>
      </c>
      <c r="M11" s="8" t="s">
        <v>14</v>
      </c>
    </row>
    <row r="12" spans="1:13" x14ac:dyDescent="0.25">
      <c r="A12">
        <v>8</v>
      </c>
      <c r="B12" s="7" t="s">
        <v>365</v>
      </c>
      <c r="C12" s="1">
        <v>90</v>
      </c>
      <c r="D12" s="1">
        <v>85</v>
      </c>
      <c r="E12" s="4">
        <f t="shared" si="0"/>
        <v>87.5</v>
      </c>
      <c r="F12" s="1">
        <f t="shared" si="1"/>
        <v>52.5</v>
      </c>
      <c r="G12" s="1">
        <f t="shared" si="2"/>
        <v>62</v>
      </c>
      <c r="H12" s="1">
        <f t="shared" si="3"/>
        <v>24.8</v>
      </c>
      <c r="I12" s="4">
        <f t="shared" si="4"/>
        <v>77.3</v>
      </c>
      <c r="J12" s="4">
        <v>80</v>
      </c>
      <c r="K12" s="4">
        <v>80</v>
      </c>
      <c r="L12" s="4">
        <v>80</v>
      </c>
      <c r="M12" s="8" t="s">
        <v>20</v>
      </c>
    </row>
    <row r="13" spans="1:13" x14ac:dyDescent="0.25">
      <c r="A13">
        <v>9</v>
      </c>
      <c r="B13" s="7" t="s">
        <v>366</v>
      </c>
      <c r="C13" s="1">
        <v>90</v>
      </c>
      <c r="D13" s="1">
        <v>90</v>
      </c>
      <c r="E13" s="4">
        <f t="shared" si="0"/>
        <v>90</v>
      </c>
      <c r="F13" s="1">
        <f t="shared" si="1"/>
        <v>54</v>
      </c>
      <c r="G13" s="1">
        <f t="shared" si="2"/>
        <v>72</v>
      </c>
      <c r="H13" s="1">
        <f t="shared" si="3"/>
        <v>28.8</v>
      </c>
      <c r="I13" s="4">
        <f t="shared" si="4"/>
        <v>82.8</v>
      </c>
      <c r="J13" s="4">
        <v>75</v>
      </c>
      <c r="K13" s="4">
        <v>75</v>
      </c>
      <c r="L13" s="4">
        <v>75</v>
      </c>
      <c r="M13" s="8" t="s">
        <v>14</v>
      </c>
    </row>
    <row r="14" spans="1:13" x14ac:dyDescent="0.25">
      <c r="A14">
        <v>10</v>
      </c>
      <c r="B14" s="7" t="s">
        <v>367</v>
      </c>
      <c r="C14" s="1">
        <v>90</v>
      </c>
      <c r="D14" s="1">
        <v>85</v>
      </c>
      <c r="E14" s="4">
        <f t="shared" si="0"/>
        <v>87.5</v>
      </c>
      <c r="F14" s="1">
        <f t="shared" si="1"/>
        <v>52.5</v>
      </c>
      <c r="G14" s="1">
        <f t="shared" si="2"/>
        <v>62</v>
      </c>
      <c r="H14" s="1">
        <f t="shared" si="3"/>
        <v>24.8</v>
      </c>
      <c r="I14" s="4">
        <f t="shared" si="4"/>
        <v>77.3</v>
      </c>
      <c r="J14" s="4">
        <v>78.8</v>
      </c>
      <c r="K14" s="4">
        <v>78.8</v>
      </c>
      <c r="L14" s="4">
        <v>78.8</v>
      </c>
      <c r="M14" s="8" t="s">
        <v>20</v>
      </c>
    </row>
    <row r="15" spans="1:13" x14ac:dyDescent="0.25">
      <c r="A15">
        <v>11</v>
      </c>
      <c r="B15" s="7" t="s">
        <v>368</v>
      </c>
      <c r="C15" s="1">
        <v>90</v>
      </c>
      <c r="D15" s="1">
        <v>90</v>
      </c>
      <c r="E15" s="4">
        <f t="shared" si="0"/>
        <v>90</v>
      </c>
      <c r="F15" s="1">
        <f t="shared" si="1"/>
        <v>54</v>
      </c>
      <c r="G15" s="1">
        <f t="shared" si="2"/>
        <v>75</v>
      </c>
      <c r="H15" s="1">
        <f t="shared" si="3"/>
        <v>30</v>
      </c>
      <c r="I15" s="4">
        <f t="shared" si="4"/>
        <v>84</v>
      </c>
      <c r="J15" s="4">
        <v>81</v>
      </c>
      <c r="K15" s="4">
        <v>81</v>
      </c>
      <c r="L15" s="4">
        <v>81</v>
      </c>
      <c r="M15" s="8" t="s">
        <v>22</v>
      </c>
    </row>
    <row r="16" spans="1:13" x14ac:dyDescent="0.25">
      <c r="A16">
        <v>12</v>
      </c>
      <c r="B16" s="7" t="s">
        <v>369</v>
      </c>
      <c r="C16" s="1">
        <v>90</v>
      </c>
      <c r="D16" s="1">
        <v>90</v>
      </c>
      <c r="E16" s="4">
        <f t="shared" si="0"/>
        <v>90</v>
      </c>
      <c r="F16" s="1">
        <f t="shared" si="1"/>
        <v>54</v>
      </c>
      <c r="G16" s="1">
        <f t="shared" si="2"/>
        <v>57</v>
      </c>
      <c r="H16" s="1">
        <f t="shared" si="3"/>
        <v>22.8</v>
      </c>
      <c r="I16" s="4">
        <f t="shared" si="4"/>
        <v>76.8</v>
      </c>
      <c r="J16" s="4">
        <v>81</v>
      </c>
      <c r="K16" s="4">
        <v>81</v>
      </c>
      <c r="L16" s="4">
        <v>81</v>
      </c>
      <c r="M16" s="8" t="s">
        <v>18</v>
      </c>
    </row>
    <row r="17" spans="1:13" x14ac:dyDescent="0.25">
      <c r="A17">
        <v>13</v>
      </c>
      <c r="B17" s="7" t="s">
        <v>370</v>
      </c>
      <c r="C17" s="1">
        <v>90</v>
      </c>
      <c r="D17" s="1">
        <v>90</v>
      </c>
      <c r="E17" s="4">
        <f t="shared" si="0"/>
        <v>90</v>
      </c>
      <c r="F17" s="1">
        <f t="shared" si="1"/>
        <v>54</v>
      </c>
      <c r="G17" s="1">
        <f t="shared" si="2"/>
        <v>67</v>
      </c>
      <c r="H17" s="1">
        <f t="shared" si="3"/>
        <v>26.8</v>
      </c>
      <c r="I17" s="4">
        <f t="shared" si="4"/>
        <v>80.8</v>
      </c>
      <c r="J17" s="4">
        <v>88</v>
      </c>
      <c r="K17" s="4">
        <v>88</v>
      </c>
      <c r="L17" s="4">
        <v>88</v>
      </c>
      <c r="M17" s="8" t="s">
        <v>29</v>
      </c>
    </row>
    <row r="18" spans="1:13" x14ac:dyDescent="0.25">
      <c r="A18">
        <v>14</v>
      </c>
      <c r="B18" s="7" t="s">
        <v>371</v>
      </c>
      <c r="C18" s="1">
        <v>90</v>
      </c>
      <c r="D18" s="1">
        <v>85</v>
      </c>
      <c r="E18" s="4">
        <f t="shared" si="0"/>
        <v>87.5</v>
      </c>
      <c r="F18" s="1">
        <f t="shared" si="1"/>
        <v>52.5</v>
      </c>
      <c r="G18" s="1">
        <f t="shared" si="2"/>
        <v>55</v>
      </c>
      <c r="H18" s="1">
        <f t="shared" si="3"/>
        <v>22</v>
      </c>
      <c r="I18" s="4">
        <f t="shared" si="4"/>
        <v>74.5</v>
      </c>
      <c r="J18" s="4">
        <v>79</v>
      </c>
      <c r="K18" s="4">
        <v>79</v>
      </c>
      <c r="L18" s="4">
        <v>79</v>
      </c>
      <c r="M18" s="8">
        <v>35</v>
      </c>
    </row>
    <row r="19" spans="1:13" x14ac:dyDescent="0.25">
      <c r="A19">
        <v>15</v>
      </c>
      <c r="B19" s="7" t="s">
        <v>372</v>
      </c>
      <c r="C19" s="1">
        <v>90</v>
      </c>
      <c r="D19" s="1">
        <v>90</v>
      </c>
      <c r="E19" s="4">
        <f t="shared" si="0"/>
        <v>90</v>
      </c>
      <c r="F19" s="1">
        <f t="shared" si="1"/>
        <v>54</v>
      </c>
      <c r="G19" s="1">
        <f t="shared" si="2"/>
        <v>67</v>
      </c>
      <c r="H19" s="1">
        <f t="shared" si="3"/>
        <v>26.8</v>
      </c>
      <c r="I19" s="4">
        <f t="shared" si="4"/>
        <v>80.8</v>
      </c>
      <c r="J19" s="4">
        <v>81.8</v>
      </c>
      <c r="K19" s="4">
        <v>81.8</v>
      </c>
      <c r="L19" s="4">
        <v>81.8</v>
      </c>
      <c r="M19" s="8" t="s">
        <v>29</v>
      </c>
    </row>
    <row r="20" spans="1:13" x14ac:dyDescent="0.25">
      <c r="A20">
        <v>16</v>
      </c>
      <c r="B20" s="7" t="s">
        <v>373</v>
      </c>
      <c r="C20" s="1">
        <v>90</v>
      </c>
      <c r="D20" s="1">
        <v>85</v>
      </c>
      <c r="E20" s="4">
        <f t="shared" si="0"/>
        <v>87.5</v>
      </c>
      <c r="F20" s="1">
        <f t="shared" si="1"/>
        <v>52.5</v>
      </c>
      <c r="G20" s="1">
        <f t="shared" si="2"/>
        <v>60</v>
      </c>
      <c r="H20" s="1">
        <f t="shared" si="3"/>
        <v>24</v>
      </c>
      <c r="I20" s="4">
        <f t="shared" si="4"/>
        <v>76.5</v>
      </c>
      <c r="J20" s="4">
        <v>78.8</v>
      </c>
      <c r="K20" s="4">
        <v>78.8</v>
      </c>
      <c r="L20" s="4">
        <v>78.8</v>
      </c>
      <c r="M20" s="8" t="s">
        <v>15</v>
      </c>
    </row>
    <row r="21" spans="1:13" x14ac:dyDescent="0.25">
      <c r="A21">
        <v>17</v>
      </c>
      <c r="B21" s="7" t="s">
        <v>374</v>
      </c>
      <c r="C21" s="1">
        <v>90</v>
      </c>
      <c r="D21" s="1">
        <v>85</v>
      </c>
      <c r="E21" s="4">
        <f t="shared" si="0"/>
        <v>87.5</v>
      </c>
      <c r="F21" s="1">
        <f t="shared" si="1"/>
        <v>52.5</v>
      </c>
      <c r="G21" s="1">
        <f t="shared" si="2"/>
        <v>55</v>
      </c>
      <c r="H21" s="1">
        <f t="shared" si="3"/>
        <v>22</v>
      </c>
      <c r="I21" s="4">
        <f t="shared" si="4"/>
        <v>74.5</v>
      </c>
      <c r="J21" s="4">
        <v>82</v>
      </c>
      <c r="K21" s="4">
        <v>82</v>
      </c>
      <c r="L21" s="4">
        <v>82</v>
      </c>
      <c r="M21" s="8" t="s">
        <v>16</v>
      </c>
    </row>
    <row r="22" spans="1:13" x14ac:dyDescent="0.25">
      <c r="A22">
        <v>18</v>
      </c>
      <c r="B22" s="7" t="s">
        <v>375</v>
      </c>
      <c r="C22" s="1">
        <v>90</v>
      </c>
      <c r="D22" s="1">
        <v>85</v>
      </c>
      <c r="E22" s="4">
        <f t="shared" si="0"/>
        <v>87.5</v>
      </c>
      <c r="F22" s="1">
        <f t="shared" si="1"/>
        <v>52.5</v>
      </c>
      <c r="G22" s="1">
        <f t="shared" si="2"/>
        <v>57</v>
      </c>
      <c r="H22" s="1">
        <f t="shared" si="3"/>
        <v>22.8</v>
      </c>
      <c r="I22" s="4">
        <f t="shared" si="4"/>
        <v>75.3</v>
      </c>
      <c r="J22" s="4">
        <v>84.800000000000011</v>
      </c>
      <c r="K22" s="4">
        <v>84.800000000000011</v>
      </c>
      <c r="L22" s="4">
        <v>84.800000000000011</v>
      </c>
      <c r="M22" s="8" t="s">
        <v>18</v>
      </c>
    </row>
    <row r="23" spans="1:13" x14ac:dyDescent="0.25">
      <c r="A23">
        <v>19</v>
      </c>
      <c r="B23" s="7" t="s">
        <v>376</v>
      </c>
      <c r="C23" s="1">
        <v>90</v>
      </c>
      <c r="D23" s="1">
        <v>85</v>
      </c>
      <c r="E23" s="4">
        <f t="shared" si="0"/>
        <v>87.5</v>
      </c>
      <c r="F23" s="1">
        <f t="shared" si="1"/>
        <v>52.5</v>
      </c>
      <c r="G23" s="1">
        <f t="shared" si="2"/>
        <v>67</v>
      </c>
      <c r="H23" s="1">
        <f t="shared" si="3"/>
        <v>26.8</v>
      </c>
      <c r="I23" s="4">
        <f t="shared" si="4"/>
        <v>79.3</v>
      </c>
      <c r="J23" s="4">
        <v>80.8</v>
      </c>
      <c r="K23" s="4">
        <v>80.8</v>
      </c>
      <c r="L23" s="4">
        <v>80.8</v>
      </c>
      <c r="M23" s="8" t="s">
        <v>29</v>
      </c>
    </row>
    <row r="24" spans="1:13" x14ac:dyDescent="0.25">
      <c r="A24">
        <v>20</v>
      </c>
      <c r="B24" s="7" t="s">
        <v>377</v>
      </c>
      <c r="C24" s="1">
        <v>90</v>
      </c>
      <c r="D24" s="1">
        <v>85</v>
      </c>
      <c r="E24" s="4">
        <f t="shared" si="0"/>
        <v>87.5</v>
      </c>
      <c r="F24" s="1">
        <f t="shared" si="1"/>
        <v>52.5</v>
      </c>
      <c r="G24" s="1">
        <f t="shared" si="2"/>
        <v>67</v>
      </c>
      <c r="H24" s="1">
        <f t="shared" si="3"/>
        <v>26.8</v>
      </c>
      <c r="I24" s="4">
        <f t="shared" si="4"/>
        <v>79.3</v>
      </c>
      <c r="J24" s="4">
        <v>82.8</v>
      </c>
      <c r="K24" s="4">
        <v>82.8</v>
      </c>
      <c r="L24" s="4">
        <v>82.8</v>
      </c>
      <c r="M24" s="8" t="s">
        <v>29</v>
      </c>
    </row>
    <row r="25" spans="1:13" x14ac:dyDescent="0.25">
      <c r="A25">
        <v>21</v>
      </c>
      <c r="B25" s="7" t="s">
        <v>378</v>
      </c>
      <c r="C25" s="1">
        <v>90</v>
      </c>
      <c r="D25" s="1">
        <v>90</v>
      </c>
      <c r="E25" s="4">
        <f t="shared" si="0"/>
        <v>90</v>
      </c>
      <c r="F25" s="1">
        <f t="shared" si="1"/>
        <v>54</v>
      </c>
      <c r="G25" s="1">
        <f t="shared" si="2"/>
        <v>55</v>
      </c>
      <c r="H25" s="1">
        <f t="shared" si="3"/>
        <v>22</v>
      </c>
      <c r="I25" s="4">
        <f t="shared" si="4"/>
        <v>76</v>
      </c>
      <c r="J25" s="4">
        <v>77</v>
      </c>
      <c r="K25" s="4">
        <v>77</v>
      </c>
      <c r="L25" s="4">
        <v>77</v>
      </c>
      <c r="M25" s="8">
        <v>35</v>
      </c>
    </row>
    <row r="26" spans="1:13" x14ac:dyDescent="0.25">
      <c r="A26">
        <v>22</v>
      </c>
      <c r="B26" s="7" t="s">
        <v>379</v>
      </c>
      <c r="C26" s="1">
        <v>90</v>
      </c>
      <c r="D26" s="1">
        <v>90</v>
      </c>
      <c r="E26" s="4">
        <f t="shared" si="0"/>
        <v>90</v>
      </c>
      <c r="F26" s="1">
        <f t="shared" si="1"/>
        <v>54</v>
      </c>
      <c r="G26" s="1">
        <f t="shared" si="2"/>
        <v>52</v>
      </c>
      <c r="H26" s="1">
        <f t="shared" si="3"/>
        <v>20.8</v>
      </c>
      <c r="I26" s="4">
        <f t="shared" si="4"/>
        <v>74.8</v>
      </c>
      <c r="J26" s="4">
        <v>78.8</v>
      </c>
      <c r="K26" s="4">
        <v>78.8</v>
      </c>
      <c r="L26" s="4">
        <v>78.8</v>
      </c>
      <c r="M26" s="8" t="s">
        <v>23</v>
      </c>
    </row>
    <row r="27" spans="1:13" x14ac:dyDescent="0.25">
      <c r="A27">
        <v>23</v>
      </c>
      <c r="B27" s="7" t="s">
        <v>380</v>
      </c>
      <c r="C27" s="1">
        <v>90</v>
      </c>
      <c r="D27" s="1">
        <v>85</v>
      </c>
      <c r="E27" s="4">
        <f t="shared" si="0"/>
        <v>87.5</v>
      </c>
      <c r="F27" s="1">
        <f t="shared" si="1"/>
        <v>52.5</v>
      </c>
      <c r="G27" s="1">
        <f t="shared" si="2"/>
        <v>55</v>
      </c>
      <c r="H27" s="1">
        <f t="shared" si="3"/>
        <v>22</v>
      </c>
      <c r="I27" s="4">
        <f t="shared" si="4"/>
        <v>74.5</v>
      </c>
      <c r="J27" s="4">
        <v>84</v>
      </c>
      <c r="K27" s="4">
        <v>84</v>
      </c>
      <c r="L27" s="4">
        <v>84</v>
      </c>
      <c r="M27" s="8">
        <v>35</v>
      </c>
    </row>
    <row r="28" spans="1:13" x14ac:dyDescent="0.25">
      <c r="A28">
        <v>24</v>
      </c>
      <c r="B28" s="7" t="s">
        <v>381</v>
      </c>
      <c r="C28" s="1">
        <v>90</v>
      </c>
      <c r="D28" s="1">
        <v>90</v>
      </c>
      <c r="E28" s="4">
        <f t="shared" si="0"/>
        <v>90</v>
      </c>
      <c r="F28" s="1">
        <f t="shared" si="1"/>
        <v>54</v>
      </c>
      <c r="G28" s="1">
        <f t="shared" si="2"/>
        <v>52</v>
      </c>
      <c r="H28" s="1">
        <f t="shared" si="3"/>
        <v>20.8</v>
      </c>
      <c r="I28" s="4">
        <f t="shared" si="4"/>
        <v>74.8</v>
      </c>
      <c r="J28" s="4">
        <v>76</v>
      </c>
      <c r="K28" s="4">
        <v>76</v>
      </c>
      <c r="L28" s="4">
        <v>76</v>
      </c>
      <c r="M28" s="8" t="s">
        <v>23</v>
      </c>
    </row>
    <row r="29" spans="1:13" x14ac:dyDescent="0.25">
      <c r="A29">
        <v>25</v>
      </c>
      <c r="B29" s="7" t="s">
        <v>382</v>
      </c>
      <c r="C29" s="1">
        <v>90</v>
      </c>
      <c r="D29" s="1">
        <v>90</v>
      </c>
      <c r="E29" s="4">
        <f t="shared" si="0"/>
        <v>90</v>
      </c>
      <c r="F29" s="1">
        <f t="shared" si="1"/>
        <v>54</v>
      </c>
      <c r="G29" s="1">
        <f t="shared" si="2"/>
        <v>52</v>
      </c>
      <c r="H29" s="1">
        <f t="shared" si="3"/>
        <v>20.8</v>
      </c>
      <c r="I29" s="4">
        <f t="shared" si="4"/>
        <v>74.8</v>
      </c>
      <c r="J29" s="4">
        <v>80.8</v>
      </c>
      <c r="K29" s="4">
        <v>80.8</v>
      </c>
      <c r="L29" s="4">
        <v>80.8</v>
      </c>
      <c r="M29" s="8" t="s">
        <v>23</v>
      </c>
    </row>
    <row r="30" spans="1:13" x14ac:dyDescent="0.25">
      <c r="A30">
        <v>26</v>
      </c>
      <c r="B30" s="7" t="s">
        <v>383</v>
      </c>
      <c r="C30" s="1">
        <v>90</v>
      </c>
      <c r="D30" s="1">
        <v>85</v>
      </c>
      <c r="E30" s="4">
        <f t="shared" si="0"/>
        <v>87.5</v>
      </c>
      <c r="F30" s="1">
        <f t="shared" si="1"/>
        <v>52.5</v>
      </c>
      <c r="G30" s="1">
        <f t="shared" si="2"/>
        <v>57</v>
      </c>
      <c r="H30" s="1">
        <f t="shared" si="3"/>
        <v>22.8</v>
      </c>
      <c r="I30" s="4">
        <f t="shared" si="4"/>
        <v>75.3</v>
      </c>
      <c r="J30" s="4">
        <v>82</v>
      </c>
      <c r="K30" s="4">
        <v>82</v>
      </c>
      <c r="L30" s="4">
        <v>82</v>
      </c>
      <c r="M30" s="8" t="s">
        <v>18</v>
      </c>
    </row>
    <row r="31" spans="1:13" x14ac:dyDescent="0.25">
      <c r="A31">
        <v>27</v>
      </c>
      <c r="B31" s="7" t="s">
        <v>384</v>
      </c>
      <c r="C31" s="1">
        <v>90</v>
      </c>
      <c r="D31" s="1">
        <v>85</v>
      </c>
      <c r="E31" s="4">
        <f t="shared" si="0"/>
        <v>87.5</v>
      </c>
      <c r="F31" s="1">
        <f t="shared" si="1"/>
        <v>52.5</v>
      </c>
      <c r="G31" s="1">
        <f t="shared" si="2"/>
        <v>75</v>
      </c>
      <c r="H31" s="1">
        <f t="shared" si="3"/>
        <v>30</v>
      </c>
      <c r="I31" s="4">
        <f t="shared" si="4"/>
        <v>82.5</v>
      </c>
      <c r="J31" s="4">
        <v>84.800000000000011</v>
      </c>
      <c r="K31" s="4">
        <v>84.800000000000011</v>
      </c>
      <c r="L31" s="4">
        <v>84.800000000000011</v>
      </c>
      <c r="M31" s="8" t="s">
        <v>22</v>
      </c>
    </row>
    <row r="32" spans="1:13" x14ac:dyDescent="0.25">
      <c r="A32">
        <v>28</v>
      </c>
      <c r="B32" s="7" t="s">
        <v>385</v>
      </c>
      <c r="C32" s="1">
        <v>90</v>
      </c>
      <c r="D32" s="1">
        <v>85</v>
      </c>
      <c r="E32" s="4">
        <f t="shared" si="0"/>
        <v>87.5</v>
      </c>
      <c r="F32" s="1">
        <f t="shared" si="1"/>
        <v>52.5</v>
      </c>
      <c r="G32" s="1">
        <f t="shared" si="2"/>
        <v>57</v>
      </c>
      <c r="H32" s="1">
        <f t="shared" si="3"/>
        <v>22.8</v>
      </c>
      <c r="I32" s="4">
        <f t="shared" si="4"/>
        <v>75.3</v>
      </c>
      <c r="J32" s="4">
        <v>84</v>
      </c>
      <c r="K32" s="4">
        <v>84</v>
      </c>
      <c r="L32" s="4">
        <v>84</v>
      </c>
      <c r="M32" s="8" t="s">
        <v>18</v>
      </c>
    </row>
    <row r="33" spans="1:13" x14ac:dyDescent="0.25">
      <c r="A33">
        <v>29</v>
      </c>
      <c r="B33" s="7" t="s">
        <v>386</v>
      </c>
      <c r="C33" s="1">
        <v>90</v>
      </c>
      <c r="D33" s="1">
        <v>85</v>
      </c>
      <c r="E33" s="4">
        <f t="shared" si="0"/>
        <v>87.5</v>
      </c>
      <c r="F33" s="1">
        <f t="shared" si="1"/>
        <v>52.5</v>
      </c>
      <c r="G33" s="1">
        <f t="shared" si="2"/>
        <v>65</v>
      </c>
      <c r="H33" s="1">
        <f t="shared" si="3"/>
        <v>26</v>
      </c>
      <c r="I33" s="4">
        <f t="shared" si="4"/>
        <v>78.5</v>
      </c>
      <c r="J33" s="4">
        <v>86</v>
      </c>
      <c r="K33" s="4">
        <v>86</v>
      </c>
      <c r="L33" s="4">
        <v>86</v>
      </c>
      <c r="M33" s="8" t="s">
        <v>25</v>
      </c>
    </row>
    <row r="34" spans="1:13" x14ac:dyDescent="0.25">
      <c r="B34" s="7" t="s">
        <v>387</v>
      </c>
      <c r="C34" s="1">
        <v>90</v>
      </c>
      <c r="D34" s="1">
        <v>85</v>
      </c>
      <c r="E34" s="4">
        <f t="shared" si="0"/>
        <v>87.5</v>
      </c>
      <c r="F34" s="1">
        <f t="shared" si="1"/>
        <v>52.5</v>
      </c>
      <c r="G34" s="1">
        <f t="shared" si="2"/>
        <v>72</v>
      </c>
      <c r="H34" s="1">
        <f t="shared" si="3"/>
        <v>28.8</v>
      </c>
      <c r="I34" s="4">
        <f t="shared" si="4"/>
        <v>81.3</v>
      </c>
      <c r="M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O10" sqref="O10"/>
    </sheetView>
  </sheetViews>
  <sheetFormatPr defaultRowHeight="15" x14ac:dyDescent="0.25"/>
  <cols>
    <col min="2" max="2" width="27" customWidth="1"/>
  </cols>
  <sheetData>
    <row r="1" spans="1:13" x14ac:dyDescent="0.25">
      <c r="B1" t="s">
        <v>0</v>
      </c>
    </row>
    <row r="4" spans="1:13" x14ac:dyDescent="0.25">
      <c r="A4" t="s">
        <v>13</v>
      </c>
      <c r="B4" s="1" t="s">
        <v>1</v>
      </c>
      <c r="C4" t="s">
        <v>2</v>
      </c>
      <c r="D4" t="s">
        <v>3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11</v>
      </c>
      <c r="K4" s="1" t="s">
        <v>10</v>
      </c>
      <c r="L4" s="1" t="s">
        <v>12</v>
      </c>
    </row>
    <row r="5" spans="1:13" x14ac:dyDescent="0.25">
      <c r="A5">
        <v>1</v>
      </c>
      <c r="B5" s="7" t="s">
        <v>298</v>
      </c>
      <c r="C5" s="1">
        <v>90</v>
      </c>
      <c r="D5" s="1">
        <v>85</v>
      </c>
      <c r="E5" s="4">
        <f>(C5+D5)/2</f>
        <v>87.5</v>
      </c>
      <c r="F5" s="1">
        <f>E5*60%</f>
        <v>52.5</v>
      </c>
      <c r="G5" s="1">
        <f>M5+20</f>
        <v>75</v>
      </c>
      <c r="H5" s="1">
        <f>G5*40%</f>
        <v>30</v>
      </c>
      <c r="I5" s="4">
        <f>F5+H5</f>
        <v>82.5</v>
      </c>
      <c r="J5" s="4">
        <v>79.8</v>
      </c>
      <c r="K5" s="4">
        <v>79.8</v>
      </c>
      <c r="L5" s="4">
        <v>79.8</v>
      </c>
      <c r="M5" s="8" t="s">
        <v>22</v>
      </c>
    </row>
    <row r="6" spans="1:13" x14ac:dyDescent="0.25">
      <c r="A6">
        <v>2</v>
      </c>
      <c r="B6" s="7" t="s">
        <v>299</v>
      </c>
      <c r="C6" s="1">
        <v>90</v>
      </c>
      <c r="D6" s="1">
        <v>85</v>
      </c>
      <c r="E6" s="4">
        <f t="shared" ref="E6:E35" si="0">(C6+D6)/2</f>
        <v>87.5</v>
      </c>
      <c r="F6" s="1">
        <f t="shared" ref="F6:F35" si="1">E6*60%</f>
        <v>52.5</v>
      </c>
      <c r="G6" s="1">
        <f t="shared" ref="G6:G35" si="2">M6+20</f>
        <v>72</v>
      </c>
      <c r="H6" s="1">
        <f t="shared" ref="H6:H35" si="3">G6*40%</f>
        <v>28.8</v>
      </c>
      <c r="I6" s="4">
        <f t="shared" ref="I6:I35" si="4">F6+H6</f>
        <v>81.3</v>
      </c>
      <c r="J6" s="4">
        <v>79</v>
      </c>
      <c r="K6" s="4">
        <v>79</v>
      </c>
      <c r="L6" s="4">
        <v>79</v>
      </c>
      <c r="M6" s="8" t="s">
        <v>14</v>
      </c>
    </row>
    <row r="7" spans="1:13" x14ac:dyDescent="0.25">
      <c r="A7">
        <v>3</v>
      </c>
      <c r="B7" s="7" t="s">
        <v>300</v>
      </c>
      <c r="C7" s="1">
        <v>90</v>
      </c>
      <c r="D7" s="1">
        <v>85</v>
      </c>
      <c r="E7" s="4">
        <f t="shared" si="0"/>
        <v>87.5</v>
      </c>
      <c r="F7" s="1">
        <f t="shared" si="1"/>
        <v>52.5</v>
      </c>
      <c r="G7" s="1">
        <f t="shared" si="2"/>
        <v>65</v>
      </c>
      <c r="H7" s="1">
        <f t="shared" si="3"/>
        <v>26</v>
      </c>
      <c r="I7" s="4">
        <f t="shared" si="4"/>
        <v>78.5</v>
      </c>
      <c r="J7" s="4">
        <v>75.8</v>
      </c>
      <c r="K7" s="4">
        <v>75.8</v>
      </c>
      <c r="L7" s="4">
        <v>75.8</v>
      </c>
      <c r="M7" s="8" t="s">
        <v>25</v>
      </c>
    </row>
    <row r="8" spans="1:13" x14ac:dyDescent="0.25">
      <c r="A8">
        <v>4</v>
      </c>
      <c r="B8" s="7" t="s">
        <v>301</v>
      </c>
      <c r="C8" s="1">
        <v>90</v>
      </c>
      <c r="D8" s="1">
        <v>85</v>
      </c>
      <c r="E8" s="4">
        <f t="shared" si="0"/>
        <v>87.5</v>
      </c>
      <c r="F8" s="1">
        <f t="shared" si="1"/>
        <v>52.5</v>
      </c>
      <c r="G8" s="1">
        <f t="shared" si="2"/>
        <v>85</v>
      </c>
      <c r="H8" s="1">
        <f t="shared" si="3"/>
        <v>34</v>
      </c>
      <c r="I8" s="4">
        <f t="shared" si="4"/>
        <v>86.5</v>
      </c>
      <c r="J8" s="4">
        <v>85</v>
      </c>
      <c r="K8" s="4">
        <v>85</v>
      </c>
      <c r="L8" s="4">
        <v>85</v>
      </c>
      <c r="M8" s="8" t="s">
        <v>19</v>
      </c>
    </row>
    <row r="9" spans="1:13" x14ac:dyDescent="0.25">
      <c r="A9">
        <v>5</v>
      </c>
      <c r="B9" s="7" t="s">
        <v>328</v>
      </c>
      <c r="C9" s="1">
        <v>90</v>
      </c>
      <c r="D9" s="1">
        <v>85</v>
      </c>
      <c r="E9" s="4">
        <f t="shared" si="0"/>
        <v>87.5</v>
      </c>
      <c r="F9" s="1">
        <f t="shared" si="1"/>
        <v>52.5</v>
      </c>
      <c r="G9" s="1">
        <f t="shared" si="2"/>
        <v>70</v>
      </c>
      <c r="H9" s="1">
        <f t="shared" si="3"/>
        <v>28</v>
      </c>
      <c r="I9" s="4">
        <f t="shared" si="4"/>
        <v>80.5</v>
      </c>
      <c r="J9" s="4">
        <v>85</v>
      </c>
      <c r="K9" s="4">
        <v>85</v>
      </c>
      <c r="L9" s="4">
        <v>85</v>
      </c>
      <c r="M9" s="8">
        <v>50</v>
      </c>
    </row>
    <row r="10" spans="1:13" x14ac:dyDescent="0.25">
      <c r="A10">
        <v>6</v>
      </c>
      <c r="B10" s="7" t="s">
        <v>302</v>
      </c>
      <c r="C10" s="1">
        <v>90</v>
      </c>
      <c r="D10" s="1">
        <v>85</v>
      </c>
      <c r="E10" s="4">
        <f t="shared" si="0"/>
        <v>87.5</v>
      </c>
      <c r="F10" s="1">
        <f t="shared" si="1"/>
        <v>52.5</v>
      </c>
      <c r="G10" s="1">
        <f t="shared" si="2"/>
        <v>77</v>
      </c>
      <c r="H10" s="1">
        <f t="shared" si="3"/>
        <v>30.8</v>
      </c>
      <c r="I10" s="4">
        <f t="shared" si="4"/>
        <v>83.3</v>
      </c>
      <c r="J10" s="4">
        <v>74.8</v>
      </c>
      <c r="K10" s="4">
        <v>74.8</v>
      </c>
      <c r="L10" s="4">
        <v>74.8</v>
      </c>
      <c r="M10" s="8" t="s">
        <v>17</v>
      </c>
    </row>
    <row r="11" spans="1:13" x14ac:dyDescent="0.25">
      <c r="A11">
        <v>7</v>
      </c>
      <c r="B11" s="7" t="s">
        <v>303</v>
      </c>
      <c r="C11" s="1">
        <v>90</v>
      </c>
      <c r="D11" s="1">
        <v>85</v>
      </c>
      <c r="E11" s="4">
        <f t="shared" si="0"/>
        <v>87.5</v>
      </c>
      <c r="F11" s="1">
        <f t="shared" si="1"/>
        <v>52.5</v>
      </c>
      <c r="G11" s="1">
        <f t="shared" si="2"/>
        <v>82</v>
      </c>
      <c r="H11" s="1">
        <f t="shared" si="3"/>
        <v>32.800000000000004</v>
      </c>
      <c r="I11" s="4">
        <f t="shared" si="4"/>
        <v>85.300000000000011</v>
      </c>
      <c r="J11" s="4">
        <v>77.8</v>
      </c>
      <c r="K11" s="4">
        <v>77.8</v>
      </c>
      <c r="L11" s="4">
        <v>77.8</v>
      </c>
      <c r="M11" s="8" t="s">
        <v>26</v>
      </c>
    </row>
    <row r="12" spans="1:13" x14ac:dyDescent="0.25">
      <c r="A12">
        <v>8</v>
      </c>
      <c r="B12" s="7" t="s">
        <v>304</v>
      </c>
      <c r="C12" s="1">
        <v>90</v>
      </c>
      <c r="D12" s="1">
        <v>85</v>
      </c>
      <c r="E12" s="4">
        <f t="shared" si="0"/>
        <v>87.5</v>
      </c>
      <c r="F12" s="1">
        <f t="shared" si="1"/>
        <v>52.5</v>
      </c>
      <c r="G12" s="1">
        <f t="shared" si="2"/>
        <v>60</v>
      </c>
      <c r="H12" s="1">
        <f t="shared" si="3"/>
        <v>24</v>
      </c>
      <c r="I12" s="4">
        <f t="shared" si="4"/>
        <v>76.5</v>
      </c>
      <c r="J12" s="4">
        <v>80</v>
      </c>
      <c r="K12" s="4">
        <v>80</v>
      </c>
      <c r="L12" s="4">
        <v>80</v>
      </c>
      <c r="M12" s="8" t="s">
        <v>15</v>
      </c>
    </row>
    <row r="13" spans="1:13" x14ac:dyDescent="0.25">
      <c r="A13">
        <v>9</v>
      </c>
      <c r="B13" s="7" t="s">
        <v>305</v>
      </c>
      <c r="C13" s="1">
        <v>90</v>
      </c>
      <c r="D13" s="1">
        <v>90</v>
      </c>
      <c r="E13" s="4">
        <f t="shared" si="0"/>
        <v>90</v>
      </c>
      <c r="F13" s="1">
        <f t="shared" si="1"/>
        <v>54</v>
      </c>
      <c r="G13" s="1">
        <f t="shared" si="2"/>
        <v>72</v>
      </c>
      <c r="H13" s="1">
        <f t="shared" si="3"/>
        <v>28.8</v>
      </c>
      <c r="I13" s="4">
        <f t="shared" si="4"/>
        <v>82.8</v>
      </c>
      <c r="J13" s="4">
        <v>75</v>
      </c>
      <c r="K13" s="4">
        <v>75</v>
      </c>
      <c r="L13" s="4">
        <v>75</v>
      </c>
      <c r="M13" s="8" t="s">
        <v>14</v>
      </c>
    </row>
    <row r="14" spans="1:13" x14ac:dyDescent="0.25">
      <c r="A14">
        <v>10</v>
      </c>
      <c r="B14" s="7" t="s">
        <v>306</v>
      </c>
      <c r="C14" s="1">
        <v>90</v>
      </c>
      <c r="D14" s="1">
        <v>85</v>
      </c>
      <c r="E14" s="4">
        <f t="shared" si="0"/>
        <v>87.5</v>
      </c>
      <c r="F14" s="1">
        <f t="shared" si="1"/>
        <v>52.5</v>
      </c>
      <c r="G14" s="1">
        <f t="shared" si="2"/>
        <v>65</v>
      </c>
      <c r="H14" s="1">
        <f t="shared" si="3"/>
        <v>26</v>
      </c>
      <c r="I14" s="4">
        <f t="shared" si="4"/>
        <v>78.5</v>
      </c>
      <c r="J14" s="4">
        <v>78.8</v>
      </c>
      <c r="K14" s="4">
        <v>78.8</v>
      </c>
      <c r="L14" s="4">
        <v>78.8</v>
      </c>
      <c r="M14" s="8" t="s">
        <v>25</v>
      </c>
    </row>
    <row r="15" spans="1:13" x14ac:dyDescent="0.25">
      <c r="A15">
        <v>11</v>
      </c>
      <c r="B15" s="7" t="s">
        <v>307</v>
      </c>
      <c r="C15" s="1">
        <v>90</v>
      </c>
      <c r="D15" s="1">
        <v>90</v>
      </c>
      <c r="E15" s="4">
        <f t="shared" si="0"/>
        <v>90</v>
      </c>
      <c r="F15" s="1">
        <f t="shared" si="1"/>
        <v>54</v>
      </c>
      <c r="G15" s="1">
        <f t="shared" si="2"/>
        <v>57</v>
      </c>
      <c r="H15" s="1">
        <f t="shared" si="3"/>
        <v>22.8</v>
      </c>
      <c r="I15" s="4">
        <f t="shared" si="4"/>
        <v>76.8</v>
      </c>
      <c r="J15" s="4">
        <v>81</v>
      </c>
      <c r="K15" s="4">
        <v>81</v>
      </c>
      <c r="L15" s="4">
        <v>81</v>
      </c>
      <c r="M15" s="8" t="s">
        <v>18</v>
      </c>
    </row>
    <row r="16" spans="1:13" x14ac:dyDescent="0.25">
      <c r="A16">
        <v>12</v>
      </c>
      <c r="B16" s="7" t="s">
        <v>308</v>
      </c>
      <c r="C16" s="1">
        <v>90</v>
      </c>
      <c r="D16" s="1">
        <v>90</v>
      </c>
      <c r="E16" s="4">
        <f t="shared" si="0"/>
        <v>90</v>
      </c>
      <c r="F16" s="1">
        <f t="shared" si="1"/>
        <v>54</v>
      </c>
      <c r="G16" s="1">
        <f t="shared" si="2"/>
        <v>57</v>
      </c>
      <c r="H16" s="1">
        <f t="shared" si="3"/>
        <v>22.8</v>
      </c>
      <c r="I16" s="4">
        <f t="shared" si="4"/>
        <v>76.8</v>
      </c>
      <c r="J16" s="4">
        <v>81</v>
      </c>
      <c r="K16" s="4">
        <v>81</v>
      </c>
      <c r="L16" s="4">
        <v>81</v>
      </c>
      <c r="M16" s="8" t="s">
        <v>18</v>
      </c>
    </row>
    <row r="17" spans="1:13" x14ac:dyDescent="0.25">
      <c r="A17">
        <v>13</v>
      </c>
      <c r="B17" s="7" t="s">
        <v>309</v>
      </c>
      <c r="C17" s="1">
        <v>90</v>
      </c>
      <c r="D17" s="1">
        <v>90</v>
      </c>
      <c r="E17" s="4">
        <f t="shared" si="0"/>
        <v>90</v>
      </c>
      <c r="F17" s="1">
        <f t="shared" si="1"/>
        <v>54</v>
      </c>
      <c r="G17" s="1">
        <f t="shared" si="2"/>
        <v>55</v>
      </c>
      <c r="H17" s="1">
        <f t="shared" si="3"/>
        <v>22</v>
      </c>
      <c r="I17" s="4">
        <f t="shared" si="4"/>
        <v>76</v>
      </c>
      <c r="J17" s="4">
        <v>88</v>
      </c>
      <c r="K17" s="4">
        <v>88</v>
      </c>
      <c r="L17" s="4">
        <v>88</v>
      </c>
      <c r="M17" s="8">
        <v>35</v>
      </c>
    </row>
    <row r="18" spans="1:13" x14ac:dyDescent="0.25">
      <c r="A18">
        <v>14</v>
      </c>
      <c r="B18" s="7" t="s">
        <v>310</v>
      </c>
      <c r="C18" s="1">
        <v>90</v>
      </c>
      <c r="D18" s="1">
        <v>85</v>
      </c>
      <c r="E18" s="4">
        <f t="shared" si="0"/>
        <v>87.5</v>
      </c>
      <c r="F18" s="1">
        <f t="shared" si="1"/>
        <v>52.5</v>
      </c>
      <c r="G18" s="1">
        <f t="shared" si="2"/>
        <v>67</v>
      </c>
      <c r="H18" s="1">
        <f t="shared" si="3"/>
        <v>26.8</v>
      </c>
      <c r="I18" s="4">
        <f t="shared" si="4"/>
        <v>79.3</v>
      </c>
      <c r="J18" s="4">
        <v>79</v>
      </c>
      <c r="K18" s="4">
        <v>79</v>
      </c>
      <c r="L18" s="4">
        <v>79</v>
      </c>
      <c r="M18" s="8" t="s">
        <v>29</v>
      </c>
    </row>
    <row r="19" spans="1:13" x14ac:dyDescent="0.25">
      <c r="A19">
        <v>15</v>
      </c>
      <c r="B19" s="7" t="s">
        <v>311</v>
      </c>
      <c r="C19" s="1">
        <v>90</v>
      </c>
      <c r="D19" s="1">
        <v>85</v>
      </c>
      <c r="E19" s="4">
        <f t="shared" si="0"/>
        <v>87.5</v>
      </c>
      <c r="F19" s="1">
        <f t="shared" si="1"/>
        <v>52.5</v>
      </c>
      <c r="G19" s="1">
        <f t="shared" si="2"/>
        <v>65</v>
      </c>
      <c r="H19" s="1">
        <f t="shared" si="3"/>
        <v>26</v>
      </c>
      <c r="I19" s="4">
        <f t="shared" si="4"/>
        <v>78.5</v>
      </c>
      <c r="J19" s="4">
        <v>81.8</v>
      </c>
      <c r="K19" s="4">
        <v>81.8</v>
      </c>
      <c r="L19" s="4">
        <v>81.8</v>
      </c>
      <c r="M19" s="8" t="s">
        <v>25</v>
      </c>
    </row>
    <row r="20" spans="1:13" x14ac:dyDescent="0.25">
      <c r="A20">
        <v>16</v>
      </c>
      <c r="B20" s="7" t="s">
        <v>312</v>
      </c>
      <c r="C20" s="1">
        <v>90</v>
      </c>
      <c r="D20" s="1">
        <v>85</v>
      </c>
      <c r="E20" s="4">
        <f t="shared" si="0"/>
        <v>87.5</v>
      </c>
      <c r="F20" s="1">
        <f t="shared" si="1"/>
        <v>52.5</v>
      </c>
      <c r="G20" s="1">
        <f t="shared" si="2"/>
        <v>62</v>
      </c>
      <c r="H20" s="1">
        <f t="shared" si="3"/>
        <v>24.8</v>
      </c>
      <c r="I20" s="4">
        <f t="shared" si="4"/>
        <v>77.3</v>
      </c>
      <c r="J20" s="4">
        <v>78.8</v>
      </c>
      <c r="K20" s="4">
        <v>78.8</v>
      </c>
      <c r="L20" s="4">
        <v>78.8</v>
      </c>
      <c r="M20" s="8" t="s">
        <v>20</v>
      </c>
    </row>
    <row r="21" spans="1:13" x14ac:dyDescent="0.25">
      <c r="A21">
        <v>17</v>
      </c>
      <c r="B21" s="7" t="s">
        <v>313</v>
      </c>
      <c r="C21" s="1">
        <v>90</v>
      </c>
      <c r="D21" s="1">
        <v>85</v>
      </c>
      <c r="E21" s="4">
        <f t="shared" si="0"/>
        <v>87.5</v>
      </c>
      <c r="F21" s="1">
        <f t="shared" si="1"/>
        <v>52.5</v>
      </c>
      <c r="G21" s="1">
        <f t="shared" si="2"/>
        <v>57</v>
      </c>
      <c r="H21" s="1">
        <f t="shared" si="3"/>
        <v>22.8</v>
      </c>
      <c r="I21" s="4">
        <f t="shared" si="4"/>
        <v>75.3</v>
      </c>
      <c r="J21" s="4">
        <v>82</v>
      </c>
      <c r="K21" s="4">
        <v>82</v>
      </c>
      <c r="L21" s="4">
        <v>82</v>
      </c>
      <c r="M21" s="8" t="s">
        <v>18</v>
      </c>
    </row>
    <row r="22" spans="1:13" x14ac:dyDescent="0.25">
      <c r="A22">
        <v>18</v>
      </c>
      <c r="B22" s="7" t="s">
        <v>314</v>
      </c>
      <c r="C22" s="1">
        <v>90</v>
      </c>
      <c r="D22" s="1">
        <v>85</v>
      </c>
      <c r="E22" s="4">
        <f t="shared" si="0"/>
        <v>87.5</v>
      </c>
      <c r="F22" s="1">
        <f t="shared" si="1"/>
        <v>52.5</v>
      </c>
      <c r="G22" s="1">
        <f t="shared" si="2"/>
        <v>77</v>
      </c>
      <c r="H22" s="1">
        <f t="shared" si="3"/>
        <v>30.8</v>
      </c>
      <c r="I22" s="4">
        <f t="shared" si="4"/>
        <v>83.3</v>
      </c>
      <c r="J22" s="4">
        <v>84.800000000000011</v>
      </c>
      <c r="K22" s="4">
        <v>84.800000000000011</v>
      </c>
      <c r="L22" s="4">
        <v>84.800000000000011</v>
      </c>
      <c r="M22" s="8" t="s">
        <v>17</v>
      </c>
    </row>
    <row r="23" spans="1:13" x14ac:dyDescent="0.25">
      <c r="A23">
        <v>19</v>
      </c>
      <c r="B23" s="7" t="s">
        <v>315</v>
      </c>
      <c r="C23" s="1">
        <v>90</v>
      </c>
      <c r="D23" s="1">
        <v>85</v>
      </c>
      <c r="E23" s="4">
        <f t="shared" si="0"/>
        <v>87.5</v>
      </c>
      <c r="F23" s="1">
        <f t="shared" si="1"/>
        <v>52.5</v>
      </c>
      <c r="G23" s="1">
        <f t="shared" si="2"/>
        <v>67</v>
      </c>
      <c r="H23" s="1">
        <f t="shared" si="3"/>
        <v>26.8</v>
      </c>
      <c r="I23" s="4">
        <f t="shared" si="4"/>
        <v>79.3</v>
      </c>
      <c r="J23" s="4">
        <v>80.8</v>
      </c>
      <c r="K23" s="4">
        <v>80.8</v>
      </c>
      <c r="L23" s="4">
        <v>80.8</v>
      </c>
      <c r="M23" s="8" t="s">
        <v>29</v>
      </c>
    </row>
    <row r="24" spans="1:13" x14ac:dyDescent="0.25">
      <c r="A24">
        <v>20</v>
      </c>
      <c r="B24" s="7" t="s">
        <v>316</v>
      </c>
      <c r="C24" s="1">
        <v>90</v>
      </c>
      <c r="D24" s="1">
        <v>85</v>
      </c>
      <c r="E24" s="4">
        <f t="shared" si="0"/>
        <v>87.5</v>
      </c>
      <c r="F24" s="1">
        <f t="shared" si="1"/>
        <v>52.5</v>
      </c>
      <c r="G24" s="1">
        <f t="shared" si="2"/>
        <v>67</v>
      </c>
      <c r="H24" s="1">
        <f t="shared" si="3"/>
        <v>26.8</v>
      </c>
      <c r="I24" s="4">
        <f t="shared" si="4"/>
        <v>79.3</v>
      </c>
      <c r="J24" s="4">
        <v>82.8</v>
      </c>
      <c r="K24" s="4">
        <v>82.8</v>
      </c>
      <c r="L24" s="4">
        <v>82.8</v>
      </c>
      <c r="M24" s="8" t="s">
        <v>29</v>
      </c>
    </row>
    <row r="25" spans="1:13" x14ac:dyDescent="0.25">
      <c r="A25">
        <v>21</v>
      </c>
      <c r="B25" s="7" t="s">
        <v>317</v>
      </c>
      <c r="C25" s="1">
        <v>90</v>
      </c>
      <c r="D25" s="1">
        <v>85</v>
      </c>
      <c r="E25" s="4">
        <f t="shared" si="0"/>
        <v>87.5</v>
      </c>
      <c r="F25" s="1">
        <f t="shared" si="1"/>
        <v>52.5</v>
      </c>
      <c r="G25" s="1">
        <f t="shared" si="2"/>
        <v>75</v>
      </c>
      <c r="H25" s="1">
        <f t="shared" si="3"/>
        <v>30</v>
      </c>
      <c r="I25" s="4">
        <f t="shared" si="4"/>
        <v>82.5</v>
      </c>
      <c r="J25" s="4">
        <v>77</v>
      </c>
      <c r="K25" s="4">
        <v>77</v>
      </c>
      <c r="L25" s="4">
        <v>77</v>
      </c>
      <c r="M25" s="8" t="s">
        <v>22</v>
      </c>
    </row>
    <row r="26" spans="1:13" x14ac:dyDescent="0.25">
      <c r="A26">
        <v>22</v>
      </c>
      <c r="B26" s="7" t="s">
        <v>318</v>
      </c>
      <c r="C26" s="1">
        <v>90</v>
      </c>
      <c r="D26" s="1">
        <v>85</v>
      </c>
      <c r="E26" s="4">
        <f t="shared" si="0"/>
        <v>87.5</v>
      </c>
      <c r="F26" s="1">
        <f t="shared" si="1"/>
        <v>52.5</v>
      </c>
      <c r="G26" s="1">
        <f t="shared" si="2"/>
        <v>95</v>
      </c>
      <c r="H26" s="1">
        <f t="shared" si="3"/>
        <v>38</v>
      </c>
      <c r="I26" s="4">
        <f t="shared" si="4"/>
        <v>90.5</v>
      </c>
      <c r="J26" s="4">
        <v>78.8</v>
      </c>
      <c r="K26" s="4">
        <v>78.8</v>
      </c>
      <c r="L26" s="4">
        <v>78.8</v>
      </c>
      <c r="M26" s="8" t="s">
        <v>260</v>
      </c>
    </row>
    <row r="27" spans="1:13" x14ac:dyDescent="0.25">
      <c r="A27">
        <v>23</v>
      </c>
      <c r="B27" s="7" t="s">
        <v>319</v>
      </c>
      <c r="C27" s="1">
        <v>90</v>
      </c>
      <c r="D27" s="1">
        <v>85</v>
      </c>
      <c r="E27" s="4">
        <f t="shared" si="0"/>
        <v>87.5</v>
      </c>
      <c r="F27" s="1">
        <f t="shared" si="1"/>
        <v>52.5</v>
      </c>
      <c r="G27" s="1">
        <f t="shared" si="2"/>
        <v>85</v>
      </c>
      <c r="H27" s="1">
        <f t="shared" si="3"/>
        <v>34</v>
      </c>
      <c r="I27" s="4">
        <f t="shared" si="4"/>
        <v>86.5</v>
      </c>
      <c r="J27" s="4">
        <v>84</v>
      </c>
      <c r="K27" s="4">
        <v>84</v>
      </c>
      <c r="L27" s="4">
        <v>84</v>
      </c>
      <c r="M27" s="8" t="s">
        <v>19</v>
      </c>
    </row>
    <row r="28" spans="1:13" x14ac:dyDescent="0.25">
      <c r="A28">
        <v>24</v>
      </c>
      <c r="B28" s="7" t="s">
        <v>320</v>
      </c>
      <c r="C28" s="1">
        <v>90</v>
      </c>
      <c r="D28" s="1">
        <v>85</v>
      </c>
      <c r="E28" s="4">
        <f t="shared" si="0"/>
        <v>87.5</v>
      </c>
      <c r="F28" s="1">
        <f t="shared" si="1"/>
        <v>52.5</v>
      </c>
      <c r="G28" s="1">
        <f t="shared" si="2"/>
        <v>67</v>
      </c>
      <c r="H28" s="1">
        <f t="shared" si="3"/>
        <v>26.8</v>
      </c>
      <c r="I28" s="4">
        <f t="shared" si="4"/>
        <v>79.3</v>
      </c>
      <c r="J28" s="4">
        <v>76</v>
      </c>
      <c r="K28" s="4">
        <v>76</v>
      </c>
      <c r="L28" s="4">
        <v>76</v>
      </c>
      <c r="M28" s="8" t="s">
        <v>29</v>
      </c>
    </row>
    <row r="29" spans="1:13" x14ac:dyDescent="0.25">
      <c r="A29">
        <v>25</v>
      </c>
      <c r="B29" s="7" t="s">
        <v>321</v>
      </c>
      <c r="C29" s="1">
        <v>90</v>
      </c>
      <c r="D29" s="1">
        <v>85</v>
      </c>
      <c r="E29" s="4">
        <f t="shared" si="0"/>
        <v>87.5</v>
      </c>
      <c r="F29" s="1">
        <f t="shared" si="1"/>
        <v>52.5</v>
      </c>
      <c r="G29" s="1">
        <f t="shared" si="2"/>
        <v>82</v>
      </c>
      <c r="H29" s="1">
        <f t="shared" si="3"/>
        <v>32.800000000000004</v>
      </c>
      <c r="I29" s="4">
        <f t="shared" si="4"/>
        <v>85.300000000000011</v>
      </c>
      <c r="J29" s="4">
        <v>80.8</v>
      </c>
      <c r="K29" s="4">
        <v>80.8</v>
      </c>
      <c r="L29" s="4">
        <v>80.8</v>
      </c>
      <c r="M29" s="8" t="s">
        <v>26</v>
      </c>
    </row>
    <row r="30" spans="1:13" x14ac:dyDescent="0.25">
      <c r="A30">
        <v>26</v>
      </c>
      <c r="B30" s="7" t="s">
        <v>322</v>
      </c>
      <c r="C30" s="1">
        <v>90</v>
      </c>
      <c r="D30" s="1">
        <v>85</v>
      </c>
      <c r="E30" s="4">
        <f t="shared" si="0"/>
        <v>87.5</v>
      </c>
      <c r="F30" s="1">
        <f t="shared" si="1"/>
        <v>52.5</v>
      </c>
      <c r="G30" s="1">
        <f t="shared" si="2"/>
        <v>65</v>
      </c>
      <c r="H30" s="1">
        <f t="shared" si="3"/>
        <v>26</v>
      </c>
      <c r="I30" s="4">
        <f t="shared" si="4"/>
        <v>78.5</v>
      </c>
      <c r="J30" s="4">
        <v>82</v>
      </c>
      <c r="K30" s="4">
        <v>82</v>
      </c>
      <c r="L30" s="4">
        <v>82</v>
      </c>
      <c r="M30" s="8" t="s">
        <v>25</v>
      </c>
    </row>
    <row r="31" spans="1:13" x14ac:dyDescent="0.25">
      <c r="A31">
        <v>27</v>
      </c>
      <c r="B31" s="7" t="s">
        <v>323</v>
      </c>
      <c r="C31" s="1">
        <v>90</v>
      </c>
      <c r="D31" s="1">
        <v>85</v>
      </c>
      <c r="E31" s="4">
        <f t="shared" si="0"/>
        <v>87.5</v>
      </c>
      <c r="F31" s="1">
        <f t="shared" si="1"/>
        <v>52.5</v>
      </c>
      <c r="G31" s="1">
        <f t="shared" si="2"/>
        <v>67</v>
      </c>
      <c r="H31" s="1">
        <f t="shared" si="3"/>
        <v>26.8</v>
      </c>
      <c r="I31" s="4">
        <f t="shared" si="4"/>
        <v>79.3</v>
      </c>
      <c r="J31" s="4">
        <v>84.800000000000011</v>
      </c>
      <c r="K31" s="4">
        <v>84.800000000000011</v>
      </c>
      <c r="L31" s="4">
        <v>84.800000000000011</v>
      </c>
      <c r="M31" s="8" t="s">
        <v>29</v>
      </c>
    </row>
    <row r="32" spans="1:13" x14ac:dyDescent="0.25">
      <c r="A32">
        <v>28</v>
      </c>
      <c r="B32" s="7" t="s">
        <v>324</v>
      </c>
      <c r="C32" s="1">
        <v>90</v>
      </c>
      <c r="D32" s="1">
        <v>85</v>
      </c>
      <c r="E32" s="4">
        <f t="shared" si="0"/>
        <v>87.5</v>
      </c>
      <c r="F32" s="1">
        <f t="shared" si="1"/>
        <v>52.5</v>
      </c>
      <c r="G32" s="1">
        <f t="shared" si="2"/>
        <v>70</v>
      </c>
      <c r="H32" s="1">
        <f t="shared" si="3"/>
        <v>28</v>
      </c>
      <c r="I32" s="4">
        <f t="shared" si="4"/>
        <v>80.5</v>
      </c>
      <c r="J32" s="4">
        <v>84</v>
      </c>
      <c r="K32" s="4">
        <v>84</v>
      </c>
      <c r="L32" s="4">
        <v>84</v>
      </c>
      <c r="M32" s="8" t="s">
        <v>128</v>
      </c>
    </row>
    <row r="33" spans="1:13" x14ac:dyDescent="0.25">
      <c r="A33">
        <v>29</v>
      </c>
      <c r="B33" s="7" t="s">
        <v>325</v>
      </c>
      <c r="C33" s="1">
        <v>90</v>
      </c>
      <c r="D33" s="1">
        <v>85</v>
      </c>
      <c r="E33" s="4">
        <f t="shared" si="0"/>
        <v>87.5</v>
      </c>
      <c r="F33" s="1">
        <f t="shared" si="1"/>
        <v>52.5</v>
      </c>
      <c r="G33" s="1">
        <f t="shared" si="2"/>
        <v>90</v>
      </c>
      <c r="H33" s="1">
        <f t="shared" si="3"/>
        <v>36</v>
      </c>
      <c r="I33" s="4">
        <f t="shared" si="4"/>
        <v>88.5</v>
      </c>
      <c r="J33" s="4">
        <v>86</v>
      </c>
      <c r="K33" s="4">
        <v>86</v>
      </c>
      <c r="L33" s="4">
        <v>86</v>
      </c>
      <c r="M33" s="8" t="s">
        <v>28</v>
      </c>
    </row>
    <row r="34" spans="1:13" x14ac:dyDescent="0.25">
      <c r="A34">
        <v>30</v>
      </c>
      <c r="B34" s="7" t="s">
        <v>326</v>
      </c>
      <c r="C34" s="1">
        <v>90</v>
      </c>
      <c r="D34" s="1">
        <v>85</v>
      </c>
      <c r="E34" s="4">
        <f t="shared" si="0"/>
        <v>87.5</v>
      </c>
      <c r="F34" s="1">
        <f t="shared" si="1"/>
        <v>52.5</v>
      </c>
      <c r="G34" s="1">
        <f t="shared" si="2"/>
        <v>92</v>
      </c>
      <c r="H34" s="1">
        <f t="shared" si="3"/>
        <v>36.800000000000004</v>
      </c>
      <c r="I34" s="4">
        <f t="shared" si="4"/>
        <v>89.300000000000011</v>
      </c>
      <c r="J34" s="4">
        <v>82.8</v>
      </c>
      <c r="K34" s="4">
        <v>82.8</v>
      </c>
      <c r="L34" s="4">
        <v>82.8</v>
      </c>
      <c r="M34" s="8" t="s">
        <v>264</v>
      </c>
    </row>
    <row r="35" spans="1:13" x14ac:dyDescent="0.25">
      <c r="A35">
        <v>31</v>
      </c>
      <c r="B35" s="7" t="s">
        <v>327</v>
      </c>
      <c r="C35" s="1">
        <v>90</v>
      </c>
      <c r="D35" s="1">
        <v>90</v>
      </c>
      <c r="E35" s="4">
        <f t="shared" si="0"/>
        <v>90</v>
      </c>
      <c r="F35" s="1">
        <f t="shared" si="1"/>
        <v>54</v>
      </c>
      <c r="G35" s="1">
        <f t="shared" si="2"/>
        <v>60</v>
      </c>
      <c r="H35" s="1">
        <f t="shared" si="3"/>
        <v>24</v>
      </c>
      <c r="I35" s="4">
        <f t="shared" si="4"/>
        <v>78</v>
      </c>
      <c r="J35" s="4">
        <v>76.8</v>
      </c>
      <c r="K35" s="4">
        <v>76.8</v>
      </c>
      <c r="L35" s="4">
        <v>76.8</v>
      </c>
      <c r="M35" s="8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B1" workbookViewId="0">
      <selection activeCell="I5" sqref="I5:I36"/>
    </sheetView>
  </sheetViews>
  <sheetFormatPr defaultRowHeight="15" x14ac:dyDescent="0.25"/>
  <cols>
    <col min="2" max="2" width="27" customWidth="1"/>
  </cols>
  <sheetData>
    <row r="1" spans="1:13" x14ac:dyDescent="0.25">
      <c r="B1" t="s">
        <v>0</v>
      </c>
    </row>
    <row r="4" spans="1:13" x14ac:dyDescent="0.25">
      <c r="A4" t="s">
        <v>13</v>
      </c>
      <c r="B4" s="1" t="s">
        <v>1</v>
      </c>
      <c r="C4" t="s">
        <v>2</v>
      </c>
      <c r="D4" t="s">
        <v>3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11</v>
      </c>
      <c r="K4" s="1" t="s">
        <v>10</v>
      </c>
      <c r="L4" s="1" t="s">
        <v>12</v>
      </c>
    </row>
    <row r="5" spans="1:13" x14ac:dyDescent="0.25">
      <c r="A5">
        <v>1</v>
      </c>
      <c r="B5" s="7" t="s">
        <v>388</v>
      </c>
      <c r="C5" s="1">
        <v>90</v>
      </c>
      <c r="D5" s="1">
        <v>85</v>
      </c>
      <c r="E5" s="4">
        <f>(C5+D5)/2</f>
        <v>87.5</v>
      </c>
      <c r="F5" s="1">
        <f t="shared" ref="F5:F36" si="0">E5*60%</f>
        <v>52.5</v>
      </c>
      <c r="G5" s="1">
        <f>M5+20</f>
        <v>60</v>
      </c>
      <c r="H5" s="1">
        <f>G5*40%</f>
        <v>24</v>
      </c>
      <c r="I5" s="4">
        <f>F5+H5</f>
        <v>76.5</v>
      </c>
      <c r="J5" s="4">
        <v>79.8</v>
      </c>
      <c r="K5" s="4">
        <v>79.8</v>
      </c>
      <c r="L5" s="4">
        <v>79.8</v>
      </c>
      <c r="M5" s="8" t="s">
        <v>15</v>
      </c>
    </row>
    <row r="6" spans="1:13" x14ac:dyDescent="0.25">
      <c r="A6">
        <v>2</v>
      </c>
      <c r="B6" s="7" t="s">
        <v>389</v>
      </c>
      <c r="C6" s="1">
        <v>90</v>
      </c>
      <c r="D6" s="1">
        <v>85</v>
      </c>
      <c r="E6" s="4">
        <f t="shared" ref="E6:E35" si="1">(C6+D6)/2</f>
        <v>87.5</v>
      </c>
      <c r="F6" s="1">
        <f t="shared" si="0"/>
        <v>52.5</v>
      </c>
      <c r="G6" s="1">
        <f t="shared" ref="G6:G36" si="2">M6+20</f>
        <v>55</v>
      </c>
      <c r="H6" s="1">
        <f t="shared" ref="H6:H36" si="3">G6*40%</f>
        <v>22</v>
      </c>
      <c r="I6" s="4">
        <f t="shared" ref="I6:I36" si="4">F6+H6</f>
        <v>74.5</v>
      </c>
      <c r="J6" s="4">
        <v>79</v>
      </c>
      <c r="K6" s="4">
        <v>79</v>
      </c>
      <c r="L6" s="4">
        <v>79</v>
      </c>
      <c r="M6" s="8" t="s">
        <v>16</v>
      </c>
    </row>
    <row r="7" spans="1:13" x14ac:dyDescent="0.25">
      <c r="A7">
        <v>3</v>
      </c>
      <c r="B7" s="7" t="s">
        <v>390</v>
      </c>
      <c r="C7" s="1">
        <v>90</v>
      </c>
      <c r="D7" s="1">
        <v>85</v>
      </c>
      <c r="E7" s="4">
        <f t="shared" si="1"/>
        <v>87.5</v>
      </c>
      <c r="F7" s="1">
        <f t="shared" si="0"/>
        <v>52.5</v>
      </c>
      <c r="G7" s="1">
        <f t="shared" si="2"/>
        <v>55</v>
      </c>
      <c r="H7" s="1">
        <f t="shared" si="3"/>
        <v>22</v>
      </c>
      <c r="I7" s="4">
        <f t="shared" si="4"/>
        <v>74.5</v>
      </c>
      <c r="J7" s="4">
        <v>75.8</v>
      </c>
      <c r="K7" s="4">
        <v>75.8</v>
      </c>
      <c r="L7" s="4">
        <v>75.8</v>
      </c>
      <c r="M7" s="8">
        <v>35</v>
      </c>
    </row>
    <row r="8" spans="1:13" x14ac:dyDescent="0.25">
      <c r="A8">
        <v>4</v>
      </c>
      <c r="B8" s="7" t="s">
        <v>391</v>
      </c>
      <c r="C8" s="1">
        <v>90</v>
      </c>
      <c r="D8" s="1">
        <v>85</v>
      </c>
      <c r="E8" s="4">
        <f t="shared" si="1"/>
        <v>87.5</v>
      </c>
      <c r="F8" s="1">
        <f t="shared" si="0"/>
        <v>52.5</v>
      </c>
      <c r="G8" s="1">
        <f t="shared" si="2"/>
        <v>60</v>
      </c>
      <c r="H8" s="1">
        <f t="shared" si="3"/>
        <v>24</v>
      </c>
      <c r="I8" s="4">
        <f t="shared" si="4"/>
        <v>76.5</v>
      </c>
      <c r="J8" s="4">
        <v>85</v>
      </c>
      <c r="K8" s="4">
        <v>85</v>
      </c>
      <c r="L8" s="4">
        <v>85</v>
      </c>
      <c r="M8" s="8">
        <v>40</v>
      </c>
    </row>
    <row r="9" spans="1:13" x14ac:dyDescent="0.25">
      <c r="A9">
        <v>5</v>
      </c>
      <c r="B9" s="7" t="s">
        <v>392</v>
      </c>
      <c r="C9" s="1">
        <v>90</v>
      </c>
      <c r="D9" s="1">
        <v>90</v>
      </c>
      <c r="E9" s="4">
        <f t="shared" si="1"/>
        <v>90</v>
      </c>
      <c r="F9" s="1">
        <f t="shared" si="0"/>
        <v>54</v>
      </c>
      <c r="G9" s="1">
        <f t="shared" si="2"/>
        <v>62</v>
      </c>
      <c r="H9" s="1">
        <f t="shared" si="3"/>
        <v>24.8</v>
      </c>
      <c r="I9" s="4">
        <f t="shared" si="4"/>
        <v>78.8</v>
      </c>
      <c r="J9" s="4">
        <v>74.8</v>
      </c>
      <c r="K9" s="4">
        <v>74.8</v>
      </c>
      <c r="L9" s="4">
        <v>74.8</v>
      </c>
      <c r="M9" s="8" t="s">
        <v>20</v>
      </c>
    </row>
    <row r="10" spans="1:13" x14ac:dyDescent="0.25">
      <c r="A10">
        <v>6</v>
      </c>
      <c r="B10" s="7" t="s">
        <v>393</v>
      </c>
      <c r="C10" s="1">
        <v>90</v>
      </c>
      <c r="D10" s="1">
        <v>90</v>
      </c>
      <c r="E10" s="4">
        <f t="shared" si="1"/>
        <v>90</v>
      </c>
      <c r="F10" s="1">
        <f t="shared" si="0"/>
        <v>54</v>
      </c>
      <c r="G10" s="1">
        <f t="shared" si="2"/>
        <v>55</v>
      </c>
      <c r="H10" s="1">
        <f t="shared" si="3"/>
        <v>22</v>
      </c>
      <c r="I10" s="4">
        <f t="shared" si="4"/>
        <v>76</v>
      </c>
      <c r="J10" s="4">
        <v>77.8</v>
      </c>
      <c r="K10" s="4">
        <v>77.8</v>
      </c>
      <c r="L10" s="4">
        <v>77.8</v>
      </c>
      <c r="M10" s="8">
        <v>35</v>
      </c>
    </row>
    <row r="11" spans="1:13" x14ac:dyDescent="0.25">
      <c r="A11">
        <v>7</v>
      </c>
      <c r="B11" s="7" t="s">
        <v>394</v>
      </c>
      <c r="C11" s="1">
        <v>90</v>
      </c>
      <c r="D11" s="1">
        <v>90</v>
      </c>
      <c r="E11" s="4">
        <f t="shared" si="1"/>
        <v>90</v>
      </c>
      <c r="F11" s="1">
        <f t="shared" si="0"/>
        <v>54</v>
      </c>
      <c r="G11" s="1">
        <f t="shared" si="2"/>
        <v>60</v>
      </c>
      <c r="H11" s="1">
        <f t="shared" si="3"/>
        <v>24</v>
      </c>
      <c r="I11" s="4">
        <f t="shared" si="4"/>
        <v>78</v>
      </c>
      <c r="J11" s="4">
        <v>80</v>
      </c>
      <c r="K11" s="4">
        <v>80</v>
      </c>
      <c r="L11" s="4">
        <v>80</v>
      </c>
      <c r="M11" s="8" t="s">
        <v>15</v>
      </c>
    </row>
    <row r="12" spans="1:13" x14ac:dyDescent="0.25">
      <c r="A12">
        <v>8</v>
      </c>
      <c r="B12" s="7" t="s">
        <v>395</v>
      </c>
      <c r="C12" s="1">
        <v>90</v>
      </c>
      <c r="D12" s="1">
        <v>95</v>
      </c>
      <c r="E12" s="4">
        <f t="shared" si="1"/>
        <v>92.5</v>
      </c>
      <c r="F12" s="1">
        <f t="shared" si="0"/>
        <v>55.5</v>
      </c>
      <c r="G12" s="1">
        <f t="shared" si="2"/>
        <v>75</v>
      </c>
      <c r="H12" s="1">
        <f t="shared" si="3"/>
        <v>30</v>
      </c>
      <c r="I12" s="4">
        <f t="shared" si="4"/>
        <v>85.5</v>
      </c>
      <c r="J12" s="4">
        <v>75</v>
      </c>
      <c r="K12" s="4">
        <v>75</v>
      </c>
      <c r="L12" s="4">
        <v>75</v>
      </c>
      <c r="M12" s="8" t="s">
        <v>22</v>
      </c>
    </row>
    <row r="13" spans="1:13" x14ac:dyDescent="0.25">
      <c r="A13">
        <v>9</v>
      </c>
      <c r="B13" s="7" t="s">
        <v>396</v>
      </c>
      <c r="C13" s="1">
        <v>90</v>
      </c>
      <c r="D13" s="1">
        <v>90</v>
      </c>
      <c r="E13" s="4">
        <f t="shared" si="1"/>
        <v>90</v>
      </c>
      <c r="F13" s="1">
        <f t="shared" si="0"/>
        <v>54</v>
      </c>
      <c r="G13" s="1">
        <f t="shared" si="2"/>
        <v>55</v>
      </c>
      <c r="H13" s="1">
        <f t="shared" si="3"/>
        <v>22</v>
      </c>
      <c r="I13" s="4">
        <f t="shared" si="4"/>
        <v>76</v>
      </c>
      <c r="J13" s="4">
        <v>78.8</v>
      </c>
      <c r="K13" s="4">
        <v>78.8</v>
      </c>
      <c r="L13" s="4">
        <v>78.8</v>
      </c>
      <c r="M13" s="8">
        <v>35</v>
      </c>
    </row>
    <row r="14" spans="1:13" x14ac:dyDescent="0.25">
      <c r="A14">
        <v>10</v>
      </c>
      <c r="B14" s="7" t="s">
        <v>397</v>
      </c>
      <c r="C14" s="1">
        <v>90</v>
      </c>
      <c r="D14" s="1">
        <v>90</v>
      </c>
      <c r="E14" s="4">
        <f t="shared" si="1"/>
        <v>90</v>
      </c>
      <c r="F14" s="1">
        <f t="shared" si="0"/>
        <v>54</v>
      </c>
      <c r="G14" s="1">
        <f t="shared" si="2"/>
        <v>55</v>
      </c>
      <c r="H14" s="1">
        <f t="shared" si="3"/>
        <v>22</v>
      </c>
      <c r="I14" s="4">
        <f t="shared" si="4"/>
        <v>76</v>
      </c>
      <c r="J14" s="4">
        <v>81</v>
      </c>
      <c r="K14" s="4">
        <v>81</v>
      </c>
      <c r="L14" s="4">
        <v>81</v>
      </c>
      <c r="M14" s="8">
        <v>35</v>
      </c>
    </row>
    <row r="15" spans="1:13" x14ac:dyDescent="0.25">
      <c r="A15">
        <v>11</v>
      </c>
      <c r="B15" s="7" t="s">
        <v>398</v>
      </c>
      <c r="C15" s="1">
        <v>90</v>
      </c>
      <c r="D15" s="1">
        <v>90</v>
      </c>
      <c r="E15" s="4">
        <f t="shared" si="1"/>
        <v>90</v>
      </c>
      <c r="F15" s="1">
        <f t="shared" si="0"/>
        <v>54</v>
      </c>
      <c r="G15" s="1">
        <f t="shared" si="2"/>
        <v>67</v>
      </c>
      <c r="H15" s="1">
        <f t="shared" si="3"/>
        <v>26.8</v>
      </c>
      <c r="I15" s="4">
        <f t="shared" si="4"/>
        <v>80.8</v>
      </c>
      <c r="J15" s="4">
        <v>81</v>
      </c>
      <c r="K15" s="4">
        <v>81</v>
      </c>
      <c r="L15" s="4">
        <v>81</v>
      </c>
      <c r="M15" s="8" t="s">
        <v>29</v>
      </c>
    </row>
    <row r="16" spans="1:13" x14ac:dyDescent="0.25">
      <c r="A16">
        <v>12</v>
      </c>
      <c r="B16" s="7" t="s">
        <v>399</v>
      </c>
      <c r="C16" s="1">
        <v>90</v>
      </c>
      <c r="D16" s="1">
        <v>90</v>
      </c>
      <c r="E16" s="4">
        <f t="shared" si="1"/>
        <v>90</v>
      </c>
      <c r="F16" s="1">
        <f t="shared" si="0"/>
        <v>54</v>
      </c>
      <c r="G16" s="1">
        <f t="shared" si="2"/>
        <v>55</v>
      </c>
      <c r="H16" s="1">
        <f t="shared" si="3"/>
        <v>22</v>
      </c>
      <c r="I16" s="4">
        <f t="shared" si="4"/>
        <v>76</v>
      </c>
      <c r="J16" s="4">
        <v>88</v>
      </c>
      <c r="K16" s="4">
        <v>88</v>
      </c>
      <c r="L16" s="4">
        <v>88</v>
      </c>
      <c r="M16" s="8">
        <v>35</v>
      </c>
    </row>
    <row r="17" spans="1:13" x14ac:dyDescent="0.25">
      <c r="A17">
        <v>13</v>
      </c>
      <c r="B17" s="7" t="s">
        <v>400</v>
      </c>
      <c r="C17" s="1">
        <v>90</v>
      </c>
      <c r="D17" s="1">
        <v>90</v>
      </c>
      <c r="E17" s="4">
        <f t="shared" si="1"/>
        <v>90</v>
      </c>
      <c r="F17" s="1">
        <f t="shared" si="0"/>
        <v>54</v>
      </c>
      <c r="G17" s="1">
        <f t="shared" si="2"/>
        <v>75</v>
      </c>
      <c r="H17" s="1">
        <f t="shared" si="3"/>
        <v>30</v>
      </c>
      <c r="I17" s="4">
        <f t="shared" si="4"/>
        <v>84</v>
      </c>
      <c r="J17" s="4">
        <v>79</v>
      </c>
      <c r="K17" s="4">
        <v>79</v>
      </c>
      <c r="L17" s="4">
        <v>79</v>
      </c>
      <c r="M17" s="8" t="s">
        <v>22</v>
      </c>
    </row>
    <row r="18" spans="1:13" x14ac:dyDescent="0.25">
      <c r="A18">
        <v>14</v>
      </c>
      <c r="B18" s="7" t="s">
        <v>401</v>
      </c>
      <c r="C18" s="1">
        <v>90</v>
      </c>
      <c r="D18" s="1">
        <v>90</v>
      </c>
      <c r="E18" s="4">
        <f t="shared" si="1"/>
        <v>90</v>
      </c>
      <c r="F18" s="1">
        <f t="shared" si="0"/>
        <v>54</v>
      </c>
      <c r="G18" s="1">
        <f t="shared" si="2"/>
        <v>75</v>
      </c>
      <c r="H18" s="1">
        <f t="shared" si="3"/>
        <v>30</v>
      </c>
      <c r="I18" s="4">
        <f t="shared" si="4"/>
        <v>84</v>
      </c>
      <c r="J18" s="4">
        <v>81.8</v>
      </c>
      <c r="K18" s="4">
        <v>81.8</v>
      </c>
      <c r="L18" s="4">
        <v>81.8</v>
      </c>
      <c r="M18" s="8" t="s">
        <v>22</v>
      </c>
    </row>
    <row r="19" spans="1:13" x14ac:dyDescent="0.25">
      <c r="A19">
        <v>15</v>
      </c>
      <c r="B19" s="7" t="s">
        <v>402</v>
      </c>
      <c r="C19" s="1">
        <v>90</v>
      </c>
      <c r="D19" s="1">
        <v>90</v>
      </c>
      <c r="E19" s="4">
        <f t="shared" si="1"/>
        <v>90</v>
      </c>
      <c r="F19" s="1">
        <f t="shared" si="0"/>
        <v>54</v>
      </c>
      <c r="G19" s="1">
        <f t="shared" si="2"/>
        <v>72</v>
      </c>
      <c r="H19" s="1">
        <f t="shared" si="3"/>
        <v>28.8</v>
      </c>
      <c r="I19" s="4">
        <f t="shared" si="4"/>
        <v>82.8</v>
      </c>
      <c r="J19" s="4">
        <v>78.8</v>
      </c>
      <c r="K19" s="4">
        <v>78.8</v>
      </c>
      <c r="L19" s="4">
        <v>78.8</v>
      </c>
      <c r="M19" s="8" t="s">
        <v>14</v>
      </c>
    </row>
    <row r="20" spans="1:13" x14ac:dyDescent="0.25">
      <c r="A20">
        <v>16</v>
      </c>
      <c r="B20" s="7" t="s">
        <v>403</v>
      </c>
      <c r="C20" s="1">
        <v>90</v>
      </c>
      <c r="D20" s="1">
        <v>90</v>
      </c>
      <c r="E20" s="4">
        <f t="shared" si="1"/>
        <v>90</v>
      </c>
      <c r="F20" s="1">
        <f t="shared" si="0"/>
        <v>54</v>
      </c>
      <c r="G20" s="1">
        <f t="shared" si="2"/>
        <v>80</v>
      </c>
      <c r="H20" s="1">
        <f t="shared" si="3"/>
        <v>32</v>
      </c>
      <c r="I20" s="4">
        <f t="shared" si="4"/>
        <v>86</v>
      </c>
      <c r="J20" s="4">
        <v>82</v>
      </c>
      <c r="K20" s="4">
        <v>82</v>
      </c>
      <c r="L20" s="4">
        <v>82</v>
      </c>
      <c r="M20" s="8">
        <v>60</v>
      </c>
    </row>
    <row r="21" spans="1:13" x14ac:dyDescent="0.25">
      <c r="A21">
        <v>17</v>
      </c>
      <c r="B21" s="7" t="s">
        <v>404</v>
      </c>
      <c r="C21" s="1">
        <v>90</v>
      </c>
      <c r="D21" s="1">
        <v>90</v>
      </c>
      <c r="E21" s="4">
        <f t="shared" si="1"/>
        <v>90</v>
      </c>
      <c r="F21" s="1">
        <f t="shared" si="0"/>
        <v>54</v>
      </c>
      <c r="G21" s="1">
        <f t="shared" si="2"/>
        <v>57</v>
      </c>
      <c r="H21" s="1">
        <f t="shared" si="3"/>
        <v>22.8</v>
      </c>
      <c r="I21" s="4">
        <f t="shared" si="4"/>
        <v>76.8</v>
      </c>
      <c r="J21" s="4">
        <v>84.800000000000011</v>
      </c>
      <c r="K21" s="4">
        <v>84.800000000000011</v>
      </c>
      <c r="L21" s="4">
        <v>84.800000000000011</v>
      </c>
      <c r="M21" s="8" t="s">
        <v>18</v>
      </c>
    </row>
    <row r="22" spans="1:13" x14ac:dyDescent="0.25">
      <c r="A22">
        <v>18</v>
      </c>
      <c r="B22" s="7" t="s">
        <v>405</v>
      </c>
      <c r="C22" s="1">
        <v>90</v>
      </c>
      <c r="D22" s="1">
        <v>90</v>
      </c>
      <c r="E22" s="4">
        <f t="shared" si="1"/>
        <v>90</v>
      </c>
      <c r="F22" s="1">
        <f t="shared" si="0"/>
        <v>54</v>
      </c>
      <c r="G22" s="1">
        <f t="shared" si="2"/>
        <v>72</v>
      </c>
      <c r="H22" s="1">
        <f t="shared" si="3"/>
        <v>28.8</v>
      </c>
      <c r="I22" s="4">
        <f t="shared" si="4"/>
        <v>82.8</v>
      </c>
      <c r="J22" s="4">
        <v>80.8</v>
      </c>
      <c r="K22" s="4">
        <v>80.8</v>
      </c>
      <c r="L22" s="4">
        <v>80.8</v>
      </c>
      <c r="M22" s="8" t="s">
        <v>14</v>
      </c>
    </row>
    <row r="23" spans="1:13" x14ac:dyDescent="0.25">
      <c r="A23">
        <v>19</v>
      </c>
      <c r="B23" s="7" t="s">
        <v>406</v>
      </c>
      <c r="C23" s="1">
        <v>90</v>
      </c>
      <c r="D23" s="1">
        <v>90</v>
      </c>
      <c r="E23" s="4">
        <f t="shared" si="1"/>
        <v>90</v>
      </c>
      <c r="F23" s="1">
        <f t="shared" si="0"/>
        <v>54</v>
      </c>
      <c r="G23" s="1">
        <f t="shared" si="2"/>
        <v>67</v>
      </c>
      <c r="H23" s="1">
        <f t="shared" si="3"/>
        <v>26.8</v>
      </c>
      <c r="I23" s="4">
        <f t="shared" si="4"/>
        <v>80.8</v>
      </c>
      <c r="J23" s="4">
        <v>82.8</v>
      </c>
      <c r="K23" s="4">
        <v>82.8</v>
      </c>
      <c r="L23" s="4">
        <v>82.8</v>
      </c>
      <c r="M23" s="8" t="s">
        <v>29</v>
      </c>
    </row>
    <row r="24" spans="1:13" x14ac:dyDescent="0.25">
      <c r="A24">
        <v>20</v>
      </c>
      <c r="B24" s="7" t="s">
        <v>407</v>
      </c>
      <c r="C24" s="1">
        <v>90</v>
      </c>
      <c r="D24" s="1">
        <v>85</v>
      </c>
      <c r="E24" s="4">
        <f t="shared" si="1"/>
        <v>87.5</v>
      </c>
      <c r="F24" s="1">
        <f t="shared" si="0"/>
        <v>52.5</v>
      </c>
      <c r="G24" s="1">
        <f t="shared" si="2"/>
        <v>70</v>
      </c>
      <c r="H24" s="1">
        <f t="shared" si="3"/>
        <v>28</v>
      </c>
      <c r="I24" s="4">
        <f t="shared" si="4"/>
        <v>80.5</v>
      </c>
      <c r="J24" s="4">
        <v>77</v>
      </c>
      <c r="K24" s="4">
        <v>77</v>
      </c>
      <c r="L24" s="4">
        <v>77</v>
      </c>
      <c r="M24" s="8" t="s">
        <v>128</v>
      </c>
    </row>
    <row r="25" spans="1:13" x14ac:dyDescent="0.25">
      <c r="A25">
        <v>21</v>
      </c>
      <c r="B25" s="7" t="s">
        <v>408</v>
      </c>
      <c r="C25" s="1">
        <v>90</v>
      </c>
      <c r="D25" s="1">
        <v>90</v>
      </c>
      <c r="E25" s="4">
        <f t="shared" si="1"/>
        <v>90</v>
      </c>
      <c r="F25" s="1">
        <f t="shared" si="0"/>
        <v>54</v>
      </c>
      <c r="G25" s="1">
        <f t="shared" si="2"/>
        <v>90</v>
      </c>
      <c r="H25" s="1">
        <f t="shared" si="3"/>
        <v>36</v>
      </c>
      <c r="I25" s="4">
        <f t="shared" si="4"/>
        <v>90</v>
      </c>
      <c r="J25" s="4">
        <v>78.8</v>
      </c>
      <c r="K25" s="4">
        <v>78.8</v>
      </c>
      <c r="L25" s="4">
        <v>78.8</v>
      </c>
      <c r="M25" s="8" t="s">
        <v>28</v>
      </c>
    </row>
    <row r="26" spans="1:13" x14ac:dyDescent="0.25">
      <c r="A26">
        <v>22</v>
      </c>
      <c r="B26" s="7" t="s">
        <v>409</v>
      </c>
      <c r="C26" s="1">
        <v>90</v>
      </c>
      <c r="D26" s="1">
        <v>90</v>
      </c>
      <c r="E26" s="4">
        <f t="shared" si="1"/>
        <v>90</v>
      </c>
      <c r="F26" s="1">
        <f t="shared" si="0"/>
        <v>54</v>
      </c>
      <c r="G26" s="1">
        <f t="shared" si="2"/>
        <v>55</v>
      </c>
      <c r="H26" s="1">
        <f t="shared" si="3"/>
        <v>22</v>
      </c>
      <c r="I26" s="4">
        <f t="shared" si="4"/>
        <v>76</v>
      </c>
      <c r="J26" s="4">
        <v>84</v>
      </c>
      <c r="K26" s="4">
        <v>84</v>
      </c>
      <c r="L26" s="4">
        <v>84</v>
      </c>
      <c r="M26" s="8" t="s">
        <v>16</v>
      </c>
    </row>
    <row r="27" spans="1:13" x14ac:dyDescent="0.25">
      <c r="A27">
        <v>23</v>
      </c>
      <c r="B27" s="7" t="s">
        <v>410</v>
      </c>
      <c r="C27" s="1">
        <v>90</v>
      </c>
      <c r="D27" s="1">
        <v>90</v>
      </c>
      <c r="E27" s="4">
        <f t="shared" si="1"/>
        <v>90</v>
      </c>
      <c r="F27" s="1">
        <f t="shared" si="0"/>
        <v>54</v>
      </c>
      <c r="G27" s="1">
        <f t="shared" si="2"/>
        <v>55</v>
      </c>
      <c r="H27" s="1">
        <f t="shared" si="3"/>
        <v>22</v>
      </c>
      <c r="I27" s="4">
        <f t="shared" si="4"/>
        <v>76</v>
      </c>
      <c r="J27" s="4">
        <v>76</v>
      </c>
      <c r="K27" s="4">
        <v>76</v>
      </c>
      <c r="L27" s="4">
        <v>76</v>
      </c>
      <c r="M27" s="8" t="s">
        <v>16</v>
      </c>
    </row>
    <row r="28" spans="1:13" x14ac:dyDescent="0.25">
      <c r="A28">
        <v>24</v>
      </c>
      <c r="B28" s="7" t="s">
        <v>411</v>
      </c>
      <c r="C28" s="1">
        <v>90</v>
      </c>
      <c r="D28" s="1">
        <v>90</v>
      </c>
      <c r="E28" s="4">
        <f t="shared" si="1"/>
        <v>90</v>
      </c>
      <c r="F28" s="1">
        <f t="shared" si="0"/>
        <v>54</v>
      </c>
      <c r="G28" s="1">
        <f t="shared" si="2"/>
        <v>57</v>
      </c>
      <c r="H28" s="1">
        <f t="shared" si="3"/>
        <v>22.8</v>
      </c>
      <c r="I28" s="4">
        <f t="shared" si="4"/>
        <v>76.8</v>
      </c>
      <c r="J28" s="4">
        <v>80.8</v>
      </c>
      <c r="K28" s="4">
        <v>80.8</v>
      </c>
      <c r="L28" s="4">
        <v>80.8</v>
      </c>
      <c r="M28" s="8" t="s">
        <v>18</v>
      </c>
    </row>
    <row r="29" spans="1:13" x14ac:dyDescent="0.25">
      <c r="A29">
        <v>25</v>
      </c>
      <c r="B29" s="7" t="s">
        <v>412</v>
      </c>
      <c r="C29" s="1">
        <v>90</v>
      </c>
      <c r="D29" s="1">
        <v>90</v>
      </c>
      <c r="E29" s="4">
        <f t="shared" si="1"/>
        <v>90</v>
      </c>
      <c r="F29" s="1">
        <f t="shared" si="0"/>
        <v>54</v>
      </c>
      <c r="G29" s="1">
        <f t="shared" si="2"/>
        <v>62</v>
      </c>
      <c r="H29" s="1">
        <f t="shared" si="3"/>
        <v>24.8</v>
      </c>
      <c r="I29" s="4">
        <f t="shared" si="4"/>
        <v>78.8</v>
      </c>
      <c r="J29" s="4">
        <v>82</v>
      </c>
      <c r="K29" s="4">
        <v>82</v>
      </c>
      <c r="L29" s="4">
        <v>82</v>
      </c>
      <c r="M29" s="8" t="s">
        <v>20</v>
      </c>
    </row>
    <row r="30" spans="1:13" x14ac:dyDescent="0.25">
      <c r="A30">
        <v>26</v>
      </c>
      <c r="B30" s="7" t="s">
        <v>413</v>
      </c>
      <c r="C30" s="1">
        <v>90</v>
      </c>
      <c r="D30" s="1">
        <v>90</v>
      </c>
      <c r="E30" s="4">
        <f t="shared" si="1"/>
        <v>90</v>
      </c>
      <c r="F30" s="1">
        <f t="shared" si="0"/>
        <v>54</v>
      </c>
      <c r="G30" s="1">
        <f t="shared" si="2"/>
        <v>70</v>
      </c>
      <c r="H30" s="1">
        <f t="shared" si="3"/>
        <v>28</v>
      </c>
      <c r="I30" s="4">
        <f t="shared" si="4"/>
        <v>82</v>
      </c>
      <c r="J30" s="4">
        <v>84.800000000000011</v>
      </c>
      <c r="K30" s="4">
        <v>84.800000000000011</v>
      </c>
      <c r="L30" s="4">
        <v>84.800000000000011</v>
      </c>
      <c r="M30" s="8" t="s">
        <v>128</v>
      </c>
    </row>
    <row r="31" spans="1:13" x14ac:dyDescent="0.25">
      <c r="A31">
        <v>27</v>
      </c>
      <c r="B31" s="7" t="s">
        <v>414</v>
      </c>
      <c r="C31" s="1">
        <v>90</v>
      </c>
      <c r="D31" s="1">
        <v>90</v>
      </c>
      <c r="E31" s="4">
        <f t="shared" si="1"/>
        <v>90</v>
      </c>
      <c r="F31" s="1">
        <f t="shared" si="0"/>
        <v>54</v>
      </c>
      <c r="G31" s="1">
        <f t="shared" si="2"/>
        <v>55</v>
      </c>
      <c r="H31" s="1">
        <f t="shared" si="3"/>
        <v>22</v>
      </c>
      <c r="I31" s="4">
        <f t="shared" si="4"/>
        <v>76</v>
      </c>
      <c r="J31" s="4">
        <v>84</v>
      </c>
      <c r="K31" s="4">
        <v>84</v>
      </c>
      <c r="L31" s="4">
        <v>84</v>
      </c>
      <c r="M31" s="8">
        <v>35</v>
      </c>
    </row>
    <row r="32" spans="1:13" x14ac:dyDescent="0.25">
      <c r="A32">
        <v>28</v>
      </c>
      <c r="B32" s="7" t="s">
        <v>415</v>
      </c>
      <c r="C32" s="1">
        <v>90</v>
      </c>
      <c r="D32" s="1">
        <v>90</v>
      </c>
      <c r="E32" s="4">
        <f t="shared" si="1"/>
        <v>90</v>
      </c>
      <c r="F32" s="1">
        <f t="shared" si="0"/>
        <v>54</v>
      </c>
      <c r="G32" s="1">
        <f t="shared" si="2"/>
        <v>65</v>
      </c>
      <c r="H32" s="1">
        <f t="shared" si="3"/>
        <v>26</v>
      </c>
      <c r="I32" s="4">
        <f t="shared" si="4"/>
        <v>80</v>
      </c>
      <c r="J32" s="4">
        <v>86</v>
      </c>
      <c r="K32" s="4">
        <v>86</v>
      </c>
      <c r="L32" s="4">
        <v>86</v>
      </c>
      <c r="M32" s="8" t="s">
        <v>25</v>
      </c>
    </row>
    <row r="33" spans="1:13" x14ac:dyDescent="0.25">
      <c r="A33">
        <v>29</v>
      </c>
      <c r="B33" s="7" t="s">
        <v>255</v>
      </c>
      <c r="C33" s="1">
        <v>90</v>
      </c>
      <c r="D33" s="1">
        <v>90</v>
      </c>
      <c r="E33" s="4">
        <f t="shared" si="1"/>
        <v>90</v>
      </c>
      <c r="F33" s="1">
        <f t="shared" si="0"/>
        <v>54</v>
      </c>
      <c r="G33" s="1">
        <f t="shared" si="2"/>
        <v>75</v>
      </c>
      <c r="H33" s="1">
        <f t="shared" si="3"/>
        <v>30</v>
      </c>
      <c r="I33" s="4">
        <f t="shared" si="4"/>
        <v>84</v>
      </c>
      <c r="J33" s="4">
        <v>82.8</v>
      </c>
      <c r="K33" s="4">
        <v>82.8</v>
      </c>
      <c r="L33" s="4">
        <v>82.8</v>
      </c>
      <c r="M33" s="8" t="s">
        <v>22</v>
      </c>
    </row>
    <row r="34" spans="1:13" x14ac:dyDescent="0.25">
      <c r="A34">
        <v>30</v>
      </c>
      <c r="B34" s="7" t="s">
        <v>416</v>
      </c>
      <c r="C34" s="1">
        <v>90</v>
      </c>
      <c r="D34" s="1">
        <v>90</v>
      </c>
      <c r="E34" s="4">
        <f t="shared" si="1"/>
        <v>90</v>
      </c>
      <c r="F34" s="1">
        <f t="shared" si="0"/>
        <v>54</v>
      </c>
      <c r="G34" s="1">
        <f t="shared" si="2"/>
        <v>60</v>
      </c>
      <c r="H34" s="1">
        <f t="shared" si="3"/>
        <v>24</v>
      </c>
      <c r="I34" s="4">
        <f t="shared" si="4"/>
        <v>78</v>
      </c>
      <c r="J34" s="4">
        <v>76.8</v>
      </c>
      <c r="K34" s="4">
        <v>76.8</v>
      </c>
      <c r="L34" s="4">
        <v>76.8</v>
      </c>
      <c r="M34" s="8" t="s">
        <v>15</v>
      </c>
    </row>
    <row r="35" spans="1:13" x14ac:dyDescent="0.25">
      <c r="A35">
        <v>31</v>
      </c>
      <c r="B35" s="7" t="s">
        <v>417</v>
      </c>
      <c r="C35" s="1">
        <v>90</v>
      </c>
      <c r="D35" s="1">
        <v>90</v>
      </c>
      <c r="E35" s="4">
        <f t="shared" si="1"/>
        <v>90</v>
      </c>
      <c r="F35" s="1">
        <f t="shared" si="0"/>
        <v>54</v>
      </c>
      <c r="G35" s="1">
        <f t="shared" si="2"/>
        <v>60</v>
      </c>
      <c r="H35" s="1">
        <f t="shared" si="3"/>
        <v>24</v>
      </c>
      <c r="I35" s="4">
        <f t="shared" si="4"/>
        <v>78</v>
      </c>
      <c r="J35" s="4">
        <v>76.8</v>
      </c>
      <c r="K35" s="4">
        <v>76.8</v>
      </c>
      <c r="L35" s="4">
        <v>76.8</v>
      </c>
      <c r="M35" s="8" t="s">
        <v>15</v>
      </c>
    </row>
    <row r="36" spans="1:13" x14ac:dyDescent="0.25">
      <c r="A36">
        <v>32</v>
      </c>
      <c r="B36" s="7" t="s">
        <v>418</v>
      </c>
      <c r="C36" s="1">
        <v>90</v>
      </c>
      <c r="D36" s="1">
        <v>90</v>
      </c>
      <c r="E36" s="4">
        <f>(C36+D36)/2</f>
        <v>90</v>
      </c>
      <c r="F36" s="1">
        <f t="shared" si="0"/>
        <v>54</v>
      </c>
      <c r="G36" s="1">
        <f t="shared" si="2"/>
        <v>62</v>
      </c>
      <c r="H36" s="1">
        <f t="shared" si="3"/>
        <v>24.8</v>
      </c>
      <c r="I36" s="4">
        <f t="shared" si="4"/>
        <v>78.8</v>
      </c>
      <c r="J36" s="4">
        <v>76</v>
      </c>
      <c r="K36" s="4">
        <v>76</v>
      </c>
      <c r="L36" s="4">
        <v>76</v>
      </c>
      <c r="M36" s="8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I5" sqref="I5:I37"/>
    </sheetView>
  </sheetViews>
  <sheetFormatPr defaultRowHeight="15" x14ac:dyDescent="0.25"/>
  <cols>
    <col min="2" max="2" width="27" customWidth="1"/>
  </cols>
  <sheetData>
    <row r="1" spans="1:13" x14ac:dyDescent="0.25">
      <c r="B1" t="s">
        <v>0</v>
      </c>
    </row>
    <row r="4" spans="1:13" x14ac:dyDescent="0.25">
      <c r="A4" t="s">
        <v>13</v>
      </c>
      <c r="B4" s="1" t="s">
        <v>1</v>
      </c>
      <c r="C4" t="s">
        <v>2</v>
      </c>
      <c r="D4" t="s">
        <v>3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11</v>
      </c>
      <c r="K4" s="1" t="s">
        <v>10</v>
      </c>
      <c r="L4" s="1" t="s">
        <v>12</v>
      </c>
    </row>
    <row r="5" spans="1:13" x14ac:dyDescent="0.25">
      <c r="A5">
        <v>1</v>
      </c>
      <c r="B5" s="7" t="s">
        <v>267</v>
      </c>
      <c r="C5" s="1">
        <v>90</v>
      </c>
      <c r="D5" s="1">
        <v>85</v>
      </c>
      <c r="E5" s="4">
        <f>(C5+D5)/2</f>
        <v>87.5</v>
      </c>
      <c r="F5" s="1">
        <f>E5*60%</f>
        <v>52.5</v>
      </c>
      <c r="G5" s="1">
        <f>M5+10</f>
        <v>75</v>
      </c>
      <c r="H5" s="1">
        <f>G5*40%</f>
        <v>30</v>
      </c>
      <c r="I5" s="4">
        <f>F5+H5</f>
        <v>82.5</v>
      </c>
      <c r="J5" s="4">
        <v>79.8</v>
      </c>
      <c r="K5" s="4">
        <v>79.8</v>
      </c>
      <c r="L5" s="4">
        <v>79.8</v>
      </c>
      <c r="M5" s="8" t="s">
        <v>19</v>
      </c>
    </row>
    <row r="6" spans="1:13" x14ac:dyDescent="0.25">
      <c r="A6">
        <v>2</v>
      </c>
      <c r="B6" s="7" t="s">
        <v>268</v>
      </c>
      <c r="C6" s="1">
        <v>90</v>
      </c>
      <c r="D6" s="1">
        <v>85</v>
      </c>
      <c r="E6" s="4">
        <f t="shared" ref="E6:E37" si="0">(C6+D6)/2</f>
        <v>87.5</v>
      </c>
      <c r="F6" s="1">
        <f t="shared" ref="F6:F37" si="1">E6*60%</f>
        <v>52.5</v>
      </c>
      <c r="G6" s="1">
        <f t="shared" ref="G6:G37" si="2">M6+10</f>
        <v>85</v>
      </c>
      <c r="H6" s="1">
        <f t="shared" ref="H6:H37" si="3">G6*40%</f>
        <v>34</v>
      </c>
      <c r="I6" s="4">
        <f t="shared" ref="I6:I37" si="4">F6+H6</f>
        <v>86.5</v>
      </c>
      <c r="J6" s="4">
        <v>79</v>
      </c>
      <c r="K6" s="4">
        <v>79</v>
      </c>
      <c r="L6" s="4">
        <v>79</v>
      </c>
      <c r="M6" s="8" t="s">
        <v>260</v>
      </c>
    </row>
    <row r="7" spans="1:13" x14ac:dyDescent="0.25">
      <c r="A7">
        <v>3</v>
      </c>
      <c r="B7" s="7" t="s">
        <v>269</v>
      </c>
      <c r="C7" s="1">
        <v>90</v>
      </c>
      <c r="D7" s="1">
        <v>85</v>
      </c>
      <c r="E7" s="4">
        <f t="shared" si="0"/>
        <v>87.5</v>
      </c>
      <c r="F7" s="1">
        <f t="shared" si="1"/>
        <v>52.5</v>
      </c>
      <c r="G7" s="1">
        <f t="shared" si="2"/>
        <v>60</v>
      </c>
      <c r="H7" s="1">
        <f t="shared" si="3"/>
        <v>24</v>
      </c>
      <c r="I7" s="4">
        <f t="shared" si="4"/>
        <v>76.5</v>
      </c>
      <c r="J7" s="4">
        <v>75.8</v>
      </c>
      <c r="K7" s="4">
        <v>75.8</v>
      </c>
      <c r="L7" s="4">
        <v>75.8</v>
      </c>
      <c r="M7" s="8">
        <v>50</v>
      </c>
    </row>
    <row r="8" spans="1:13" x14ac:dyDescent="0.25">
      <c r="A8">
        <v>4</v>
      </c>
      <c r="B8" s="7" t="s">
        <v>96</v>
      </c>
      <c r="C8" s="1">
        <v>90</v>
      </c>
      <c r="D8" s="1">
        <v>85</v>
      </c>
      <c r="E8" s="4">
        <f t="shared" si="0"/>
        <v>87.5</v>
      </c>
      <c r="F8" s="1">
        <f t="shared" si="1"/>
        <v>52.5</v>
      </c>
      <c r="G8" s="1">
        <f t="shared" si="2"/>
        <v>75</v>
      </c>
      <c r="H8" s="1">
        <f t="shared" si="3"/>
        <v>30</v>
      </c>
      <c r="I8" s="4">
        <f t="shared" si="4"/>
        <v>82.5</v>
      </c>
      <c r="J8" s="4">
        <v>85</v>
      </c>
      <c r="K8" s="4">
        <v>85</v>
      </c>
      <c r="L8" s="4">
        <v>85</v>
      </c>
      <c r="M8" s="8" t="s">
        <v>19</v>
      </c>
    </row>
    <row r="9" spans="1:13" x14ac:dyDescent="0.25">
      <c r="A9">
        <v>5</v>
      </c>
      <c r="B9" s="7" t="s">
        <v>270</v>
      </c>
      <c r="C9" s="1">
        <v>90</v>
      </c>
      <c r="D9" s="1">
        <v>90</v>
      </c>
      <c r="E9" s="4">
        <f t="shared" si="0"/>
        <v>90</v>
      </c>
      <c r="F9" s="1">
        <f t="shared" si="1"/>
        <v>54</v>
      </c>
      <c r="G9" s="1">
        <f t="shared" si="2"/>
        <v>65</v>
      </c>
      <c r="H9" s="1">
        <f t="shared" si="3"/>
        <v>26</v>
      </c>
      <c r="I9" s="4">
        <f t="shared" si="4"/>
        <v>80</v>
      </c>
      <c r="J9" s="4">
        <v>74.8</v>
      </c>
      <c r="K9" s="4">
        <v>74.8</v>
      </c>
      <c r="L9" s="4">
        <v>74.8</v>
      </c>
      <c r="M9" s="8" t="s">
        <v>22</v>
      </c>
    </row>
    <row r="10" spans="1:13" x14ac:dyDescent="0.25">
      <c r="A10">
        <v>6</v>
      </c>
      <c r="B10" s="7" t="s">
        <v>271</v>
      </c>
      <c r="C10" s="1">
        <v>90</v>
      </c>
      <c r="D10" s="1">
        <v>90</v>
      </c>
      <c r="E10" s="4">
        <f t="shared" si="0"/>
        <v>90</v>
      </c>
      <c r="F10" s="1">
        <f t="shared" si="1"/>
        <v>54</v>
      </c>
      <c r="G10" s="1">
        <f t="shared" si="2"/>
        <v>87</v>
      </c>
      <c r="H10" s="1">
        <f t="shared" si="3"/>
        <v>34.800000000000004</v>
      </c>
      <c r="I10" s="4">
        <f t="shared" si="4"/>
        <v>88.800000000000011</v>
      </c>
      <c r="J10" s="4">
        <v>77.8</v>
      </c>
      <c r="K10" s="4">
        <v>77.8</v>
      </c>
      <c r="L10" s="4">
        <v>77.8</v>
      </c>
      <c r="M10" s="8" t="s">
        <v>263</v>
      </c>
    </row>
    <row r="11" spans="1:13" x14ac:dyDescent="0.25">
      <c r="A11">
        <v>7</v>
      </c>
      <c r="B11" s="7" t="s">
        <v>272</v>
      </c>
      <c r="C11" s="1">
        <v>90</v>
      </c>
      <c r="D11" s="1">
        <v>90</v>
      </c>
      <c r="E11" s="4">
        <f t="shared" si="0"/>
        <v>90</v>
      </c>
      <c r="F11" s="1">
        <f t="shared" si="1"/>
        <v>54</v>
      </c>
      <c r="G11" s="1">
        <f t="shared" si="2"/>
        <v>65</v>
      </c>
      <c r="H11" s="1">
        <f t="shared" si="3"/>
        <v>26</v>
      </c>
      <c r="I11" s="4">
        <f t="shared" si="4"/>
        <v>80</v>
      </c>
      <c r="J11" s="4">
        <v>80</v>
      </c>
      <c r="K11" s="4">
        <v>80</v>
      </c>
      <c r="L11" s="4">
        <v>80</v>
      </c>
      <c r="M11" s="8" t="s">
        <v>22</v>
      </c>
    </row>
    <row r="12" spans="1:13" x14ac:dyDescent="0.25">
      <c r="A12">
        <v>8</v>
      </c>
      <c r="B12" s="7" t="s">
        <v>273</v>
      </c>
      <c r="C12" s="1">
        <v>90</v>
      </c>
      <c r="D12" s="1">
        <v>95</v>
      </c>
      <c r="E12" s="4">
        <f t="shared" si="0"/>
        <v>92.5</v>
      </c>
      <c r="F12" s="1">
        <f t="shared" si="1"/>
        <v>55.5</v>
      </c>
      <c r="G12" s="1">
        <f t="shared" si="2"/>
        <v>85</v>
      </c>
      <c r="H12" s="1">
        <f t="shared" si="3"/>
        <v>34</v>
      </c>
      <c r="I12" s="4">
        <f t="shared" si="4"/>
        <v>89.5</v>
      </c>
      <c r="J12" s="4">
        <v>75</v>
      </c>
      <c r="K12" s="4">
        <v>75</v>
      </c>
      <c r="L12" s="4">
        <v>75</v>
      </c>
      <c r="M12" s="8" t="s">
        <v>260</v>
      </c>
    </row>
    <row r="13" spans="1:13" x14ac:dyDescent="0.25">
      <c r="A13">
        <v>9</v>
      </c>
      <c r="B13" s="7" t="s">
        <v>274</v>
      </c>
      <c r="C13" s="1">
        <v>90</v>
      </c>
      <c r="D13" s="1">
        <v>90</v>
      </c>
      <c r="E13" s="4">
        <f t="shared" si="0"/>
        <v>90</v>
      </c>
      <c r="F13" s="1">
        <f t="shared" si="1"/>
        <v>54</v>
      </c>
      <c r="G13" s="1">
        <f t="shared" si="2"/>
        <v>82</v>
      </c>
      <c r="H13" s="1">
        <f t="shared" si="3"/>
        <v>32.800000000000004</v>
      </c>
      <c r="I13" s="4">
        <f t="shared" si="4"/>
        <v>86.800000000000011</v>
      </c>
      <c r="J13" s="4">
        <v>78.8</v>
      </c>
      <c r="K13" s="4">
        <v>78.8</v>
      </c>
      <c r="L13" s="4">
        <v>78.8</v>
      </c>
      <c r="M13" s="8" t="s">
        <v>264</v>
      </c>
    </row>
    <row r="14" spans="1:13" x14ac:dyDescent="0.25">
      <c r="A14">
        <v>10</v>
      </c>
      <c r="B14" s="7" t="s">
        <v>275</v>
      </c>
      <c r="C14" s="1">
        <v>90</v>
      </c>
      <c r="D14" s="1">
        <v>90</v>
      </c>
      <c r="E14" s="4">
        <f t="shared" si="0"/>
        <v>90</v>
      </c>
      <c r="F14" s="1">
        <f t="shared" si="1"/>
        <v>54</v>
      </c>
      <c r="G14" s="1">
        <f t="shared" si="2"/>
        <v>77</v>
      </c>
      <c r="H14" s="1">
        <f t="shared" si="3"/>
        <v>30.8</v>
      </c>
      <c r="I14" s="4">
        <f t="shared" si="4"/>
        <v>84.8</v>
      </c>
      <c r="J14" s="4">
        <v>81</v>
      </c>
      <c r="K14" s="4">
        <v>81</v>
      </c>
      <c r="L14" s="4">
        <v>81</v>
      </c>
      <c r="M14" s="8" t="s">
        <v>196</v>
      </c>
    </row>
    <row r="15" spans="1:13" x14ac:dyDescent="0.25">
      <c r="A15">
        <v>11</v>
      </c>
      <c r="B15" s="7" t="s">
        <v>276</v>
      </c>
      <c r="C15" s="1">
        <v>90</v>
      </c>
      <c r="D15" s="1">
        <v>90</v>
      </c>
      <c r="E15" s="4">
        <f t="shared" si="0"/>
        <v>90</v>
      </c>
      <c r="F15" s="1">
        <f t="shared" si="1"/>
        <v>54</v>
      </c>
      <c r="G15" s="1">
        <f t="shared" si="2"/>
        <v>70</v>
      </c>
      <c r="H15" s="1">
        <f t="shared" si="3"/>
        <v>28</v>
      </c>
      <c r="I15" s="4">
        <f t="shared" si="4"/>
        <v>82</v>
      </c>
      <c r="J15" s="4">
        <v>81</v>
      </c>
      <c r="K15" s="4">
        <v>81</v>
      </c>
      <c r="L15" s="4">
        <v>81</v>
      </c>
      <c r="M15" s="8" t="s">
        <v>194</v>
      </c>
    </row>
    <row r="16" spans="1:13" x14ac:dyDescent="0.25">
      <c r="A16">
        <v>12</v>
      </c>
      <c r="B16" s="7" t="s">
        <v>43</v>
      </c>
      <c r="C16" s="1">
        <v>90</v>
      </c>
      <c r="D16" s="1">
        <v>90</v>
      </c>
      <c r="E16" s="4">
        <f t="shared" si="0"/>
        <v>90</v>
      </c>
      <c r="F16" s="1">
        <f t="shared" si="1"/>
        <v>54</v>
      </c>
      <c r="G16" s="1">
        <f t="shared" si="2"/>
        <v>90</v>
      </c>
      <c r="H16" s="1">
        <f t="shared" si="3"/>
        <v>36</v>
      </c>
      <c r="I16" s="4">
        <f t="shared" si="4"/>
        <v>90</v>
      </c>
      <c r="J16" s="4">
        <v>88</v>
      </c>
      <c r="K16" s="4">
        <v>88</v>
      </c>
      <c r="L16" s="4">
        <v>88</v>
      </c>
      <c r="M16" s="8" t="s">
        <v>262</v>
      </c>
    </row>
    <row r="17" spans="1:13" x14ac:dyDescent="0.25">
      <c r="A17">
        <v>13</v>
      </c>
      <c r="B17" s="7" t="s">
        <v>277</v>
      </c>
      <c r="C17" s="1">
        <v>90</v>
      </c>
      <c r="D17" s="1">
        <v>90</v>
      </c>
      <c r="E17" s="4">
        <f t="shared" si="0"/>
        <v>90</v>
      </c>
      <c r="F17" s="1">
        <f t="shared" si="1"/>
        <v>54</v>
      </c>
      <c r="G17" s="1">
        <f t="shared" si="2"/>
        <v>75</v>
      </c>
      <c r="H17" s="1">
        <f t="shared" si="3"/>
        <v>30</v>
      </c>
      <c r="I17" s="4">
        <f t="shared" si="4"/>
        <v>84</v>
      </c>
      <c r="J17" s="4">
        <v>79</v>
      </c>
      <c r="K17" s="4">
        <v>79</v>
      </c>
      <c r="L17" s="4">
        <v>79</v>
      </c>
      <c r="M17" s="8" t="s">
        <v>19</v>
      </c>
    </row>
    <row r="18" spans="1:13" x14ac:dyDescent="0.25">
      <c r="A18">
        <v>14</v>
      </c>
      <c r="B18" s="7" t="s">
        <v>278</v>
      </c>
      <c r="C18" s="1">
        <v>90</v>
      </c>
      <c r="D18" s="1">
        <v>85</v>
      </c>
      <c r="E18" s="4">
        <f t="shared" si="0"/>
        <v>87.5</v>
      </c>
      <c r="F18" s="1">
        <f t="shared" si="1"/>
        <v>52.5</v>
      </c>
      <c r="G18" s="1">
        <f t="shared" si="2"/>
        <v>60</v>
      </c>
      <c r="H18" s="1">
        <f t="shared" si="3"/>
        <v>24</v>
      </c>
      <c r="I18" s="4">
        <f t="shared" si="4"/>
        <v>76.5</v>
      </c>
      <c r="J18" s="4">
        <v>81.8</v>
      </c>
      <c r="K18" s="4">
        <v>81.8</v>
      </c>
      <c r="L18" s="4">
        <v>81.8</v>
      </c>
      <c r="M18" s="8">
        <v>50</v>
      </c>
    </row>
    <row r="19" spans="1:13" x14ac:dyDescent="0.25">
      <c r="A19">
        <v>15</v>
      </c>
      <c r="B19" s="7" t="s">
        <v>279</v>
      </c>
      <c r="C19" s="1">
        <v>90</v>
      </c>
      <c r="D19" s="1">
        <v>90</v>
      </c>
      <c r="E19" s="4">
        <f t="shared" si="0"/>
        <v>90</v>
      </c>
      <c r="F19" s="1">
        <f t="shared" si="1"/>
        <v>54</v>
      </c>
      <c r="G19" s="1">
        <f t="shared" si="2"/>
        <v>70</v>
      </c>
      <c r="H19" s="1">
        <f t="shared" si="3"/>
        <v>28</v>
      </c>
      <c r="I19" s="4">
        <f t="shared" si="4"/>
        <v>82</v>
      </c>
      <c r="J19" s="4">
        <v>78.8</v>
      </c>
      <c r="K19" s="4">
        <v>78.8</v>
      </c>
      <c r="L19" s="4">
        <v>78.8</v>
      </c>
      <c r="M19" s="8" t="s">
        <v>194</v>
      </c>
    </row>
    <row r="20" spans="1:13" x14ac:dyDescent="0.25">
      <c r="A20">
        <v>16</v>
      </c>
      <c r="B20" s="7" t="s">
        <v>280</v>
      </c>
      <c r="C20" s="1">
        <v>90</v>
      </c>
      <c r="D20" s="1">
        <v>90</v>
      </c>
      <c r="E20" s="4">
        <f t="shared" si="0"/>
        <v>90</v>
      </c>
      <c r="F20" s="1">
        <f t="shared" si="1"/>
        <v>54</v>
      </c>
      <c r="G20" s="1">
        <f t="shared" si="2"/>
        <v>60</v>
      </c>
      <c r="H20" s="1">
        <f t="shared" si="3"/>
        <v>24</v>
      </c>
      <c r="I20" s="4">
        <f t="shared" si="4"/>
        <v>78</v>
      </c>
      <c r="J20" s="4">
        <v>82</v>
      </c>
      <c r="K20" s="4">
        <v>82</v>
      </c>
      <c r="L20" s="4">
        <v>82</v>
      </c>
      <c r="M20" s="8" t="s">
        <v>128</v>
      </c>
    </row>
    <row r="21" spans="1:13" x14ac:dyDescent="0.25">
      <c r="A21">
        <v>17</v>
      </c>
      <c r="B21" s="7" t="s">
        <v>281</v>
      </c>
      <c r="C21" s="1">
        <v>90</v>
      </c>
      <c r="D21" s="1">
        <v>90</v>
      </c>
      <c r="E21" s="4">
        <f t="shared" si="0"/>
        <v>90</v>
      </c>
      <c r="F21" s="1">
        <f t="shared" si="1"/>
        <v>54</v>
      </c>
      <c r="G21" s="1">
        <f t="shared" si="2"/>
        <v>75</v>
      </c>
      <c r="H21" s="1">
        <f t="shared" si="3"/>
        <v>30</v>
      </c>
      <c r="I21" s="4">
        <f t="shared" si="4"/>
        <v>84</v>
      </c>
      <c r="J21" s="4">
        <v>84.800000000000011</v>
      </c>
      <c r="K21" s="4">
        <v>84.800000000000011</v>
      </c>
      <c r="L21" s="4">
        <v>84.800000000000011</v>
      </c>
      <c r="M21" s="8" t="s">
        <v>19</v>
      </c>
    </row>
    <row r="22" spans="1:13" x14ac:dyDescent="0.25">
      <c r="A22">
        <v>18</v>
      </c>
      <c r="B22" s="7" t="s">
        <v>282</v>
      </c>
      <c r="C22" s="1">
        <v>90</v>
      </c>
      <c r="D22" s="1">
        <v>90</v>
      </c>
      <c r="E22" s="4">
        <f t="shared" si="0"/>
        <v>90</v>
      </c>
      <c r="F22" s="1">
        <f t="shared" si="1"/>
        <v>54</v>
      </c>
      <c r="G22" s="1">
        <f t="shared" si="2"/>
        <v>62</v>
      </c>
      <c r="H22" s="1">
        <f t="shared" si="3"/>
        <v>24.8</v>
      </c>
      <c r="I22" s="4">
        <f t="shared" si="4"/>
        <v>78.8</v>
      </c>
      <c r="J22" s="4">
        <v>80.8</v>
      </c>
      <c r="K22" s="4">
        <v>80.8</v>
      </c>
      <c r="L22" s="4">
        <v>80.8</v>
      </c>
      <c r="M22" s="8" t="s">
        <v>14</v>
      </c>
    </row>
    <row r="23" spans="1:13" x14ac:dyDescent="0.25">
      <c r="A23">
        <v>19</v>
      </c>
      <c r="B23" s="7" t="s">
        <v>283</v>
      </c>
      <c r="C23" s="1">
        <v>90</v>
      </c>
      <c r="D23" s="1">
        <v>90</v>
      </c>
      <c r="E23" s="4">
        <f t="shared" si="0"/>
        <v>90</v>
      </c>
      <c r="F23" s="1">
        <f t="shared" si="1"/>
        <v>54</v>
      </c>
      <c r="G23" s="1">
        <f t="shared" si="2"/>
        <v>80</v>
      </c>
      <c r="H23" s="1">
        <f t="shared" si="3"/>
        <v>32</v>
      </c>
      <c r="I23" s="4">
        <f t="shared" si="4"/>
        <v>86</v>
      </c>
      <c r="J23" s="4">
        <v>82.8</v>
      </c>
      <c r="K23" s="4">
        <v>82.8</v>
      </c>
      <c r="L23" s="4">
        <v>82.8</v>
      </c>
      <c r="M23" s="8" t="s">
        <v>28</v>
      </c>
    </row>
    <row r="24" spans="1:13" x14ac:dyDescent="0.25">
      <c r="A24">
        <v>20</v>
      </c>
      <c r="B24" s="7" t="s">
        <v>284</v>
      </c>
      <c r="C24" s="1">
        <v>90</v>
      </c>
      <c r="D24" s="1">
        <v>85</v>
      </c>
      <c r="E24" s="4">
        <f t="shared" si="0"/>
        <v>87.5</v>
      </c>
      <c r="F24" s="1">
        <f t="shared" si="1"/>
        <v>52.5</v>
      </c>
      <c r="G24" s="1">
        <f t="shared" si="2"/>
        <v>77</v>
      </c>
      <c r="H24" s="1">
        <f t="shared" si="3"/>
        <v>30.8</v>
      </c>
      <c r="I24" s="4">
        <f t="shared" si="4"/>
        <v>83.3</v>
      </c>
      <c r="J24" s="4">
        <v>77</v>
      </c>
      <c r="K24" s="4">
        <v>77</v>
      </c>
      <c r="L24" s="4">
        <v>77</v>
      </c>
      <c r="M24" s="8" t="s">
        <v>196</v>
      </c>
    </row>
    <row r="25" spans="1:13" x14ac:dyDescent="0.25">
      <c r="A25">
        <v>21</v>
      </c>
      <c r="B25" s="7" t="s">
        <v>285</v>
      </c>
      <c r="C25" s="1">
        <v>90</v>
      </c>
      <c r="D25" s="1">
        <v>90</v>
      </c>
      <c r="E25" s="4">
        <f t="shared" si="0"/>
        <v>90</v>
      </c>
      <c r="F25" s="1">
        <f t="shared" si="1"/>
        <v>54</v>
      </c>
      <c r="G25" s="1">
        <f t="shared" si="2"/>
        <v>77</v>
      </c>
      <c r="H25" s="1">
        <f t="shared" si="3"/>
        <v>30.8</v>
      </c>
      <c r="I25" s="4">
        <f t="shared" si="4"/>
        <v>84.8</v>
      </c>
      <c r="J25" s="4">
        <v>78.8</v>
      </c>
      <c r="K25" s="4">
        <v>78.8</v>
      </c>
      <c r="L25" s="4">
        <v>78.8</v>
      </c>
      <c r="M25" s="8" t="s">
        <v>196</v>
      </c>
    </row>
    <row r="26" spans="1:13" x14ac:dyDescent="0.25">
      <c r="A26">
        <v>22</v>
      </c>
      <c r="B26" s="7" t="s">
        <v>286</v>
      </c>
      <c r="C26" s="1">
        <v>90</v>
      </c>
      <c r="D26" s="1">
        <v>90</v>
      </c>
      <c r="E26" s="4">
        <f t="shared" si="0"/>
        <v>90</v>
      </c>
      <c r="F26" s="1">
        <f t="shared" si="1"/>
        <v>54</v>
      </c>
      <c r="G26" s="1">
        <f t="shared" si="2"/>
        <v>72</v>
      </c>
      <c r="H26" s="1">
        <f t="shared" si="3"/>
        <v>28.8</v>
      </c>
      <c r="I26" s="4">
        <f t="shared" si="4"/>
        <v>82.8</v>
      </c>
      <c r="J26" s="4">
        <v>84</v>
      </c>
      <c r="K26" s="4">
        <v>84</v>
      </c>
      <c r="L26" s="4">
        <v>84</v>
      </c>
      <c r="M26" s="8" t="s">
        <v>26</v>
      </c>
    </row>
    <row r="27" spans="1:13" x14ac:dyDescent="0.25">
      <c r="A27">
        <v>23</v>
      </c>
      <c r="B27" s="7" t="s">
        <v>287</v>
      </c>
      <c r="C27" s="1">
        <v>90</v>
      </c>
      <c r="D27" s="1">
        <v>90</v>
      </c>
      <c r="E27" s="4">
        <f t="shared" si="0"/>
        <v>90</v>
      </c>
      <c r="F27" s="1">
        <f t="shared" si="1"/>
        <v>54</v>
      </c>
      <c r="G27" s="1">
        <f t="shared" si="2"/>
        <v>87</v>
      </c>
      <c r="H27" s="1">
        <f t="shared" si="3"/>
        <v>34.800000000000004</v>
      </c>
      <c r="I27" s="4">
        <f t="shared" si="4"/>
        <v>88.800000000000011</v>
      </c>
      <c r="J27" s="4">
        <v>76</v>
      </c>
      <c r="K27" s="4">
        <v>76</v>
      </c>
      <c r="L27" s="4">
        <v>76</v>
      </c>
      <c r="M27" s="8" t="s">
        <v>263</v>
      </c>
    </row>
    <row r="28" spans="1:13" x14ac:dyDescent="0.25">
      <c r="A28">
        <v>24</v>
      </c>
      <c r="B28" s="7" t="s">
        <v>288</v>
      </c>
      <c r="C28" s="1">
        <v>90</v>
      </c>
      <c r="D28" s="1">
        <v>90</v>
      </c>
      <c r="E28" s="4">
        <f t="shared" si="0"/>
        <v>90</v>
      </c>
      <c r="F28" s="1">
        <f t="shared" si="1"/>
        <v>54</v>
      </c>
      <c r="G28" s="1">
        <f t="shared" si="2"/>
        <v>75</v>
      </c>
      <c r="H28" s="1">
        <f t="shared" si="3"/>
        <v>30</v>
      </c>
      <c r="I28" s="4">
        <f t="shared" si="4"/>
        <v>84</v>
      </c>
      <c r="J28" s="4">
        <v>80.8</v>
      </c>
      <c r="K28" s="4">
        <v>80.8</v>
      </c>
      <c r="L28" s="4">
        <v>80.8</v>
      </c>
      <c r="M28" s="8" t="s">
        <v>19</v>
      </c>
    </row>
    <row r="29" spans="1:13" x14ac:dyDescent="0.25">
      <c r="A29">
        <v>25</v>
      </c>
      <c r="B29" s="7" t="s">
        <v>289</v>
      </c>
      <c r="C29" s="1">
        <v>90</v>
      </c>
      <c r="D29" s="1">
        <v>90</v>
      </c>
      <c r="E29" s="4">
        <f t="shared" si="0"/>
        <v>90</v>
      </c>
      <c r="F29" s="1">
        <f t="shared" si="1"/>
        <v>54</v>
      </c>
      <c r="G29" s="1">
        <f t="shared" si="2"/>
        <v>87</v>
      </c>
      <c r="H29" s="1">
        <f t="shared" si="3"/>
        <v>34.800000000000004</v>
      </c>
      <c r="I29" s="4">
        <f t="shared" si="4"/>
        <v>88.800000000000011</v>
      </c>
      <c r="J29" s="4">
        <v>82</v>
      </c>
      <c r="K29" s="4">
        <v>82</v>
      </c>
      <c r="L29" s="4">
        <v>82</v>
      </c>
      <c r="M29" s="8" t="s">
        <v>263</v>
      </c>
    </row>
    <row r="30" spans="1:13" x14ac:dyDescent="0.25">
      <c r="A30">
        <v>26</v>
      </c>
      <c r="B30" s="7" t="s">
        <v>290</v>
      </c>
      <c r="C30" s="1">
        <v>90</v>
      </c>
      <c r="D30" s="1">
        <v>90</v>
      </c>
      <c r="E30" s="4">
        <f t="shared" si="0"/>
        <v>90</v>
      </c>
      <c r="F30" s="1">
        <f t="shared" si="1"/>
        <v>54</v>
      </c>
      <c r="G30" s="1">
        <f t="shared" si="2"/>
        <v>77</v>
      </c>
      <c r="H30" s="1">
        <f t="shared" si="3"/>
        <v>30.8</v>
      </c>
      <c r="I30" s="4">
        <f t="shared" si="4"/>
        <v>84.8</v>
      </c>
      <c r="J30" s="4">
        <v>84.800000000000011</v>
      </c>
      <c r="K30" s="4">
        <v>84.800000000000011</v>
      </c>
      <c r="L30" s="4">
        <v>84.800000000000011</v>
      </c>
      <c r="M30" s="8" t="s">
        <v>196</v>
      </c>
    </row>
    <row r="31" spans="1:13" x14ac:dyDescent="0.25">
      <c r="A31">
        <v>27</v>
      </c>
      <c r="B31" s="7" t="s">
        <v>291</v>
      </c>
      <c r="C31" s="1">
        <v>90</v>
      </c>
      <c r="D31" s="1">
        <v>90</v>
      </c>
      <c r="E31" s="4">
        <f t="shared" si="0"/>
        <v>90</v>
      </c>
      <c r="F31" s="1">
        <f t="shared" si="1"/>
        <v>54</v>
      </c>
      <c r="G31" s="1">
        <f t="shared" si="2"/>
        <v>67</v>
      </c>
      <c r="H31" s="1">
        <f t="shared" si="3"/>
        <v>26.8</v>
      </c>
      <c r="I31" s="4">
        <f t="shared" si="4"/>
        <v>80.8</v>
      </c>
      <c r="J31" s="4">
        <v>84</v>
      </c>
      <c r="K31" s="4">
        <v>84</v>
      </c>
      <c r="L31" s="4">
        <v>84</v>
      </c>
      <c r="M31" s="8" t="s">
        <v>17</v>
      </c>
    </row>
    <row r="32" spans="1:13" x14ac:dyDescent="0.25">
      <c r="A32">
        <v>28</v>
      </c>
      <c r="B32" s="7" t="s">
        <v>292</v>
      </c>
      <c r="C32" s="1">
        <v>90</v>
      </c>
      <c r="D32" s="1">
        <v>90</v>
      </c>
      <c r="E32" s="4">
        <f t="shared" si="0"/>
        <v>90</v>
      </c>
      <c r="F32" s="1">
        <f t="shared" si="1"/>
        <v>54</v>
      </c>
      <c r="G32" s="1">
        <f t="shared" si="2"/>
        <v>62</v>
      </c>
      <c r="H32" s="1">
        <f t="shared" si="3"/>
        <v>24.8</v>
      </c>
      <c r="I32" s="4">
        <f t="shared" si="4"/>
        <v>78.8</v>
      </c>
      <c r="J32" s="4">
        <v>86</v>
      </c>
      <c r="K32" s="4">
        <v>86</v>
      </c>
      <c r="L32" s="4">
        <v>86</v>
      </c>
      <c r="M32" s="8" t="s">
        <v>14</v>
      </c>
    </row>
    <row r="33" spans="1:13" x14ac:dyDescent="0.25">
      <c r="A33">
        <v>29</v>
      </c>
      <c r="B33" s="7" t="s">
        <v>293</v>
      </c>
      <c r="C33" s="1">
        <v>90</v>
      </c>
      <c r="D33" s="1">
        <v>90</v>
      </c>
      <c r="E33" s="4">
        <f t="shared" si="0"/>
        <v>90</v>
      </c>
      <c r="F33" s="1">
        <f t="shared" si="1"/>
        <v>54</v>
      </c>
      <c r="G33" s="1">
        <f t="shared" si="2"/>
        <v>67</v>
      </c>
      <c r="H33" s="1">
        <f t="shared" si="3"/>
        <v>26.8</v>
      </c>
      <c r="I33" s="4">
        <f t="shared" si="4"/>
        <v>80.8</v>
      </c>
      <c r="J33" s="4">
        <v>82.8</v>
      </c>
      <c r="K33" s="4">
        <v>82.8</v>
      </c>
      <c r="L33" s="4">
        <v>82.8</v>
      </c>
      <c r="M33" s="8" t="s">
        <v>17</v>
      </c>
    </row>
    <row r="34" spans="1:13" x14ac:dyDescent="0.25">
      <c r="A34">
        <v>30</v>
      </c>
      <c r="B34" s="7" t="s">
        <v>294</v>
      </c>
      <c r="C34" s="1">
        <v>90</v>
      </c>
      <c r="D34" s="1">
        <v>90</v>
      </c>
      <c r="E34" s="4">
        <f t="shared" si="0"/>
        <v>90</v>
      </c>
      <c r="F34" s="1">
        <f t="shared" si="1"/>
        <v>54</v>
      </c>
      <c r="G34" s="1">
        <f t="shared" si="2"/>
        <v>75</v>
      </c>
      <c r="H34" s="1">
        <f t="shared" si="3"/>
        <v>30</v>
      </c>
      <c r="I34" s="4">
        <f t="shared" si="4"/>
        <v>84</v>
      </c>
      <c r="J34" s="4">
        <v>76.8</v>
      </c>
      <c r="K34" s="4">
        <v>76.8</v>
      </c>
      <c r="L34" s="4">
        <v>76.8</v>
      </c>
      <c r="M34" s="8" t="s">
        <v>19</v>
      </c>
    </row>
    <row r="35" spans="1:13" x14ac:dyDescent="0.25">
      <c r="A35">
        <v>31</v>
      </c>
      <c r="B35" s="7" t="s">
        <v>295</v>
      </c>
      <c r="C35" s="1">
        <v>90</v>
      </c>
      <c r="D35" s="1">
        <v>90</v>
      </c>
      <c r="E35" s="4">
        <f t="shared" si="0"/>
        <v>90</v>
      </c>
      <c r="F35" s="1">
        <f t="shared" si="1"/>
        <v>54</v>
      </c>
      <c r="G35" s="1">
        <f t="shared" si="2"/>
        <v>87</v>
      </c>
      <c r="H35" s="1">
        <f t="shared" si="3"/>
        <v>34.800000000000004</v>
      </c>
      <c r="I35" s="4">
        <f t="shared" si="4"/>
        <v>88.800000000000011</v>
      </c>
      <c r="J35" s="4">
        <v>76.8</v>
      </c>
      <c r="K35" s="4">
        <v>76.8</v>
      </c>
      <c r="L35" s="4">
        <v>76.8</v>
      </c>
      <c r="M35" s="8" t="s">
        <v>263</v>
      </c>
    </row>
    <row r="36" spans="1:13" x14ac:dyDescent="0.25">
      <c r="A36">
        <v>32</v>
      </c>
      <c r="B36" s="7" t="s">
        <v>296</v>
      </c>
      <c r="C36" s="1">
        <v>90</v>
      </c>
      <c r="D36" s="1">
        <v>90</v>
      </c>
      <c r="E36" s="4">
        <f t="shared" si="0"/>
        <v>90</v>
      </c>
      <c r="F36" s="1">
        <f t="shared" si="1"/>
        <v>54</v>
      </c>
      <c r="G36" s="1">
        <f t="shared" si="2"/>
        <v>72</v>
      </c>
      <c r="H36" s="1">
        <f t="shared" si="3"/>
        <v>28.8</v>
      </c>
      <c r="I36" s="4">
        <f t="shared" si="4"/>
        <v>82.8</v>
      </c>
      <c r="J36" s="4">
        <v>76</v>
      </c>
      <c r="K36" s="4">
        <v>76</v>
      </c>
      <c r="L36" s="4">
        <v>76</v>
      </c>
      <c r="M36" s="8" t="s">
        <v>26</v>
      </c>
    </row>
    <row r="37" spans="1:13" x14ac:dyDescent="0.25">
      <c r="A37">
        <v>33</v>
      </c>
      <c r="B37" s="7" t="s">
        <v>297</v>
      </c>
      <c r="C37" s="1">
        <v>90</v>
      </c>
      <c r="D37" s="1">
        <v>90</v>
      </c>
      <c r="E37" s="4">
        <f t="shared" si="0"/>
        <v>90</v>
      </c>
      <c r="F37" s="1">
        <f t="shared" si="1"/>
        <v>54</v>
      </c>
      <c r="G37" s="1">
        <f t="shared" si="2"/>
        <v>67</v>
      </c>
      <c r="H37" s="1">
        <f t="shared" si="3"/>
        <v>26.8</v>
      </c>
      <c r="I37" s="4">
        <f t="shared" si="4"/>
        <v>80.8</v>
      </c>
      <c r="J37" s="4">
        <v>76</v>
      </c>
      <c r="K37" s="4">
        <v>76</v>
      </c>
      <c r="L37" s="4">
        <v>76</v>
      </c>
      <c r="M37" s="8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3" zoomScale="115" zoomScaleNormal="115" workbookViewId="0">
      <selection activeCell="C5" sqref="C5:C37"/>
    </sheetView>
  </sheetViews>
  <sheetFormatPr defaultRowHeight="15" x14ac:dyDescent="0.25"/>
  <cols>
    <col min="2" max="2" width="27" customWidth="1"/>
  </cols>
  <sheetData>
    <row r="1" spans="1:13" x14ac:dyDescent="0.25">
      <c r="B1" t="s">
        <v>0</v>
      </c>
    </row>
    <row r="4" spans="1:13" x14ac:dyDescent="0.25">
      <c r="A4" t="s">
        <v>13</v>
      </c>
      <c r="B4" s="1" t="s">
        <v>1</v>
      </c>
      <c r="C4" t="s">
        <v>2</v>
      </c>
      <c r="D4" t="s">
        <v>3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11</v>
      </c>
      <c r="K4" s="1" t="s">
        <v>10</v>
      </c>
      <c r="L4" s="1" t="s">
        <v>12</v>
      </c>
    </row>
    <row r="5" spans="1:13" x14ac:dyDescent="0.25">
      <c r="A5">
        <v>1</v>
      </c>
      <c r="B5" s="7" t="s">
        <v>227</v>
      </c>
      <c r="C5" s="1">
        <v>90</v>
      </c>
      <c r="D5" s="1">
        <v>85</v>
      </c>
      <c r="E5" s="4">
        <f>(C5+D5)/2</f>
        <v>87.5</v>
      </c>
      <c r="F5" s="1">
        <f>E5*60%</f>
        <v>52.5</v>
      </c>
      <c r="G5" s="1">
        <f>M5+10</f>
        <v>85</v>
      </c>
      <c r="H5" s="1">
        <f>G5*40%</f>
        <v>34</v>
      </c>
      <c r="I5" s="4">
        <f>F5+H5</f>
        <v>86.5</v>
      </c>
      <c r="J5" s="4">
        <v>79.8</v>
      </c>
      <c r="K5" s="4">
        <v>79.8</v>
      </c>
      <c r="L5" s="4">
        <v>79.8</v>
      </c>
      <c r="M5" s="8" t="s">
        <v>260</v>
      </c>
    </row>
    <row r="6" spans="1:13" x14ac:dyDescent="0.25">
      <c r="A6">
        <v>2</v>
      </c>
      <c r="B6" s="7" t="s">
        <v>228</v>
      </c>
      <c r="C6" s="1">
        <v>90</v>
      </c>
      <c r="D6" s="1">
        <v>85</v>
      </c>
      <c r="E6" s="4">
        <f t="shared" ref="E6:E37" si="0">(C6+D6)/2</f>
        <v>87.5</v>
      </c>
      <c r="F6" s="1">
        <f t="shared" ref="F6:F37" si="1">E6*60%</f>
        <v>52.5</v>
      </c>
      <c r="G6" s="1">
        <f t="shared" ref="G6:G37" si="2">M6+10</f>
        <v>77</v>
      </c>
      <c r="H6" s="1">
        <f t="shared" ref="H6:H37" si="3">G6*40%</f>
        <v>30.8</v>
      </c>
      <c r="I6" s="4">
        <f t="shared" ref="I6:I37" si="4">F6+H6</f>
        <v>83.3</v>
      </c>
      <c r="J6" s="4">
        <v>79</v>
      </c>
      <c r="K6" s="4">
        <v>79</v>
      </c>
      <c r="L6" s="4">
        <v>79</v>
      </c>
      <c r="M6" s="8" t="s">
        <v>196</v>
      </c>
    </row>
    <row r="7" spans="1:13" x14ac:dyDescent="0.25">
      <c r="A7">
        <v>3</v>
      </c>
      <c r="B7" s="7" t="s">
        <v>229</v>
      </c>
      <c r="C7" s="1">
        <v>90</v>
      </c>
      <c r="D7" s="1">
        <v>85</v>
      </c>
      <c r="E7" s="4">
        <f t="shared" si="0"/>
        <v>87.5</v>
      </c>
      <c r="F7" s="1">
        <f t="shared" si="1"/>
        <v>52.5</v>
      </c>
      <c r="G7" s="1">
        <f t="shared" si="2"/>
        <v>65</v>
      </c>
      <c r="H7" s="1">
        <f t="shared" si="3"/>
        <v>26</v>
      </c>
      <c r="I7" s="4">
        <f t="shared" si="4"/>
        <v>78.5</v>
      </c>
      <c r="J7" s="4">
        <v>75.8</v>
      </c>
      <c r="K7" s="4">
        <v>75.8</v>
      </c>
      <c r="L7" s="4">
        <v>75.8</v>
      </c>
      <c r="M7" s="8" t="s">
        <v>22</v>
      </c>
    </row>
    <row r="8" spans="1:13" x14ac:dyDescent="0.25">
      <c r="A8">
        <v>4</v>
      </c>
      <c r="B8" s="7" t="s">
        <v>230</v>
      </c>
      <c r="C8" s="1">
        <v>90</v>
      </c>
      <c r="D8" s="1">
        <v>85</v>
      </c>
      <c r="E8" s="4">
        <f t="shared" si="0"/>
        <v>87.5</v>
      </c>
      <c r="F8" s="1">
        <f t="shared" si="1"/>
        <v>52.5</v>
      </c>
      <c r="G8" s="1">
        <f t="shared" si="2"/>
        <v>77</v>
      </c>
      <c r="H8" s="1">
        <f t="shared" si="3"/>
        <v>30.8</v>
      </c>
      <c r="I8" s="4">
        <f t="shared" si="4"/>
        <v>83.3</v>
      </c>
      <c r="J8" s="4">
        <v>85</v>
      </c>
      <c r="K8" s="4">
        <v>85</v>
      </c>
      <c r="L8" s="4">
        <v>85</v>
      </c>
      <c r="M8" s="8" t="s">
        <v>196</v>
      </c>
    </row>
    <row r="9" spans="1:13" x14ac:dyDescent="0.25">
      <c r="A9">
        <v>5</v>
      </c>
      <c r="B9" s="7" t="s">
        <v>231</v>
      </c>
      <c r="C9" s="1">
        <v>90</v>
      </c>
      <c r="D9" s="1">
        <v>90</v>
      </c>
      <c r="E9" s="4">
        <f t="shared" si="0"/>
        <v>90</v>
      </c>
      <c r="F9" s="1">
        <f t="shared" si="1"/>
        <v>54</v>
      </c>
      <c r="G9" s="1">
        <f t="shared" si="2"/>
        <v>92</v>
      </c>
      <c r="H9" s="1">
        <f t="shared" si="3"/>
        <v>36.800000000000004</v>
      </c>
      <c r="I9" s="4">
        <f t="shared" si="4"/>
        <v>90.800000000000011</v>
      </c>
      <c r="J9" s="4">
        <v>74.8</v>
      </c>
      <c r="K9" s="4">
        <v>74.8</v>
      </c>
      <c r="L9" s="4">
        <v>74.8</v>
      </c>
      <c r="M9" s="8" t="s">
        <v>261</v>
      </c>
    </row>
    <row r="10" spans="1:13" x14ac:dyDescent="0.25">
      <c r="A10">
        <v>6</v>
      </c>
      <c r="B10" s="7" t="s">
        <v>232</v>
      </c>
      <c r="C10" s="1">
        <v>90</v>
      </c>
      <c r="D10" s="1">
        <v>90</v>
      </c>
      <c r="E10" s="4">
        <f t="shared" si="0"/>
        <v>90</v>
      </c>
      <c r="F10" s="1">
        <f t="shared" si="1"/>
        <v>54</v>
      </c>
      <c r="G10" s="1">
        <f t="shared" si="2"/>
        <v>85</v>
      </c>
      <c r="H10" s="1">
        <f t="shared" si="3"/>
        <v>34</v>
      </c>
      <c r="I10" s="4">
        <f t="shared" si="4"/>
        <v>88</v>
      </c>
      <c r="J10" s="4">
        <v>77.8</v>
      </c>
      <c r="K10" s="4">
        <v>77.8</v>
      </c>
      <c r="L10" s="4">
        <v>77.8</v>
      </c>
      <c r="M10" s="8" t="s">
        <v>260</v>
      </c>
    </row>
    <row r="11" spans="1:13" x14ac:dyDescent="0.25">
      <c r="A11">
        <v>7</v>
      </c>
      <c r="B11" s="7" t="s">
        <v>233</v>
      </c>
      <c r="C11" s="1">
        <v>90</v>
      </c>
      <c r="D11" s="1">
        <v>90</v>
      </c>
      <c r="E11" s="4">
        <f t="shared" si="0"/>
        <v>90</v>
      </c>
      <c r="F11" s="1">
        <f t="shared" si="1"/>
        <v>54</v>
      </c>
      <c r="G11" s="1">
        <f t="shared" si="2"/>
        <v>75</v>
      </c>
      <c r="H11" s="1">
        <f t="shared" si="3"/>
        <v>30</v>
      </c>
      <c r="I11" s="4">
        <f t="shared" si="4"/>
        <v>84</v>
      </c>
      <c r="J11" s="4">
        <v>80</v>
      </c>
      <c r="K11" s="4">
        <v>80</v>
      </c>
      <c r="L11" s="4">
        <v>80</v>
      </c>
      <c r="M11" s="8" t="s">
        <v>19</v>
      </c>
    </row>
    <row r="12" spans="1:13" x14ac:dyDescent="0.25">
      <c r="A12">
        <v>8</v>
      </c>
      <c r="B12" s="7" t="s">
        <v>234</v>
      </c>
      <c r="C12" s="1">
        <v>90</v>
      </c>
      <c r="D12" s="1">
        <v>95</v>
      </c>
      <c r="E12" s="4">
        <f t="shared" si="0"/>
        <v>92.5</v>
      </c>
      <c r="F12" s="1">
        <f t="shared" si="1"/>
        <v>55.5</v>
      </c>
      <c r="G12" s="1">
        <f>M12+15</f>
        <v>65</v>
      </c>
      <c r="H12" s="1">
        <f t="shared" si="3"/>
        <v>26</v>
      </c>
      <c r="I12" s="4">
        <f t="shared" si="4"/>
        <v>81.5</v>
      </c>
      <c r="J12" s="4">
        <v>75</v>
      </c>
      <c r="K12" s="4">
        <v>75</v>
      </c>
      <c r="L12" s="4">
        <v>75</v>
      </c>
      <c r="M12" s="8" t="s">
        <v>128</v>
      </c>
    </row>
    <row r="13" spans="1:13" x14ac:dyDescent="0.25">
      <c r="A13">
        <v>9</v>
      </c>
      <c r="B13" s="7" t="s">
        <v>235</v>
      </c>
      <c r="C13" s="1">
        <v>90</v>
      </c>
      <c r="D13" s="1">
        <v>90</v>
      </c>
      <c r="E13" s="4">
        <f t="shared" si="0"/>
        <v>90</v>
      </c>
      <c r="F13" s="1">
        <f t="shared" si="1"/>
        <v>54</v>
      </c>
      <c r="G13" s="1">
        <f t="shared" si="2"/>
        <v>90</v>
      </c>
      <c r="H13" s="1">
        <f t="shared" si="3"/>
        <v>36</v>
      </c>
      <c r="I13" s="4">
        <f t="shared" si="4"/>
        <v>90</v>
      </c>
      <c r="J13" s="4">
        <v>78.8</v>
      </c>
      <c r="K13" s="4">
        <v>78.8</v>
      </c>
      <c r="L13" s="4">
        <v>78.8</v>
      </c>
      <c r="M13" s="8" t="s">
        <v>262</v>
      </c>
    </row>
    <row r="14" spans="1:13" x14ac:dyDescent="0.25">
      <c r="A14">
        <v>10</v>
      </c>
      <c r="B14" s="7" t="s">
        <v>236</v>
      </c>
      <c r="C14" s="1">
        <v>90</v>
      </c>
      <c r="D14" s="1">
        <v>90</v>
      </c>
      <c r="E14" s="4">
        <f t="shared" si="0"/>
        <v>90</v>
      </c>
      <c r="F14" s="1">
        <f t="shared" si="1"/>
        <v>54</v>
      </c>
      <c r="G14" s="1">
        <f t="shared" si="2"/>
        <v>80</v>
      </c>
      <c r="H14" s="1">
        <f t="shared" si="3"/>
        <v>32</v>
      </c>
      <c r="I14" s="4">
        <f t="shared" si="4"/>
        <v>86</v>
      </c>
      <c r="J14" s="4">
        <v>81</v>
      </c>
      <c r="K14" s="4">
        <v>81</v>
      </c>
      <c r="L14" s="4">
        <v>81</v>
      </c>
      <c r="M14" s="8" t="s">
        <v>28</v>
      </c>
    </row>
    <row r="15" spans="1:13" x14ac:dyDescent="0.25">
      <c r="A15">
        <v>11</v>
      </c>
      <c r="B15" s="7" t="s">
        <v>237</v>
      </c>
      <c r="C15" s="1">
        <v>90</v>
      </c>
      <c r="D15" s="1">
        <v>85</v>
      </c>
      <c r="E15" s="4">
        <f t="shared" si="0"/>
        <v>87.5</v>
      </c>
      <c r="F15" s="1">
        <f t="shared" si="1"/>
        <v>52.5</v>
      </c>
      <c r="G15" s="1">
        <f t="shared" si="2"/>
        <v>60</v>
      </c>
      <c r="H15" s="1">
        <f t="shared" si="3"/>
        <v>24</v>
      </c>
      <c r="I15" s="4">
        <f t="shared" si="4"/>
        <v>76.5</v>
      </c>
      <c r="J15" s="4">
        <v>81</v>
      </c>
      <c r="K15" s="4">
        <v>81</v>
      </c>
      <c r="L15" s="4">
        <v>81</v>
      </c>
      <c r="M15" s="8" t="s">
        <v>128</v>
      </c>
    </row>
    <row r="16" spans="1:13" x14ac:dyDescent="0.25">
      <c r="A16">
        <v>12</v>
      </c>
      <c r="B16" s="7" t="s">
        <v>238</v>
      </c>
      <c r="C16" s="1">
        <v>90</v>
      </c>
      <c r="D16" s="1">
        <v>90</v>
      </c>
      <c r="E16" s="4">
        <f t="shared" si="0"/>
        <v>90</v>
      </c>
      <c r="F16" s="1">
        <f t="shared" si="1"/>
        <v>54</v>
      </c>
      <c r="G16" s="1">
        <f t="shared" si="2"/>
        <v>65</v>
      </c>
      <c r="H16" s="1">
        <f t="shared" si="3"/>
        <v>26</v>
      </c>
      <c r="I16" s="4">
        <f t="shared" si="4"/>
        <v>80</v>
      </c>
      <c r="J16" s="4">
        <v>88</v>
      </c>
      <c r="K16" s="4">
        <v>88</v>
      </c>
      <c r="L16" s="4">
        <v>88</v>
      </c>
      <c r="M16" s="8" t="s">
        <v>22</v>
      </c>
    </row>
    <row r="17" spans="1:13" x14ac:dyDescent="0.25">
      <c r="A17">
        <v>13</v>
      </c>
      <c r="B17" s="7" t="s">
        <v>239</v>
      </c>
      <c r="C17" s="1">
        <v>90</v>
      </c>
      <c r="D17" s="1">
        <v>85</v>
      </c>
      <c r="E17" s="4">
        <f t="shared" si="0"/>
        <v>87.5</v>
      </c>
      <c r="F17" s="1">
        <f t="shared" si="1"/>
        <v>52.5</v>
      </c>
      <c r="G17" s="1">
        <f t="shared" si="2"/>
        <v>87</v>
      </c>
      <c r="H17" s="1">
        <f t="shared" si="3"/>
        <v>34.800000000000004</v>
      </c>
      <c r="I17" s="4">
        <f t="shared" si="4"/>
        <v>87.300000000000011</v>
      </c>
      <c r="J17" s="4">
        <v>79</v>
      </c>
      <c r="K17" s="4">
        <v>79</v>
      </c>
      <c r="L17" s="4">
        <v>79</v>
      </c>
      <c r="M17" s="8" t="s">
        <v>263</v>
      </c>
    </row>
    <row r="18" spans="1:13" x14ac:dyDescent="0.25">
      <c r="A18">
        <v>14</v>
      </c>
      <c r="B18" s="7" t="s">
        <v>240</v>
      </c>
      <c r="C18" s="1">
        <v>90</v>
      </c>
      <c r="D18" s="1">
        <v>90</v>
      </c>
      <c r="E18" s="4">
        <f t="shared" si="0"/>
        <v>90</v>
      </c>
      <c r="F18" s="1">
        <f t="shared" si="1"/>
        <v>54</v>
      </c>
      <c r="G18" s="1">
        <f t="shared" si="2"/>
        <v>82</v>
      </c>
      <c r="H18" s="1">
        <f t="shared" si="3"/>
        <v>32.800000000000004</v>
      </c>
      <c r="I18" s="4">
        <f t="shared" si="4"/>
        <v>86.800000000000011</v>
      </c>
      <c r="J18" s="4">
        <v>81.8</v>
      </c>
      <c r="K18" s="4">
        <v>81.8</v>
      </c>
      <c r="L18" s="4">
        <v>81.8</v>
      </c>
      <c r="M18" s="8" t="s">
        <v>264</v>
      </c>
    </row>
    <row r="19" spans="1:13" x14ac:dyDescent="0.25">
      <c r="A19">
        <v>15</v>
      </c>
      <c r="B19" s="7" t="s">
        <v>241</v>
      </c>
      <c r="C19" s="1">
        <v>90</v>
      </c>
      <c r="D19" s="1">
        <v>90</v>
      </c>
      <c r="E19" s="4">
        <f t="shared" si="0"/>
        <v>90</v>
      </c>
      <c r="F19" s="1">
        <f t="shared" si="1"/>
        <v>54</v>
      </c>
      <c r="G19" s="1">
        <f t="shared" si="2"/>
        <v>67</v>
      </c>
      <c r="H19" s="1">
        <f t="shared" si="3"/>
        <v>26.8</v>
      </c>
      <c r="I19" s="4">
        <f t="shared" si="4"/>
        <v>80.8</v>
      </c>
      <c r="J19" s="4">
        <v>78.8</v>
      </c>
      <c r="K19" s="4">
        <v>78.8</v>
      </c>
      <c r="L19" s="4">
        <v>78.8</v>
      </c>
      <c r="M19" s="8" t="s">
        <v>17</v>
      </c>
    </row>
    <row r="20" spans="1:13" x14ac:dyDescent="0.25">
      <c r="A20">
        <v>16</v>
      </c>
      <c r="B20" s="7" t="s">
        <v>242</v>
      </c>
      <c r="C20" s="1">
        <v>90</v>
      </c>
      <c r="D20" s="1">
        <v>85</v>
      </c>
      <c r="E20" s="4">
        <f t="shared" si="0"/>
        <v>87.5</v>
      </c>
      <c r="F20" s="1">
        <f t="shared" si="1"/>
        <v>52.5</v>
      </c>
      <c r="G20" s="1">
        <f t="shared" si="2"/>
        <v>85</v>
      </c>
      <c r="H20" s="1">
        <f t="shared" si="3"/>
        <v>34</v>
      </c>
      <c r="I20" s="4">
        <f t="shared" si="4"/>
        <v>86.5</v>
      </c>
      <c r="J20" s="4">
        <v>82</v>
      </c>
      <c r="K20" s="4">
        <v>82</v>
      </c>
      <c r="L20" s="4">
        <v>82</v>
      </c>
      <c r="M20" s="8" t="s">
        <v>260</v>
      </c>
    </row>
    <row r="21" spans="1:13" x14ac:dyDescent="0.25">
      <c r="A21">
        <v>17</v>
      </c>
      <c r="B21" s="7" t="s">
        <v>243</v>
      </c>
      <c r="C21" s="1">
        <v>90</v>
      </c>
      <c r="D21" s="1">
        <v>85</v>
      </c>
      <c r="E21" s="4">
        <f t="shared" si="0"/>
        <v>87.5</v>
      </c>
      <c r="F21" s="1">
        <f t="shared" si="1"/>
        <v>52.5</v>
      </c>
      <c r="G21" s="1">
        <f t="shared" si="2"/>
        <v>92</v>
      </c>
      <c r="H21" s="1">
        <f t="shared" si="3"/>
        <v>36.800000000000004</v>
      </c>
      <c r="I21" s="4">
        <f t="shared" si="4"/>
        <v>89.300000000000011</v>
      </c>
      <c r="J21" s="4">
        <v>84.800000000000011</v>
      </c>
      <c r="K21" s="4">
        <v>84.800000000000011</v>
      </c>
      <c r="L21" s="4">
        <v>84.800000000000011</v>
      </c>
      <c r="M21" s="8" t="s">
        <v>261</v>
      </c>
    </row>
    <row r="22" spans="1:13" x14ac:dyDescent="0.25">
      <c r="A22">
        <v>18</v>
      </c>
      <c r="B22" s="7" t="s">
        <v>244</v>
      </c>
      <c r="C22" s="1">
        <v>90</v>
      </c>
      <c r="D22" s="1">
        <v>90</v>
      </c>
      <c r="E22" s="4">
        <f t="shared" si="0"/>
        <v>90</v>
      </c>
      <c r="F22" s="1">
        <f t="shared" si="1"/>
        <v>54</v>
      </c>
      <c r="G22" s="1">
        <f t="shared" si="2"/>
        <v>75</v>
      </c>
      <c r="H22" s="1">
        <f t="shared" si="3"/>
        <v>30</v>
      </c>
      <c r="I22" s="4">
        <f t="shared" si="4"/>
        <v>84</v>
      </c>
      <c r="J22" s="4">
        <v>80.8</v>
      </c>
      <c r="K22" s="4">
        <v>80.8</v>
      </c>
      <c r="L22" s="4">
        <v>80.8</v>
      </c>
      <c r="M22" s="8" t="s">
        <v>19</v>
      </c>
    </row>
    <row r="23" spans="1:13" x14ac:dyDescent="0.25">
      <c r="A23">
        <v>19</v>
      </c>
      <c r="B23" s="7" t="s">
        <v>245</v>
      </c>
      <c r="C23" s="1">
        <v>90</v>
      </c>
      <c r="D23" s="1">
        <v>90</v>
      </c>
      <c r="E23" s="4">
        <f t="shared" si="0"/>
        <v>90</v>
      </c>
      <c r="F23" s="1">
        <f t="shared" si="1"/>
        <v>54</v>
      </c>
      <c r="G23" s="1">
        <f t="shared" si="2"/>
        <v>70</v>
      </c>
      <c r="H23" s="1">
        <f t="shared" si="3"/>
        <v>28</v>
      </c>
      <c r="I23" s="4">
        <f t="shared" si="4"/>
        <v>82</v>
      </c>
      <c r="J23" s="4">
        <v>82.8</v>
      </c>
      <c r="K23" s="4">
        <v>82.8</v>
      </c>
      <c r="L23" s="4">
        <v>82.8</v>
      </c>
      <c r="M23" s="8" t="s">
        <v>194</v>
      </c>
    </row>
    <row r="24" spans="1:13" x14ac:dyDescent="0.25">
      <c r="A24">
        <v>20</v>
      </c>
      <c r="B24" s="7" t="s">
        <v>246</v>
      </c>
      <c r="C24" s="1">
        <v>90</v>
      </c>
      <c r="D24" s="1">
        <v>85</v>
      </c>
      <c r="E24" s="4">
        <f t="shared" si="0"/>
        <v>87.5</v>
      </c>
      <c r="F24" s="1">
        <f t="shared" si="1"/>
        <v>52.5</v>
      </c>
      <c r="G24" s="1">
        <f t="shared" si="2"/>
        <v>75</v>
      </c>
      <c r="H24" s="1">
        <f t="shared" si="3"/>
        <v>30</v>
      </c>
      <c r="I24" s="4">
        <f t="shared" si="4"/>
        <v>82.5</v>
      </c>
      <c r="J24" s="4">
        <v>77</v>
      </c>
      <c r="K24" s="4">
        <v>77</v>
      </c>
      <c r="L24" s="4">
        <v>77</v>
      </c>
      <c r="M24" s="8" t="s">
        <v>19</v>
      </c>
    </row>
    <row r="25" spans="1:13" x14ac:dyDescent="0.25">
      <c r="A25">
        <v>21</v>
      </c>
      <c r="B25" s="7" t="s">
        <v>247</v>
      </c>
      <c r="C25" s="1">
        <v>90</v>
      </c>
      <c r="D25" s="1">
        <v>90</v>
      </c>
      <c r="E25" s="4">
        <f t="shared" si="0"/>
        <v>90</v>
      </c>
      <c r="F25" s="1">
        <f t="shared" si="1"/>
        <v>54</v>
      </c>
      <c r="G25" s="1">
        <f t="shared" si="2"/>
        <v>77</v>
      </c>
      <c r="H25" s="1">
        <f t="shared" si="3"/>
        <v>30.8</v>
      </c>
      <c r="I25" s="4">
        <f t="shared" si="4"/>
        <v>84.8</v>
      </c>
      <c r="J25" s="4">
        <v>78.8</v>
      </c>
      <c r="K25" s="4">
        <v>78.8</v>
      </c>
      <c r="L25" s="4">
        <v>78.8</v>
      </c>
      <c r="M25" s="8" t="s">
        <v>196</v>
      </c>
    </row>
    <row r="26" spans="1:13" x14ac:dyDescent="0.25">
      <c r="A26">
        <v>22</v>
      </c>
      <c r="B26" s="7" t="s">
        <v>248</v>
      </c>
      <c r="C26" s="1">
        <v>90</v>
      </c>
      <c r="D26" s="1">
        <v>90</v>
      </c>
      <c r="E26" s="4">
        <f t="shared" si="0"/>
        <v>90</v>
      </c>
      <c r="F26" s="1">
        <f t="shared" si="1"/>
        <v>54</v>
      </c>
      <c r="G26" s="1">
        <f t="shared" si="2"/>
        <v>82</v>
      </c>
      <c r="H26" s="1">
        <f t="shared" si="3"/>
        <v>32.800000000000004</v>
      </c>
      <c r="I26" s="4">
        <f t="shared" si="4"/>
        <v>86.800000000000011</v>
      </c>
      <c r="J26" s="4">
        <v>84</v>
      </c>
      <c r="K26" s="4">
        <v>84</v>
      </c>
      <c r="L26" s="4">
        <v>84</v>
      </c>
      <c r="M26" s="8" t="s">
        <v>264</v>
      </c>
    </row>
    <row r="27" spans="1:13" x14ac:dyDescent="0.25">
      <c r="A27">
        <v>23</v>
      </c>
      <c r="B27" s="7" t="s">
        <v>249</v>
      </c>
      <c r="C27" s="1">
        <v>90</v>
      </c>
      <c r="D27" s="1">
        <v>90</v>
      </c>
      <c r="E27" s="4">
        <f t="shared" si="0"/>
        <v>90</v>
      </c>
      <c r="F27" s="1">
        <f t="shared" si="1"/>
        <v>54</v>
      </c>
      <c r="G27" s="1">
        <f t="shared" si="2"/>
        <v>90</v>
      </c>
      <c r="H27" s="1">
        <f t="shared" si="3"/>
        <v>36</v>
      </c>
      <c r="I27" s="4">
        <f t="shared" si="4"/>
        <v>90</v>
      </c>
      <c r="J27" s="4">
        <v>76</v>
      </c>
      <c r="K27" s="4">
        <v>76</v>
      </c>
      <c r="L27" s="4">
        <v>76</v>
      </c>
      <c r="M27" s="8" t="s">
        <v>262</v>
      </c>
    </row>
    <row r="28" spans="1:13" x14ac:dyDescent="0.25">
      <c r="A28">
        <v>24</v>
      </c>
      <c r="B28" s="7" t="s">
        <v>250</v>
      </c>
      <c r="C28" s="1">
        <v>90</v>
      </c>
      <c r="D28" s="1">
        <v>90</v>
      </c>
      <c r="E28" s="4">
        <f t="shared" si="0"/>
        <v>90</v>
      </c>
      <c r="F28" s="1">
        <f t="shared" si="1"/>
        <v>54</v>
      </c>
      <c r="G28" s="1">
        <f t="shared" si="2"/>
        <v>97</v>
      </c>
      <c r="H28" s="1">
        <f t="shared" si="3"/>
        <v>38.800000000000004</v>
      </c>
      <c r="I28" s="4">
        <f t="shared" si="4"/>
        <v>92.800000000000011</v>
      </c>
      <c r="J28" s="4">
        <v>80.8</v>
      </c>
      <c r="K28" s="4">
        <v>80.8</v>
      </c>
      <c r="L28" s="4">
        <v>80.8</v>
      </c>
      <c r="M28" s="8" t="s">
        <v>265</v>
      </c>
    </row>
    <row r="29" spans="1:13" x14ac:dyDescent="0.25">
      <c r="A29">
        <v>25</v>
      </c>
      <c r="B29" s="7" t="s">
        <v>251</v>
      </c>
      <c r="C29" s="1">
        <v>90</v>
      </c>
      <c r="D29" s="1">
        <v>90</v>
      </c>
      <c r="E29" s="4">
        <f t="shared" si="0"/>
        <v>90</v>
      </c>
      <c r="F29" s="1">
        <f t="shared" si="1"/>
        <v>54</v>
      </c>
      <c r="G29" s="1">
        <f t="shared" si="2"/>
        <v>87</v>
      </c>
      <c r="H29" s="1">
        <f t="shared" si="3"/>
        <v>34.800000000000004</v>
      </c>
      <c r="I29" s="4">
        <f t="shared" si="4"/>
        <v>88.800000000000011</v>
      </c>
      <c r="J29" s="4">
        <v>82</v>
      </c>
      <c r="K29" s="4">
        <v>82</v>
      </c>
      <c r="L29" s="4">
        <v>82</v>
      </c>
      <c r="M29" s="8" t="s">
        <v>263</v>
      </c>
    </row>
    <row r="30" spans="1:13" x14ac:dyDescent="0.25">
      <c r="A30">
        <v>26</v>
      </c>
      <c r="B30" s="7" t="s">
        <v>252</v>
      </c>
      <c r="C30" s="1">
        <v>90</v>
      </c>
      <c r="D30" s="1">
        <v>90</v>
      </c>
      <c r="E30" s="4">
        <f t="shared" si="0"/>
        <v>90</v>
      </c>
      <c r="F30" s="1">
        <f t="shared" si="1"/>
        <v>54</v>
      </c>
      <c r="G30" s="1">
        <f t="shared" si="2"/>
        <v>90</v>
      </c>
      <c r="H30" s="1">
        <f t="shared" si="3"/>
        <v>36</v>
      </c>
      <c r="I30" s="4">
        <f t="shared" si="4"/>
        <v>90</v>
      </c>
      <c r="J30" s="4">
        <v>84.800000000000011</v>
      </c>
      <c r="K30" s="4">
        <v>84.800000000000011</v>
      </c>
      <c r="L30" s="4">
        <v>84.800000000000011</v>
      </c>
      <c r="M30" s="8" t="s">
        <v>262</v>
      </c>
    </row>
    <row r="31" spans="1:13" x14ac:dyDescent="0.25">
      <c r="A31">
        <v>27</v>
      </c>
      <c r="B31" s="7" t="s">
        <v>253</v>
      </c>
      <c r="C31" s="1">
        <v>90</v>
      </c>
      <c r="D31" s="1">
        <v>90</v>
      </c>
      <c r="E31" s="4">
        <f t="shared" si="0"/>
        <v>90</v>
      </c>
      <c r="F31" s="1">
        <f t="shared" si="1"/>
        <v>54</v>
      </c>
      <c r="G31" s="1">
        <f t="shared" si="2"/>
        <v>80</v>
      </c>
      <c r="H31" s="1">
        <f t="shared" si="3"/>
        <v>32</v>
      </c>
      <c r="I31" s="4">
        <f t="shared" si="4"/>
        <v>86</v>
      </c>
      <c r="J31" s="4">
        <v>84</v>
      </c>
      <c r="K31" s="4">
        <v>84</v>
      </c>
      <c r="L31" s="4">
        <v>84</v>
      </c>
      <c r="M31" s="8" t="s">
        <v>28</v>
      </c>
    </row>
    <row r="32" spans="1:13" x14ac:dyDescent="0.25">
      <c r="A32">
        <v>28</v>
      </c>
      <c r="B32" s="7" t="s">
        <v>254</v>
      </c>
      <c r="C32" s="1">
        <v>90</v>
      </c>
      <c r="D32" s="1">
        <v>90</v>
      </c>
      <c r="E32" s="4">
        <f t="shared" si="0"/>
        <v>90</v>
      </c>
      <c r="F32" s="1">
        <f t="shared" si="1"/>
        <v>54</v>
      </c>
      <c r="G32" s="1">
        <f t="shared" si="2"/>
        <v>85</v>
      </c>
      <c r="H32" s="1">
        <f t="shared" si="3"/>
        <v>34</v>
      </c>
      <c r="I32" s="4">
        <f t="shared" si="4"/>
        <v>88</v>
      </c>
      <c r="J32" s="4">
        <v>86</v>
      </c>
      <c r="K32" s="4">
        <v>86</v>
      </c>
      <c r="L32" s="4">
        <v>86</v>
      </c>
      <c r="M32" s="8" t="s">
        <v>260</v>
      </c>
    </row>
    <row r="33" spans="1:13" x14ac:dyDescent="0.25">
      <c r="A33">
        <v>29</v>
      </c>
      <c r="B33" s="7" t="s">
        <v>255</v>
      </c>
      <c r="C33" s="1">
        <v>90</v>
      </c>
      <c r="D33" s="1">
        <v>90</v>
      </c>
      <c r="E33" s="4">
        <f t="shared" si="0"/>
        <v>90</v>
      </c>
      <c r="F33" s="1">
        <f t="shared" si="1"/>
        <v>54</v>
      </c>
      <c r="G33" s="1">
        <f t="shared" si="2"/>
        <v>80</v>
      </c>
      <c r="H33" s="1">
        <f t="shared" si="3"/>
        <v>32</v>
      </c>
      <c r="I33" s="4">
        <f t="shared" si="4"/>
        <v>86</v>
      </c>
      <c r="J33" s="4">
        <v>82.8</v>
      </c>
      <c r="K33" s="4">
        <v>82.8</v>
      </c>
      <c r="L33" s="4">
        <v>82.8</v>
      </c>
      <c r="M33" s="8" t="s">
        <v>28</v>
      </c>
    </row>
    <row r="34" spans="1:13" x14ac:dyDescent="0.25">
      <c r="A34">
        <v>30</v>
      </c>
      <c r="B34" s="7" t="s">
        <v>256</v>
      </c>
      <c r="C34" s="1">
        <v>90</v>
      </c>
      <c r="D34" s="1">
        <v>90</v>
      </c>
      <c r="E34" s="4">
        <f t="shared" si="0"/>
        <v>90</v>
      </c>
      <c r="F34" s="1">
        <f t="shared" si="1"/>
        <v>54</v>
      </c>
      <c r="G34" s="1">
        <f t="shared" si="2"/>
        <v>85</v>
      </c>
      <c r="H34" s="1">
        <f t="shared" si="3"/>
        <v>34</v>
      </c>
      <c r="I34" s="4">
        <f t="shared" si="4"/>
        <v>88</v>
      </c>
      <c r="J34" s="4">
        <v>76.8</v>
      </c>
      <c r="K34" s="4">
        <v>76.8</v>
      </c>
      <c r="L34" s="4">
        <v>76.8</v>
      </c>
      <c r="M34" s="8" t="s">
        <v>260</v>
      </c>
    </row>
    <row r="35" spans="1:13" x14ac:dyDescent="0.25">
      <c r="A35">
        <v>31</v>
      </c>
      <c r="B35" s="7" t="s">
        <v>257</v>
      </c>
      <c r="C35" s="1">
        <v>90</v>
      </c>
      <c r="D35" s="1">
        <v>90</v>
      </c>
      <c r="E35" s="4">
        <f t="shared" si="0"/>
        <v>90</v>
      </c>
      <c r="F35" s="1">
        <f t="shared" si="1"/>
        <v>54</v>
      </c>
      <c r="G35" s="1">
        <f t="shared" si="2"/>
        <v>57</v>
      </c>
      <c r="H35" s="1">
        <f t="shared" si="3"/>
        <v>22.8</v>
      </c>
      <c r="I35" s="4">
        <f t="shared" si="4"/>
        <v>76.8</v>
      </c>
      <c r="J35" s="4">
        <v>76.8</v>
      </c>
      <c r="K35" s="4">
        <v>76.8</v>
      </c>
      <c r="L35" s="4">
        <v>76.8</v>
      </c>
      <c r="M35" s="8" t="s">
        <v>29</v>
      </c>
    </row>
    <row r="36" spans="1:13" x14ac:dyDescent="0.25">
      <c r="A36">
        <v>32</v>
      </c>
      <c r="B36" s="7" t="s">
        <v>258</v>
      </c>
      <c r="C36" s="1">
        <v>90</v>
      </c>
      <c r="D36" s="1">
        <v>90</v>
      </c>
      <c r="E36" s="4">
        <f t="shared" si="0"/>
        <v>90</v>
      </c>
      <c r="F36" s="1">
        <f t="shared" si="1"/>
        <v>54</v>
      </c>
      <c r="G36" s="1">
        <f t="shared" si="2"/>
        <v>95</v>
      </c>
      <c r="H36" s="1">
        <f t="shared" si="3"/>
        <v>38</v>
      </c>
      <c r="I36" s="4">
        <f t="shared" si="4"/>
        <v>92</v>
      </c>
      <c r="J36" s="4">
        <v>76</v>
      </c>
      <c r="K36" s="4">
        <v>76</v>
      </c>
      <c r="L36" s="4">
        <v>76</v>
      </c>
      <c r="M36" s="8" t="s">
        <v>266</v>
      </c>
    </row>
    <row r="37" spans="1:13" x14ac:dyDescent="0.25">
      <c r="A37">
        <v>33</v>
      </c>
      <c r="B37" s="7" t="s">
        <v>259</v>
      </c>
      <c r="C37" s="1">
        <v>90</v>
      </c>
      <c r="D37" s="1">
        <v>90</v>
      </c>
      <c r="E37" s="4">
        <f t="shared" si="0"/>
        <v>90</v>
      </c>
      <c r="F37" s="1">
        <f t="shared" si="1"/>
        <v>54</v>
      </c>
      <c r="G37" s="1">
        <f t="shared" si="2"/>
        <v>87</v>
      </c>
      <c r="H37" s="1">
        <f t="shared" si="3"/>
        <v>34.800000000000004</v>
      </c>
      <c r="I37" s="4">
        <f t="shared" si="4"/>
        <v>88.800000000000011</v>
      </c>
      <c r="J37" s="4">
        <v>76</v>
      </c>
      <c r="K37" s="4">
        <v>76</v>
      </c>
      <c r="L37" s="4">
        <v>76</v>
      </c>
      <c r="M37" s="8" t="s"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20" workbookViewId="0">
      <selection activeCell="L39" sqref="L39"/>
    </sheetView>
  </sheetViews>
  <sheetFormatPr defaultRowHeight="15" x14ac:dyDescent="0.25"/>
  <cols>
    <col min="2" max="2" width="27" customWidth="1"/>
  </cols>
  <sheetData>
    <row r="1" spans="1:14" x14ac:dyDescent="0.25">
      <c r="B1" t="s">
        <v>0</v>
      </c>
    </row>
    <row r="4" spans="1:14" x14ac:dyDescent="0.25">
      <c r="A4" t="s">
        <v>13</v>
      </c>
      <c r="B4" s="1" t="s">
        <v>1</v>
      </c>
      <c r="C4" t="s">
        <v>2</v>
      </c>
      <c r="D4" t="s">
        <v>3</v>
      </c>
      <c r="E4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10</v>
      </c>
      <c r="M4" s="1" t="s">
        <v>12</v>
      </c>
    </row>
    <row r="5" spans="1:14" x14ac:dyDescent="0.25">
      <c r="A5">
        <v>1</v>
      </c>
      <c r="B5" s="3" t="s">
        <v>161</v>
      </c>
      <c r="C5" s="1">
        <v>85</v>
      </c>
      <c r="D5" s="1">
        <v>85</v>
      </c>
      <c r="E5" s="1">
        <v>85</v>
      </c>
      <c r="F5" s="4">
        <f>(C5+D5+E5)/3</f>
        <v>85</v>
      </c>
      <c r="G5" s="1">
        <f>F5*60%</f>
        <v>51</v>
      </c>
      <c r="H5" s="1">
        <f>N5+30</f>
        <v>65</v>
      </c>
      <c r="I5" s="1">
        <f>H5*40%</f>
        <v>26</v>
      </c>
      <c r="J5" s="4">
        <f>G5+I5</f>
        <v>77</v>
      </c>
      <c r="K5" s="4">
        <v>79.8</v>
      </c>
      <c r="L5" s="4">
        <v>79.8</v>
      </c>
      <c r="M5" s="4">
        <v>79.8</v>
      </c>
      <c r="N5" s="2" t="s">
        <v>16</v>
      </c>
    </row>
    <row r="6" spans="1:14" x14ac:dyDescent="0.25">
      <c r="A6">
        <v>2</v>
      </c>
      <c r="B6" s="3" t="s">
        <v>162</v>
      </c>
      <c r="C6" s="1">
        <v>85</v>
      </c>
      <c r="D6" s="1">
        <v>85</v>
      </c>
      <c r="E6" s="1">
        <v>85</v>
      </c>
      <c r="F6" s="4">
        <f t="shared" ref="F6:F37" si="0">(C6+D6+E6)/3</f>
        <v>85</v>
      </c>
      <c r="G6" s="1">
        <f t="shared" ref="G6:G37" si="1">F6*60%</f>
        <v>51</v>
      </c>
      <c r="H6" s="1">
        <f t="shared" ref="H6:H37" si="2">N6+30</f>
        <v>75</v>
      </c>
      <c r="I6" s="1">
        <f t="shared" ref="I6:I37" si="3">H6*40%</f>
        <v>30</v>
      </c>
      <c r="J6" s="4">
        <f t="shared" ref="J6:J37" si="4">G6+I6</f>
        <v>81</v>
      </c>
      <c r="K6" s="4">
        <v>79</v>
      </c>
      <c r="L6" s="4">
        <v>79</v>
      </c>
      <c r="M6" s="4">
        <v>79</v>
      </c>
      <c r="N6" s="2" t="s">
        <v>25</v>
      </c>
    </row>
    <row r="7" spans="1:14" x14ac:dyDescent="0.25">
      <c r="A7">
        <v>3</v>
      </c>
      <c r="B7" s="3" t="s">
        <v>163</v>
      </c>
      <c r="C7" s="1">
        <v>85</v>
      </c>
      <c r="D7" s="1">
        <v>85</v>
      </c>
      <c r="E7" s="1">
        <v>85</v>
      </c>
      <c r="F7" s="4">
        <f t="shared" si="0"/>
        <v>85</v>
      </c>
      <c r="G7" s="1">
        <f t="shared" si="1"/>
        <v>51</v>
      </c>
      <c r="H7" s="1">
        <f t="shared" si="2"/>
        <v>65</v>
      </c>
      <c r="I7" s="1">
        <f t="shared" si="3"/>
        <v>26</v>
      </c>
      <c r="J7" s="4">
        <f t="shared" si="4"/>
        <v>77</v>
      </c>
      <c r="K7" s="4">
        <v>75.8</v>
      </c>
      <c r="L7" s="4">
        <v>75.8</v>
      </c>
      <c r="M7" s="4">
        <v>75.8</v>
      </c>
      <c r="N7" s="2" t="s">
        <v>16</v>
      </c>
    </row>
    <row r="8" spans="1:14" x14ac:dyDescent="0.25">
      <c r="A8">
        <v>4</v>
      </c>
      <c r="B8" s="3" t="s">
        <v>164</v>
      </c>
      <c r="C8" s="1">
        <v>85</v>
      </c>
      <c r="D8" s="1">
        <v>85</v>
      </c>
      <c r="E8" s="1">
        <v>85</v>
      </c>
      <c r="F8" s="4">
        <f t="shared" si="0"/>
        <v>85</v>
      </c>
      <c r="G8" s="1">
        <f t="shared" si="1"/>
        <v>51</v>
      </c>
      <c r="H8" s="1">
        <f t="shared" si="2"/>
        <v>72</v>
      </c>
      <c r="I8" s="1">
        <f t="shared" si="3"/>
        <v>28.8</v>
      </c>
      <c r="J8" s="4">
        <f t="shared" si="4"/>
        <v>79.8</v>
      </c>
      <c r="K8" s="4">
        <v>85</v>
      </c>
      <c r="L8" s="4">
        <v>85</v>
      </c>
      <c r="M8" s="4">
        <v>85</v>
      </c>
      <c r="N8" s="2" t="s">
        <v>20</v>
      </c>
    </row>
    <row r="9" spans="1:14" x14ac:dyDescent="0.25">
      <c r="A9">
        <v>5</v>
      </c>
      <c r="B9" s="3" t="s">
        <v>165</v>
      </c>
      <c r="C9" s="1">
        <v>85</v>
      </c>
      <c r="D9" s="1">
        <v>90</v>
      </c>
      <c r="E9" s="1">
        <v>85</v>
      </c>
      <c r="F9" s="4">
        <f t="shared" si="0"/>
        <v>86.666666666666671</v>
      </c>
      <c r="G9" s="1">
        <f t="shared" si="1"/>
        <v>52</v>
      </c>
      <c r="H9" s="1">
        <f t="shared" si="2"/>
        <v>60</v>
      </c>
      <c r="I9" s="1">
        <f t="shared" si="3"/>
        <v>24</v>
      </c>
      <c r="J9" s="4">
        <f t="shared" si="4"/>
        <v>76</v>
      </c>
      <c r="K9" s="4">
        <v>74.8</v>
      </c>
      <c r="L9" s="4">
        <v>74.8</v>
      </c>
      <c r="M9" s="4">
        <v>74.8</v>
      </c>
      <c r="N9" s="2" t="s">
        <v>21</v>
      </c>
    </row>
    <row r="10" spans="1:14" x14ac:dyDescent="0.25">
      <c r="A10">
        <v>6</v>
      </c>
      <c r="B10" s="3" t="s">
        <v>166</v>
      </c>
      <c r="C10" s="1">
        <v>90</v>
      </c>
      <c r="D10" s="1">
        <v>90</v>
      </c>
      <c r="E10" s="1">
        <v>85</v>
      </c>
      <c r="F10" s="4">
        <f t="shared" si="0"/>
        <v>88.333333333333329</v>
      </c>
      <c r="G10" s="1">
        <f t="shared" si="1"/>
        <v>52.999999999999993</v>
      </c>
      <c r="H10" s="1">
        <f t="shared" si="2"/>
        <v>72</v>
      </c>
      <c r="I10" s="1">
        <f t="shared" si="3"/>
        <v>28.8</v>
      </c>
      <c r="J10" s="4">
        <f t="shared" si="4"/>
        <v>81.8</v>
      </c>
      <c r="K10" s="4">
        <v>77.8</v>
      </c>
      <c r="L10" s="4">
        <v>77.8</v>
      </c>
      <c r="M10" s="4">
        <v>77.8</v>
      </c>
      <c r="N10" s="2" t="s">
        <v>20</v>
      </c>
    </row>
    <row r="11" spans="1:14" x14ac:dyDescent="0.25">
      <c r="A11">
        <v>7</v>
      </c>
      <c r="B11" s="3" t="s">
        <v>167</v>
      </c>
      <c r="C11" s="1">
        <v>85</v>
      </c>
      <c r="D11" s="1">
        <v>90</v>
      </c>
      <c r="E11" s="1">
        <v>85</v>
      </c>
      <c r="F11" s="4">
        <f t="shared" si="0"/>
        <v>86.666666666666671</v>
      </c>
      <c r="G11" s="1">
        <f t="shared" si="1"/>
        <v>52</v>
      </c>
      <c r="H11" s="1">
        <f t="shared" si="2"/>
        <v>80</v>
      </c>
      <c r="I11" s="1">
        <f t="shared" si="3"/>
        <v>32</v>
      </c>
      <c r="J11" s="4">
        <f t="shared" si="4"/>
        <v>84</v>
      </c>
      <c r="K11" s="4">
        <v>80</v>
      </c>
      <c r="L11" s="4">
        <v>80</v>
      </c>
      <c r="M11" s="4">
        <v>80</v>
      </c>
      <c r="N11" s="2" t="s">
        <v>128</v>
      </c>
    </row>
    <row r="12" spans="1:14" x14ac:dyDescent="0.25">
      <c r="A12">
        <v>8</v>
      </c>
      <c r="B12" s="3" t="s">
        <v>168</v>
      </c>
      <c r="C12" s="1">
        <v>85</v>
      </c>
      <c r="D12" s="1">
        <v>85</v>
      </c>
      <c r="E12" s="1">
        <v>85</v>
      </c>
      <c r="F12" s="4">
        <f t="shared" si="0"/>
        <v>85</v>
      </c>
      <c r="G12" s="1">
        <f t="shared" si="1"/>
        <v>51</v>
      </c>
      <c r="H12" s="1">
        <f t="shared" si="2"/>
        <v>70</v>
      </c>
      <c r="I12" s="1">
        <f t="shared" si="3"/>
        <v>28</v>
      </c>
      <c r="J12" s="4">
        <f t="shared" si="4"/>
        <v>79</v>
      </c>
      <c r="K12" s="4">
        <v>75</v>
      </c>
      <c r="L12" s="4">
        <v>75</v>
      </c>
      <c r="M12" s="4">
        <v>75</v>
      </c>
      <c r="N12" s="2" t="s">
        <v>15</v>
      </c>
    </row>
    <row r="13" spans="1:14" x14ac:dyDescent="0.25">
      <c r="A13">
        <v>9</v>
      </c>
      <c r="B13" s="3" t="s">
        <v>169</v>
      </c>
      <c r="C13" s="1">
        <v>85</v>
      </c>
      <c r="D13" s="1">
        <v>90</v>
      </c>
      <c r="E13" s="1">
        <v>85</v>
      </c>
      <c r="F13" s="4">
        <f t="shared" si="0"/>
        <v>86.666666666666671</v>
      </c>
      <c r="G13" s="1">
        <f t="shared" si="1"/>
        <v>52</v>
      </c>
      <c r="H13" s="1">
        <f t="shared" si="2"/>
        <v>85</v>
      </c>
      <c r="I13" s="1">
        <f t="shared" si="3"/>
        <v>34</v>
      </c>
      <c r="J13" s="4">
        <f t="shared" si="4"/>
        <v>86</v>
      </c>
      <c r="K13" s="4">
        <v>78.8</v>
      </c>
      <c r="L13" s="4">
        <v>78.8</v>
      </c>
      <c r="M13" s="4">
        <v>78.8</v>
      </c>
      <c r="N13" s="2" t="s">
        <v>22</v>
      </c>
    </row>
    <row r="14" spans="1:14" x14ac:dyDescent="0.25">
      <c r="A14">
        <v>10</v>
      </c>
      <c r="B14" s="3" t="s">
        <v>170</v>
      </c>
      <c r="C14" s="1">
        <v>85</v>
      </c>
      <c r="D14" s="1">
        <v>90</v>
      </c>
      <c r="E14" s="1">
        <v>90</v>
      </c>
      <c r="F14" s="4">
        <f t="shared" si="0"/>
        <v>88.333333333333329</v>
      </c>
      <c r="G14" s="1">
        <f t="shared" si="1"/>
        <v>52.999999999999993</v>
      </c>
      <c r="H14" s="1">
        <f t="shared" si="2"/>
        <v>92</v>
      </c>
      <c r="I14" s="1">
        <f t="shared" si="3"/>
        <v>36.800000000000004</v>
      </c>
      <c r="J14" s="4">
        <f t="shared" si="4"/>
        <v>89.8</v>
      </c>
      <c r="K14" s="4">
        <v>81</v>
      </c>
      <c r="L14" s="4">
        <v>81</v>
      </c>
      <c r="M14" s="4">
        <v>81</v>
      </c>
      <c r="N14" s="2" t="s">
        <v>26</v>
      </c>
    </row>
    <row r="15" spans="1:14" x14ac:dyDescent="0.25">
      <c r="A15">
        <v>11</v>
      </c>
      <c r="B15" s="3" t="s">
        <v>171</v>
      </c>
      <c r="C15" s="1">
        <v>85</v>
      </c>
      <c r="D15" s="1">
        <v>90</v>
      </c>
      <c r="E15" s="1">
        <v>90</v>
      </c>
      <c r="F15" s="4">
        <f t="shared" si="0"/>
        <v>88.333333333333329</v>
      </c>
      <c r="G15" s="1">
        <f t="shared" si="1"/>
        <v>52.999999999999993</v>
      </c>
      <c r="H15" s="1">
        <f t="shared" si="2"/>
        <v>85</v>
      </c>
      <c r="I15" s="1">
        <f t="shared" si="3"/>
        <v>34</v>
      </c>
      <c r="J15" s="4">
        <f t="shared" si="4"/>
        <v>87</v>
      </c>
      <c r="K15" s="4">
        <v>81</v>
      </c>
      <c r="L15" s="4">
        <v>81</v>
      </c>
      <c r="M15" s="4">
        <v>81</v>
      </c>
      <c r="N15" s="2" t="s">
        <v>22</v>
      </c>
    </row>
    <row r="16" spans="1:14" x14ac:dyDescent="0.25">
      <c r="A16">
        <v>12</v>
      </c>
      <c r="B16" s="3" t="s">
        <v>172</v>
      </c>
      <c r="C16" s="1">
        <v>85</v>
      </c>
      <c r="D16" s="1">
        <v>90</v>
      </c>
      <c r="E16" s="1">
        <v>85</v>
      </c>
      <c r="F16" s="4">
        <f t="shared" si="0"/>
        <v>86.666666666666671</v>
      </c>
      <c r="G16" s="1">
        <f t="shared" si="1"/>
        <v>52</v>
      </c>
      <c r="H16" s="1">
        <f t="shared" si="2"/>
        <v>60</v>
      </c>
      <c r="I16" s="1">
        <f t="shared" si="3"/>
        <v>24</v>
      </c>
      <c r="J16" s="4">
        <f t="shared" si="4"/>
        <v>76</v>
      </c>
      <c r="K16" s="4">
        <v>88</v>
      </c>
      <c r="L16" s="4">
        <v>88</v>
      </c>
      <c r="M16" s="4">
        <v>88</v>
      </c>
      <c r="N16" s="2" t="s">
        <v>21</v>
      </c>
    </row>
    <row r="17" spans="1:14" x14ac:dyDescent="0.25">
      <c r="A17">
        <v>13</v>
      </c>
      <c r="B17" s="3" t="s">
        <v>173</v>
      </c>
      <c r="C17" s="1">
        <v>90</v>
      </c>
      <c r="D17" s="1">
        <v>90</v>
      </c>
      <c r="E17" s="1">
        <v>85</v>
      </c>
      <c r="F17" s="4">
        <f t="shared" si="0"/>
        <v>88.333333333333329</v>
      </c>
      <c r="G17" s="1">
        <f t="shared" si="1"/>
        <v>52.999999999999993</v>
      </c>
      <c r="H17" s="1">
        <f t="shared" si="2"/>
        <v>77</v>
      </c>
      <c r="I17" s="1">
        <f t="shared" si="3"/>
        <v>30.8</v>
      </c>
      <c r="J17" s="4">
        <f t="shared" si="4"/>
        <v>83.8</v>
      </c>
      <c r="K17" s="4">
        <v>79</v>
      </c>
      <c r="L17" s="4">
        <v>79</v>
      </c>
      <c r="M17" s="4">
        <v>79</v>
      </c>
      <c r="N17" s="2" t="s">
        <v>29</v>
      </c>
    </row>
    <row r="18" spans="1:14" x14ac:dyDescent="0.25">
      <c r="A18">
        <v>14</v>
      </c>
      <c r="B18" s="3" t="s">
        <v>174</v>
      </c>
      <c r="C18" s="1">
        <v>90</v>
      </c>
      <c r="D18" s="1">
        <v>90</v>
      </c>
      <c r="E18" s="1">
        <v>85</v>
      </c>
      <c r="F18" s="4">
        <f t="shared" si="0"/>
        <v>88.333333333333329</v>
      </c>
      <c r="G18" s="1">
        <f t="shared" si="1"/>
        <v>52.999999999999993</v>
      </c>
      <c r="H18" s="1">
        <f t="shared" si="2"/>
        <v>67</v>
      </c>
      <c r="I18" s="1">
        <f t="shared" si="3"/>
        <v>26.8</v>
      </c>
      <c r="J18" s="4">
        <f t="shared" si="4"/>
        <v>79.8</v>
      </c>
      <c r="K18" s="4">
        <v>81.8</v>
      </c>
      <c r="L18" s="4">
        <v>81.8</v>
      </c>
      <c r="M18" s="4">
        <v>81.8</v>
      </c>
      <c r="N18" s="2" t="s">
        <v>18</v>
      </c>
    </row>
    <row r="19" spans="1:14" x14ac:dyDescent="0.25">
      <c r="A19">
        <v>15</v>
      </c>
      <c r="B19" s="3" t="s">
        <v>175</v>
      </c>
      <c r="C19" s="1">
        <v>85</v>
      </c>
      <c r="D19" s="1">
        <v>90</v>
      </c>
      <c r="E19" s="1">
        <v>85</v>
      </c>
      <c r="F19" s="4">
        <f t="shared" si="0"/>
        <v>86.666666666666671</v>
      </c>
      <c r="G19" s="1">
        <f t="shared" si="1"/>
        <v>52</v>
      </c>
      <c r="H19" s="1">
        <f t="shared" si="2"/>
        <v>82</v>
      </c>
      <c r="I19" s="1">
        <f t="shared" si="3"/>
        <v>32.800000000000004</v>
      </c>
      <c r="J19" s="4">
        <f t="shared" si="4"/>
        <v>84.800000000000011</v>
      </c>
      <c r="K19" s="4">
        <v>78.8</v>
      </c>
      <c r="L19" s="4">
        <v>78.8</v>
      </c>
      <c r="M19" s="4">
        <v>78.8</v>
      </c>
      <c r="N19" s="2" t="s">
        <v>14</v>
      </c>
    </row>
    <row r="20" spans="1:14" x14ac:dyDescent="0.25">
      <c r="A20">
        <v>16</v>
      </c>
      <c r="B20" s="3" t="s">
        <v>176</v>
      </c>
      <c r="C20" s="1">
        <v>85</v>
      </c>
      <c r="D20" s="1">
        <v>90</v>
      </c>
      <c r="E20" s="1">
        <v>85</v>
      </c>
      <c r="F20" s="4">
        <f t="shared" si="0"/>
        <v>86.666666666666671</v>
      </c>
      <c r="G20" s="1">
        <f t="shared" si="1"/>
        <v>52</v>
      </c>
      <c r="H20" s="1">
        <f t="shared" si="2"/>
        <v>82</v>
      </c>
      <c r="I20" s="1">
        <f t="shared" si="3"/>
        <v>32.800000000000004</v>
      </c>
      <c r="J20" s="4">
        <f t="shared" si="4"/>
        <v>84.800000000000011</v>
      </c>
      <c r="K20" s="4">
        <v>82</v>
      </c>
      <c r="L20" s="4">
        <v>82</v>
      </c>
      <c r="M20" s="4">
        <v>82</v>
      </c>
      <c r="N20" s="2" t="s">
        <v>14</v>
      </c>
    </row>
    <row r="21" spans="1:14" x14ac:dyDescent="0.25">
      <c r="A21">
        <v>17</v>
      </c>
      <c r="B21" s="3" t="s">
        <v>177</v>
      </c>
      <c r="C21" s="1">
        <v>85</v>
      </c>
      <c r="D21" s="1">
        <v>90</v>
      </c>
      <c r="E21" s="1">
        <v>85</v>
      </c>
      <c r="F21" s="4">
        <f t="shared" si="0"/>
        <v>86.666666666666671</v>
      </c>
      <c r="G21" s="1">
        <f t="shared" si="1"/>
        <v>52</v>
      </c>
      <c r="H21" s="1">
        <f t="shared" si="2"/>
        <v>72</v>
      </c>
      <c r="I21" s="1">
        <f t="shared" si="3"/>
        <v>28.8</v>
      </c>
      <c r="J21" s="4">
        <f t="shared" si="4"/>
        <v>80.8</v>
      </c>
      <c r="K21" s="4">
        <v>84.800000000000011</v>
      </c>
      <c r="L21" s="4">
        <v>84.800000000000011</v>
      </c>
      <c r="M21" s="4">
        <v>84.800000000000011</v>
      </c>
      <c r="N21" s="2" t="s">
        <v>20</v>
      </c>
    </row>
    <row r="22" spans="1:14" x14ac:dyDescent="0.25">
      <c r="A22">
        <v>18</v>
      </c>
      <c r="B22" s="3" t="s">
        <v>178</v>
      </c>
      <c r="C22" s="1">
        <v>85</v>
      </c>
      <c r="D22" s="1">
        <v>90</v>
      </c>
      <c r="E22" s="1">
        <v>85</v>
      </c>
      <c r="F22" s="4">
        <f t="shared" si="0"/>
        <v>86.666666666666671</v>
      </c>
      <c r="G22" s="1">
        <f t="shared" si="1"/>
        <v>52</v>
      </c>
      <c r="H22" s="1">
        <f t="shared" si="2"/>
        <v>67</v>
      </c>
      <c r="I22" s="1">
        <f t="shared" si="3"/>
        <v>26.8</v>
      </c>
      <c r="J22" s="4">
        <f t="shared" si="4"/>
        <v>78.8</v>
      </c>
      <c r="K22" s="4">
        <v>80.8</v>
      </c>
      <c r="L22" s="4">
        <v>80.8</v>
      </c>
      <c r="M22" s="4">
        <v>80.8</v>
      </c>
      <c r="N22" s="2" t="s">
        <v>18</v>
      </c>
    </row>
    <row r="23" spans="1:14" x14ac:dyDescent="0.25">
      <c r="A23">
        <v>19</v>
      </c>
      <c r="B23" s="3" t="s">
        <v>179</v>
      </c>
      <c r="C23" s="1">
        <v>85</v>
      </c>
      <c r="D23" s="1">
        <v>90</v>
      </c>
      <c r="E23" s="1">
        <v>85</v>
      </c>
      <c r="F23" s="4">
        <f t="shared" si="0"/>
        <v>86.666666666666671</v>
      </c>
      <c r="G23" s="1">
        <f t="shared" si="1"/>
        <v>52</v>
      </c>
      <c r="H23" s="1">
        <f t="shared" si="2"/>
        <v>80</v>
      </c>
      <c r="I23" s="1">
        <f t="shared" si="3"/>
        <v>32</v>
      </c>
      <c r="J23" s="4">
        <f t="shared" si="4"/>
        <v>84</v>
      </c>
      <c r="K23" s="4">
        <v>82.8</v>
      </c>
      <c r="L23" s="4">
        <v>82.8</v>
      </c>
      <c r="M23" s="4">
        <v>82.8</v>
      </c>
      <c r="N23" s="2" t="s">
        <v>128</v>
      </c>
    </row>
    <row r="24" spans="1:14" x14ac:dyDescent="0.25">
      <c r="A24">
        <v>20</v>
      </c>
      <c r="B24" s="3" t="s">
        <v>180</v>
      </c>
      <c r="C24" s="1">
        <v>85</v>
      </c>
      <c r="D24" s="1">
        <v>85</v>
      </c>
      <c r="E24" s="1">
        <v>85</v>
      </c>
      <c r="F24" s="4">
        <f t="shared" si="0"/>
        <v>85</v>
      </c>
      <c r="G24" s="1">
        <f t="shared" si="1"/>
        <v>51</v>
      </c>
      <c r="H24" s="1">
        <f t="shared" si="2"/>
        <v>95</v>
      </c>
      <c r="I24" s="1">
        <f t="shared" si="3"/>
        <v>38</v>
      </c>
      <c r="J24" s="4">
        <f t="shared" si="4"/>
        <v>89</v>
      </c>
      <c r="K24" s="4">
        <v>77</v>
      </c>
      <c r="L24" s="4">
        <v>77</v>
      </c>
      <c r="M24" s="4">
        <v>77</v>
      </c>
      <c r="N24" s="2" t="s">
        <v>19</v>
      </c>
    </row>
    <row r="25" spans="1:14" x14ac:dyDescent="0.25">
      <c r="A25">
        <v>21</v>
      </c>
      <c r="B25" s="3" t="s">
        <v>181</v>
      </c>
      <c r="C25" s="1">
        <v>85</v>
      </c>
      <c r="D25" s="1">
        <v>90</v>
      </c>
      <c r="E25" s="1">
        <v>85</v>
      </c>
      <c r="F25" s="4">
        <f t="shared" si="0"/>
        <v>86.666666666666671</v>
      </c>
      <c r="G25" s="1">
        <f t="shared" si="1"/>
        <v>52</v>
      </c>
      <c r="H25" s="1">
        <f t="shared" si="2"/>
        <v>87</v>
      </c>
      <c r="I25" s="1">
        <f t="shared" si="3"/>
        <v>34.800000000000004</v>
      </c>
      <c r="J25" s="4">
        <f t="shared" si="4"/>
        <v>86.800000000000011</v>
      </c>
      <c r="K25" s="4">
        <v>78.8</v>
      </c>
      <c r="L25" s="4">
        <v>78.8</v>
      </c>
      <c r="M25" s="4">
        <v>78.8</v>
      </c>
      <c r="N25" s="2" t="s">
        <v>17</v>
      </c>
    </row>
    <row r="26" spans="1:14" x14ac:dyDescent="0.25">
      <c r="A26">
        <v>22</v>
      </c>
      <c r="B26" s="3" t="s">
        <v>182</v>
      </c>
      <c r="C26" s="1">
        <v>85</v>
      </c>
      <c r="D26" s="1">
        <v>90</v>
      </c>
      <c r="E26" s="1">
        <v>85</v>
      </c>
      <c r="F26" s="4">
        <f t="shared" si="0"/>
        <v>86.666666666666671</v>
      </c>
      <c r="G26" s="1">
        <f t="shared" si="1"/>
        <v>52</v>
      </c>
      <c r="H26" s="1">
        <f t="shared" si="2"/>
        <v>87</v>
      </c>
      <c r="I26" s="1">
        <f t="shared" si="3"/>
        <v>34.800000000000004</v>
      </c>
      <c r="J26" s="4">
        <f t="shared" si="4"/>
        <v>86.800000000000011</v>
      </c>
      <c r="K26" s="4">
        <v>84</v>
      </c>
      <c r="L26" s="4">
        <v>84</v>
      </c>
      <c r="M26" s="4">
        <v>84</v>
      </c>
      <c r="N26" s="2" t="s">
        <v>17</v>
      </c>
    </row>
    <row r="27" spans="1:14" x14ac:dyDescent="0.25">
      <c r="A27">
        <v>23</v>
      </c>
      <c r="B27" s="3" t="s">
        <v>183</v>
      </c>
      <c r="C27" s="1">
        <v>85</v>
      </c>
      <c r="D27" s="1">
        <v>90</v>
      </c>
      <c r="E27" s="1">
        <v>85</v>
      </c>
      <c r="F27" s="4">
        <f t="shared" si="0"/>
        <v>86.666666666666671</v>
      </c>
      <c r="G27" s="1">
        <f t="shared" si="1"/>
        <v>52</v>
      </c>
      <c r="H27" s="1">
        <f t="shared" si="2"/>
        <v>70</v>
      </c>
      <c r="I27" s="1">
        <f t="shared" si="3"/>
        <v>28</v>
      </c>
      <c r="J27" s="4">
        <f t="shared" si="4"/>
        <v>80</v>
      </c>
      <c r="K27" s="4">
        <v>76</v>
      </c>
      <c r="L27" s="4">
        <v>76</v>
      </c>
      <c r="M27" s="4">
        <v>76</v>
      </c>
      <c r="N27" s="2" t="s">
        <v>15</v>
      </c>
    </row>
    <row r="28" spans="1:14" x14ac:dyDescent="0.25">
      <c r="A28">
        <v>24</v>
      </c>
      <c r="B28" s="3" t="s">
        <v>184</v>
      </c>
      <c r="C28" s="1">
        <v>85</v>
      </c>
      <c r="D28" s="1">
        <v>90</v>
      </c>
      <c r="E28" s="1">
        <v>85</v>
      </c>
      <c r="F28" s="4">
        <f t="shared" si="0"/>
        <v>86.666666666666671</v>
      </c>
      <c r="G28" s="1">
        <f t="shared" si="1"/>
        <v>52</v>
      </c>
      <c r="H28" s="1">
        <f t="shared" si="2"/>
        <v>92</v>
      </c>
      <c r="I28" s="1">
        <f t="shared" si="3"/>
        <v>36.800000000000004</v>
      </c>
      <c r="J28" s="4">
        <f t="shared" si="4"/>
        <v>88.800000000000011</v>
      </c>
      <c r="K28" s="4">
        <v>80.8</v>
      </c>
      <c r="L28" s="4">
        <v>80.8</v>
      </c>
      <c r="M28" s="4">
        <v>80.8</v>
      </c>
      <c r="N28" s="2" t="s">
        <v>26</v>
      </c>
    </row>
    <row r="29" spans="1:14" x14ac:dyDescent="0.25">
      <c r="A29">
        <v>25</v>
      </c>
      <c r="B29" s="3" t="s">
        <v>185</v>
      </c>
      <c r="C29" s="1">
        <v>85</v>
      </c>
      <c r="D29" s="1">
        <v>90</v>
      </c>
      <c r="E29" s="1">
        <v>85</v>
      </c>
      <c r="F29" s="4">
        <f t="shared" si="0"/>
        <v>86.666666666666671</v>
      </c>
      <c r="G29" s="1">
        <f t="shared" si="1"/>
        <v>52</v>
      </c>
      <c r="H29" s="1">
        <f t="shared" si="2"/>
        <v>85</v>
      </c>
      <c r="I29" s="1">
        <f t="shared" si="3"/>
        <v>34</v>
      </c>
      <c r="J29" s="4">
        <f t="shared" si="4"/>
        <v>86</v>
      </c>
      <c r="K29" s="4">
        <v>82</v>
      </c>
      <c r="L29" s="4">
        <v>82</v>
      </c>
      <c r="M29" s="4">
        <v>82</v>
      </c>
      <c r="N29" s="2" t="s">
        <v>22</v>
      </c>
    </row>
    <row r="30" spans="1:14" x14ac:dyDescent="0.25">
      <c r="A30">
        <v>26</v>
      </c>
      <c r="B30" s="3" t="s">
        <v>186</v>
      </c>
      <c r="C30" s="1">
        <v>85</v>
      </c>
      <c r="D30" s="1">
        <v>90</v>
      </c>
      <c r="E30" s="1">
        <v>85</v>
      </c>
      <c r="F30" s="4">
        <f t="shared" si="0"/>
        <v>86.666666666666671</v>
      </c>
      <c r="G30" s="1">
        <f t="shared" si="1"/>
        <v>52</v>
      </c>
      <c r="H30" s="1">
        <f t="shared" si="2"/>
        <v>77</v>
      </c>
      <c r="I30" s="1">
        <f t="shared" si="3"/>
        <v>30.8</v>
      </c>
      <c r="J30" s="4">
        <f t="shared" si="4"/>
        <v>82.8</v>
      </c>
      <c r="K30" s="4">
        <v>84.800000000000011</v>
      </c>
      <c r="L30" s="4">
        <v>84.800000000000011</v>
      </c>
      <c r="M30" s="4">
        <v>84.800000000000011</v>
      </c>
      <c r="N30" s="2" t="s">
        <v>29</v>
      </c>
    </row>
    <row r="31" spans="1:14" x14ac:dyDescent="0.25">
      <c r="A31">
        <v>27</v>
      </c>
      <c r="B31" s="3" t="s">
        <v>187</v>
      </c>
      <c r="C31" s="1">
        <v>85</v>
      </c>
      <c r="D31" s="1">
        <v>90</v>
      </c>
      <c r="E31" s="1">
        <v>85</v>
      </c>
      <c r="F31" s="4">
        <f t="shared" si="0"/>
        <v>86.666666666666671</v>
      </c>
      <c r="G31" s="1">
        <f t="shared" si="1"/>
        <v>52</v>
      </c>
      <c r="H31" s="1">
        <f t="shared" si="2"/>
        <v>85</v>
      </c>
      <c r="I31" s="1">
        <f t="shared" si="3"/>
        <v>34</v>
      </c>
      <c r="J31" s="4">
        <f t="shared" si="4"/>
        <v>86</v>
      </c>
      <c r="K31" s="4">
        <v>84</v>
      </c>
      <c r="L31" s="4">
        <v>84</v>
      </c>
      <c r="M31" s="4">
        <v>84</v>
      </c>
      <c r="N31" s="2" t="s">
        <v>22</v>
      </c>
    </row>
    <row r="32" spans="1:14" x14ac:dyDescent="0.25">
      <c r="A32">
        <v>28</v>
      </c>
      <c r="B32" s="3" t="s">
        <v>188</v>
      </c>
      <c r="C32" s="1">
        <v>85</v>
      </c>
      <c r="D32" s="1">
        <v>90</v>
      </c>
      <c r="E32" s="1">
        <v>85</v>
      </c>
      <c r="F32" s="4">
        <f t="shared" si="0"/>
        <v>86.666666666666671</v>
      </c>
      <c r="G32" s="1">
        <f t="shared" si="1"/>
        <v>52</v>
      </c>
      <c r="H32" s="1">
        <f t="shared" si="2"/>
        <v>85</v>
      </c>
      <c r="I32" s="1">
        <f t="shared" si="3"/>
        <v>34</v>
      </c>
      <c r="J32" s="4">
        <f t="shared" si="4"/>
        <v>86</v>
      </c>
      <c r="K32" s="4">
        <v>86</v>
      </c>
      <c r="L32" s="4">
        <v>86</v>
      </c>
      <c r="M32" s="4">
        <v>86</v>
      </c>
      <c r="N32" s="2" t="s">
        <v>22</v>
      </c>
    </row>
    <row r="33" spans="1:14" x14ac:dyDescent="0.25">
      <c r="A33">
        <v>29</v>
      </c>
      <c r="B33" s="3" t="s">
        <v>189</v>
      </c>
      <c r="C33" s="1">
        <v>85</v>
      </c>
      <c r="D33" s="1">
        <v>90</v>
      </c>
      <c r="E33" s="1">
        <v>85</v>
      </c>
      <c r="F33" s="4">
        <f t="shared" si="0"/>
        <v>86.666666666666671</v>
      </c>
      <c r="G33" s="1">
        <f t="shared" si="1"/>
        <v>52</v>
      </c>
      <c r="H33" s="1">
        <f t="shared" si="2"/>
        <v>97</v>
      </c>
      <c r="I33" s="1">
        <f t="shared" si="3"/>
        <v>38.800000000000004</v>
      </c>
      <c r="J33" s="4">
        <f t="shared" si="4"/>
        <v>90.800000000000011</v>
      </c>
      <c r="K33" s="4">
        <v>82.8</v>
      </c>
      <c r="L33" s="4">
        <v>82.8</v>
      </c>
      <c r="M33" s="4">
        <v>82.8</v>
      </c>
      <c r="N33" s="2" t="s">
        <v>196</v>
      </c>
    </row>
    <row r="34" spans="1:14" x14ac:dyDescent="0.25">
      <c r="A34">
        <v>30</v>
      </c>
      <c r="B34" s="3" t="s">
        <v>190</v>
      </c>
      <c r="C34" s="1">
        <v>85</v>
      </c>
      <c r="D34" s="1">
        <v>90</v>
      </c>
      <c r="E34" s="1">
        <v>85</v>
      </c>
      <c r="F34" s="4">
        <f t="shared" si="0"/>
        <v>86.666666666666671</v>
      </c>
      <c r="G34" s="1">
        <f t="shared" si="1"/>
        <v>52</v>
      </c>
      <c r="H34" s="1">
        <f t="shared" si="2"/>
        <v>82</v>
      </c>
      <c r="I34" s="1">
        <f t="shared" si="3"/>
        <v>32.800000000000004</v>
      </c>
      <c r="J34" s="4">
        <f t="shared" si="4"/>
        <v>84.800000000000011</v>
      </c>
      <c r="K34" s="4">
        <v>76.8</v>
      </c>
      <c r="L34" s="4">
        <v>76.8</v>
      </c>
      <c r="M34" s="4">
        <v>76.8</v>
      </c>
      <c r="N34" s="2" t="s">
        <v>14</v>
      </c>
    </row>
    <row r="35" spans="1:14" x14ac:dyDescent="0.25">
      <c r="A35">
        <v>31</v>
      </c>
      <c r="B35" s="3" t="s">
        <v>191</v>
      </c>
      <c r="C35" s="1">
        <v>85</v>
      </c>
      <c r="D35" s="1">
        <v>90</v>
      </c>
      <c r="E35" s="1">
        <v>85</v>
      </c>
      <c r="F35" s="4">
        <f t="shared" si="0"/>
        <v>86.666666666666671</v>
      </c>
      <c r="G35" s="1">
        <f t="shared" si="1"/>
        <v>52</v>
      </c>
      <c r="H35" s="1">
        <f t="shared" si="2"/>
        <v>95</v>
      </c>
      <c r="I35" s="1">
        <f t="shared" si="3"/>
        <v>38</v>
      </c>
      <c r="J35" s="4">
        <f t="shared" si="4"/>
        <v>90</v>
      </c>
      <c r="K35" s="4">
        <v>76.8</v>
      </c>
      <c r="L35" s="4">
        <v>76.8</v>
      </c>
      <c r="M35" s="4">
        <v>76.8</v>
      </c>
      <c r="N35" s="2" t="s">
        <v>19</v>
      </c>
    </row>
    <row r="36" spans="1:14" x14ac:dyDescent="0.25">
      <c r="A36">
        <v>32</v>
      </c>
      <c r="B36" s="3" t="s">
        <v>192</v>
      </c>
      <c r="C36" s="1">
        <v>85</v>
      </c>
      <c r="D36" s="1">
        <v>90</v>
      </c>
      <c r="E36" s="1">
        <v>85</v>
      </c>
      <c r="F36" s="4">
        <f t="shared" si="0"/>
        <v>86.666666666666671</v>
      </c>
      <c r="G36" s="1">
        <f t="shared" si="1"/>
        <v>52</v>
      </c>
      <c r="H36" s="1">
        <f t="shared" si="2"/>
        <v>67</v>
      </c>
      <c r="I36" s="1">
        <f t="shared" si="3"/>
        <v>26.8</v>
      </c>
      <c r="J36" s="4">
        <f t="shared" si="4"/>
        <v>78.8</v>
      </c>
      <c r="K36" s="4">
        <v>76</v>
      </c>
      <c r="L36" s="4">
        <v>76</v>
      </c>
      <c r="M36" s="4">
        <v>76</v>
      </c>
      <c r="N36" s="2" t="s">
        <v>18</v>
      </c>
    </row>
    <row r="37" spans="1:14" x14ac:dyDescent="0.25">
      <c r="A37">
        <v>33</v>
      </c>
      <c r="B37" s="3" t="s">
        <v>193</v>
      </c>
      <c r="C37" s="1">
        <v>85</v>
      </c>
      <c r="D37" s="1">
        <v>90</v>
      </c>
      <c r="E37" s="1">
        <v>85</v>
      </c>
      <c r="F37" s="4">
        <f t="shared" si="0"/>
        <v>86.666666666666671</v>
      </c>
      <c r="G37" s="1">
        <f t="shared" si="1"/>
        <v>52</v>
      </c>
      <c r="H37" s="1">
        <f t="shared" si="2"/>
        <v>80</v>
      </c>
      <c r="I37" s="1">
        <f t="shared" si="3"/>
        <v>32</v>
      </c>
      <c r="J37" s="4">
        <f t="shared" si="4"/>
        <v>84</v>
      </c>
      <c r="K37" s="4">
        <v>76</v>
      </c>
      <c r="L37" s="4">
        <v>76</v>
      </c>
      <c r="M37" s="4">
        <v>76</v>
      </c>
      <c r="N37" s="2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Q11" sqref="Q11"/>
    </sheetView>
  </sheetViews>
  <sheetFormatPr defaultRowHeight="15" x14ac:dyDescent="0.25"/>
  <cols>
    <col min="2" max="2" width="27" customWidth="1"/>
  </cols>
  <sheetData>
    <row r="1" spans="1:14" x14ac:dyDescent="0.25">
      <c r="B1" t="s">
        <v>0</v>
      </c>
    </row>
    <row r="4" spans="1:14" x14ac:dyDescent="0.25">
      <c r="A4" t="s">
        <v>13</v>
      </c>
      <c r="B4" s="1" t="s">
        <v>1</v>
      </c>
      <c r="C4" t="s">
        <v>2</v>
      </c>
      <c r="D4" t="s">
        <v>3</v>
      </c>
      <c r="E4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11</v>
      </c>
      <c r="L4" s="1" t="s">
        <v>10</v>
      </c>
      <c r="M4" s="1" t="s">
        <v>12</v>
      </c>
    </row>
    <row r="5" spans="1:14" x14ac:dyDescent="0.25">
      <c r="A5">
        <v>1</v>
      </c>
      <c r="B5" s="2" t="s">
        <v>197</v>
      </c>
      <c r="C5" s="1">
        <v>85</v>
      </c>
      <c r="D5" s="1">
        <v>85</v>
      </c>
      <c r="E5" s="1">
        <v>85</v>
      </c>
      <c r="F5" s="4">
        <f>(C5+D5+E5)/3</f>
        <v>85</v>
      </c>
      <c r="G5" s="1">
        <f>F5*60%</f>
        <v>51</v>
      </c>
      <c r="H5" s="1">
        <f>N5+30</f>
        <v>82</v>
      </c>
      <c r="I5" s="1">
        <f>H5*40%</f>
        <v>32.800000000000004</v>
      </c>
      <c r="J5" s="4">
        <f>G5+I5</f>
        <v>83.800000000000011</v>
      </c>
      <c r="K5" s="4">
        <v>79.8</v>
      </c>
      <c r="L5" s="4">
        <v>79.8</v>
      </c>
      <c r="M5" s="4">
        <v>79.8</v>
      </c>
      <c r="N5" s="2" t="s">
        <v>14</v>
      </c>
    </row>
    <row r="6" spans="1:14" x14ac:dyDescent="0.25">
      <c r="A6">
        <v>2</v>
      </c>
      <c r="B6" s="2" t="s">
        <v>198</v>
      </c>
      <c r="C6" s="1">
        <v>85</v>
      </c>
      <c r="D6" s="1">
        <v>85</v>
      </c>
      <c r="E6" s="1">
        <v>85</v>
      </c>
      <c r="F6" s="4">
        <f t="shared" ref="F6:F34" si="0">(C6+D6+E6)/3</f>
        <v>85</v>
      </c>
      <c r="G6" s="1">
        <f t="shared" ref="G6:G34" si="1">F6*60%</f>
        <v>51</v>
      </c>
      <c r="H6" s="1">
        <f t="shared" ref="H6:H34" si="2">N6+30</f>
        <v>92</v>
      </c>
      <c r="I6" s="1">
        <f t="shared" ref="I6:I34" si="3">H6*40%</f>
        <v>36.800000000000004</v>
      </c>
      <c r="J6" s="4">
        <f t="shared" ref="J6:J34" si="4">G6+I6</f>
        <v>87.800000000000011</v>
      </c>
      <c r="K6" s="4">
        <v>79</v>
      </c>
      <c r="L6" s="4">
        <v>79</v>
      </c>
      <c r="M6" s="4">
        <v>79</v>
      </c>
      <c r="N6" s="2" t="s">
        <v>26</v>
      </c>
    </row>
    <row r="7" spans="1:14" x14ac:dyDescent="0.25">
      <c r="A7">
        <v>3</v>
      </c>
      <c r="B7" s="2" t="s">
        <v>199</v>
      </c>
      <c r="C7" s="1">
        <v>85</v>
      </c>
      <c r="D7" s="1">
        <v>85</v>
      </c>
      <c r="E7" s="1">
        <v>85</v>
      </c>
      <c r="F7" s="4">
        <f t="shared" si="0"/>
        <v>85</v>
      </c>
      <c r="G7" s="1">
        <f t="shared" si="1"/>
        <v>51</v>
      </c>
      <c r="H7" s="1">
        <f t="shared" si="2"/>
        <v>70</v>
      </c>
      <c r="I7" s="1">
        <f t="shared" si="3"/>
        <v>28</v>
      </c>
      <c r="J7" s="4">
        <f t="shared" si="4"/>
        <v>79</v>
      </c>
      <c r="K7" s="4">
        <v>75.8</v>
      </c>
      <c r="L7" s="4">
        <v>75.8</v>
      </c>
      <c r="M7" s="4">
        <v>75.8</v>
      </c>
      <c r="N7" s="2" t="s">
        <v>15</v>
      </c>
    </row>
    <row r="8" spans="1:14" ht="12.75" customHeight="1" x14ac:dyDescent="0.25">
      <c r="A8">
        <v>4</v>
      </c>
      <c r="B8" s="9" t="s">
        <v>200</v>
      </c>
      <c r="C8" s="1">
        <v>85</v>
      </c>
      <c r="D8" s="1">
        <v>85</v>
      </c>
      <c r="E8" s="1">
        <v>85</v>
      </c>
      <c r="F8" s="4">
        <f t="shared" si="0"/>
        <v>85</v>
      </c>
      <c r="G8" s="1">
        <f t="shared" si="1"/>
        <v>51</v>
      </c>
      <c r="H8" s="1">
        <f t="shared" si="2"/>
        <v>62</v>
      </c>
      <c r="I8" s="1">
        <f t="shared" si="3"/>
        <v>24.8</v>
      </c>
      <c r="J8" s="4">
        <f t="shared" si="4"/>
        <v>75.8</v>
      </c>
      <c r="K8" s="4">
        <v>85</v>
      </c>
      <c r="L8" s="4">
        <v>85</v>
      </c>
      <c r="M8" s="4">
        <v>85</v>
      </c>
      <c r="N8" s="6">
        <v>32</v>
      </c>
    </row>
    <row r="9" spans="1:14" x14ac:dyDescent="0.25">
      <c r="A9">
        <v>5</v>
      </c>
      <c r="B9" s="2" t="s">
        <v>201</v>
      </c>
      <c r="C9" s="1">
        <v>85</v>
      </c>
      <c r="D9" s="1">
        <v>90</v>
      </c>
      <c r="E9" s="1">
        <v>85</v>
      </c>
      <c r="F9" s="4">
        <f t="shared" si="0"/>
        <v>86.666666666666671</v>
      </c>
      <c r="G9" s="1">
        <f t="shared" si="1"/>
        <v>52</v>
      </c>
      <c r="H9" s="1">
        <f t="shared" si="2"/>
        <v>65</v>
      </c>
      <c r="I9" s="1">
        <f t="shared" si="3"/>
        <v>26</v>
      </c>
      <c r="J9" s="4">
        <f t="shared" si="4"/>
        <v>78</v>
      </c>
      <c r="K9" s="4">
        <v>74.8</v>
      </c>
      <c r="L9" s="4">
        <v>74.8</v>
      </c>
      <c r="M9" s="4">
        <v>74.8</v>
      </c>
      <c r="N9" s="2" t="s">
        <v>16</v>
      </c>
    </row>
    <row r="10" spans="1:14" x14ac:dyDescent="0.25">
      <c r="A10">
        <v>6</v>
      </c>
      <c r="B10" s="2" t="s">
        <v>202</v>
      </c>
      <c r="C10" s="1">
        <v>90</v>
      </c>
      <c r="D10" s="1">
        <v>90</v>
      </c>
      <c r="E10" s="1">
        <v>85</v>
      </c>
      <c r="F10" s="4">
        <f t="shared" si="0"/>
        <v>88.333333333333329</v>
      </c>
      <c r="G10" s="1">
        <f t="shared" si="1"/>
        <v>52.999999999999993</v>
      </c>
      <c r="H10" s="1">
        <f t="shared" si="2"/>
        <v>75</v>
      </c>
      <c r="I10" s="1">
        <f t="shared" si="3"/>
        <v>30</v>
      </c>
      <c r="J10" s="4">
        <f t="shared" si="4"/>
        <v>83</v>
      </c>
      <c r="K10" s="4">
        <v>77.8</v>
      </c>
      <c r="L10" s="4">
        <v>77.8</v>
      </c>
      <c r="M10" s="4">
        <v>77.8</v>
      </c>
      <c r="N10" s="2" t="s">
        <v>25</v>
      </c>
    </row>
    <row r="11" spans="1:14" x14ac:dyDescent="0.25">
      <c r="A11">
        <v>7</v>
      </c>
      <c r="B11" s="2" t="s">
        <v>203</v>
      </c>
      <c r="C11" s="1">
        <v>85</v>
      </c>
      <c r="D11" s="1">
        <v>90</v>
      </c>
      <c r="E11" s="1">
        <v>85</v>
      </c>
      <c r="F11" s="4">
        <f t="shared" si="0"/>
        <v>86.666666666666671</v>
      </c>
      <c r="G11" s="1">
        <f t="shared" si="1"/>
        <v>52</v>
      </c>
      <c r="H11" s="1">
        <f t="shared" si="2"/>
        <v>82</v>
      </c>
      <c r="I11" s="1">
        <f t="shared" si="3"/>
        <v>32.800000000000004</v>
      </c>
      <c r="J11" s="4">
        <f t="shared" si="4"/>
        <v>84.800000000000011</v>
      </c>
      <c r="K11" s="4">
        <v>80</v>
      </c>
      <c r="L11" s="4">
        <v>80</v>
      </c>
      <c r="M11" s="4">
        <v>80</v>
      </c>
      <c r="N11" s="2" t="s">
        <v>14</v>
      </c>
    </row>
    <row r="12" spans="1:14" x14ac:dyDescent="0.25">
      <c r="A12">
        <v>8</v>
      </c>
      <c r="B12" s="2" t="s">
        <v>204</v>
      </c>
      <c r="C12" s="1">
        <v>85</v>
      </c>
      <c r="D12" s="1">
        <v>85</v>
      </c>
      <c r="E12" s="1">
        <v>85</v>
      </c>
      <c r="F12" s="4">
        <f t="shared" si="0"/>
        <v>85</v>
      </c>
      <c r="G12" s="1">
        <f t="shared" si="1"/>
        <v>51</v>
      </c>
      <c r="H12" s="1">
        <f t="shared" si="2"/>
        <v>95</v>
      </c>
      <c r="I12" s="1">
        <f t="shared" si="3"/>
        <v>38</v>
      </c>
      <c r="J12" s="4">
        <f t="shared" si="4"/>
        <v>89</v>
      </c>
      <c r="K12" s="4">
        <v>75</v>
      </c>
      <c r="L12" s="4">
        <v>75</v>
      </c>
      <c r="M12" s="4">
        <v>75</v>
      </c>
      <c r="N12" s="2" t="s">
        <v>19</v>
      </c>
    </row>
    <row r="13" spans="1:14" x14ac:dyDescent="0.25">
      <c r="A13">
        <v>9</v>
      </c>
      <c r="B13" s="2" t="s">
        <v>205</v>
      </c>
      <c r="C13" s="1">
        <v>85</v>
      </c>
      <c r="D13" s="1">
        <v>90</v>
      </c>
      <c r="E13" s="1">
        <v>85</v>
      </c>
      <c r="F13" s="4">
        <f t="shared" si="0"/>
        <v>86.666666666666671</v>
      </c>
      <c r="G13" s="1">
        <f t="shared" si="1"/>
        <v>52</v>
      </c>
      <c r="H13" s="1">
        <f t="shared" si="2"/>
        <v>72</v>
      </c>
      <c r="I13" s="1">
        <f t="shared" si="3"/>
        <v>28.8</v>
      </c>
      <c r="J13" s="4">
        <f t="shared" si="4"/>
        <v>80.8</v>
      </c>
      <c r="K13" s="4">
        <v>78.8</v>
      </c>
      <c r="L13" s="4">
        <v>78.8</v>
      </c>
      <c r="M13" s="4">
        <v>78.8</v>
      </c>
      <c r="N13" s="2" t="s">
        <v>20</v>
      </c>
    </row>
    <row r="14" spans="1:14" x14ac:dyDescent="0.25">
      <c r="A14">
        <v>10</v>
      </c>
      <c r="B14" s="2" t="s">
        <v>206</v>
      </c>
      <c r="C14" s="1">
        <v>85</v>
      </c>
      <c r="D14" s="1">
        <v>90</v>
      </c>
      <c r="E14" s="1">
        <v>90</v>
      </c>
      <c r="F14" s="4">
        <f t="shared" si="0"/>
        <v>88.333333333333329</v>
      </c>
      <c r="G14" s="1">
        <f t="shared" si="1"/>
        <v>52.999999999999993</v>
      </c>
      <c r="H14" s="1">
        <f t="shared" si="2"/>
        <v>75</v>
      </c>
      <c r="I14" s="1">
        <f t="shared" si="3"/>
        <v>30</v>
      </c>
      <c r="J14" s="4">
        <f t="shared" si="4"/>
        <v>83</v>
      </c>
      <c r="K14" s="4">
        <v>81</v>
      </c>
      <c r="L14" s="4">
        <v>81</v>
      </c>
      <c r="M14" s="4">
        <v>81</v>
      </c>
      <c r="N14" s="2" t="s">
        <v>25</v>
      </c>
    </row>
    <row r="15" spans="1:14" x14ac:dyDescent="0.25">
      <c r="A15">
        <v>11</v>
      </c>
      <c r="B15" s="2" t="s">
        <v>207</v>
      </c>
      <c r="C15" s="1">
        <v>85</v>
      </c>
      <c r="D15" s="1">
        <v>90</v>
      </c>
      <c r="E15" s="1">
        <v>90</v>
      </c>
      <c r="F15" s="4">
        <f t="shared" si="0"/>
        <v>88.333333333333329</v>
      </c>
      <c r="G15" s="1">
        <f t="shared" si="1"/>
        <v>52.999999999999993</v>
      </c>
      <c r="H15" s="1">
        <f t="shared" si="2"/>
        <v>90</v>
      </c>
      <c r="I15" s="1">
        <f t="shared" si="3"/>
        <v>36</v>
      </c>
      <c r="J15" s="4">
        <f t="shared" si="4"/>
        <v>89</v>
      </c>
      <c r="K15" s="4">
        <v>81</v>
      </c>
      <c r="L15" s="4">
        <v>81</v>
      </c>
      <c r="M15" s="4">
        <v>81</v>
      </c>
      <c r="N15" s="2" t="s">
        <v>194</v>
      </c>
    </row>
    <row r="16" spans="1:14" x14ac:dyDescent="0.25">
      <c r="A16">
        <v>12</v>
      </c>
      <c r="B16" s="2" t="s">
        <v>208</v>
      </c>
      <c r="C16" s="1">
        <v>85</v>
      </c>
      <c r="D16" s="1">
        <v>90</v>
      </c>
      <c r="E16" s="1">
        <v>85</v>
      </c>
      <c r="F16" s="4">
        <f t="shared" si="0"/>
        <v>86.666666666666671</v>
      </c>
      <c r="G16" s="1">
        <f t="shared" si="1"/>
        <v>52</v>
      </c>
      <c r="H16" s="1">
        <f t="shared" si="2"/>
        <v>80</v>
      </c>
      <c r="I16" s="1">
        <f t="shared" si="3"/>
        <v>32</v>
      </c>
      <c r="J16" s="4">
        <f t="shared" si="4"/>
        <v>84</v>
      </c>
      <c r="K16" s="4">
        <v>88</v>
      </c>
      <c r="L16" s="4">
        <v>88</v>
      </c>
      <c r="M16" s="4">
        <v>88</v>
      </c>
      <c r="N16" s="2" t="s">
        <v>128</v>
      </c>
    </row>
    <row r="17" spans="1:14" x14ac:dyDescent="0.25">
      <c r="A17">
        <v>13</v>
      </c>
      <c r="B17" s="2" t="s">
        <v>209</v>
      </c>
      <c r="C17" s="1">
        <v>90</v>
      </c>
      <c r="D17" s="1">
        <v>90</v>
      </c>
      <c r="E17" s="1">
        <v>85</v>
      </c>
      <c r="F17" s="4">
        <f t="shared" si="0"/>
        <v>88.333333333333329</v>
      </c>
      <c r="G17" s="1">
        <f t="shared" si="1"/>
        <v>52.999999999999993</v>
      </c>
      <c r="H17" s="1">
        <f t="shared" si="2"/>
        <v>92</v>
      </c>
      <c r="I17" s="1">
        <f t="shared" si="3"/>
        <v>36.800000000000004</v>
      </c>
      <c r="J17" s="4">
        <f t="shared" si="4"/>
        <v>89.8</v>
      </c>
      <c r="K17" s="4">
        <v>79</v>
      </c>
      <c r="L17" s="4">
        <v>79</v>
      </c>
      <c r="M17" s="4">
        <v>79</v>
      </c>
      <c r="N17" s="2" t="s">
        <v>26</v>
      </c>
    </row>
    <row r="18" spans="1:14" x14ac:dyDescent="0.25">
      <c r="A18">
        <v>14</v>
      </c>
      <c r="B18" s="2" t="s">
        <v>210</v>
      </c>
      <c r="C18" s="1">
        <v>90</v>
      </c>
      <c r="D18" s="1">
        <v>90</v>
      </c>
      <c r="E18" s="1">
        <v>85</v>
      </c>
      <c r="F18" s="4">
        <f t="shared" si="0"/>
        <v>88.333333333333329</v>
      </c>
      <c r="G18" s="1">
        <f t="shared" si="1"/>
        <v>52.999999999999993</v>
      </c>
      <c r="H18" s="1">
        <f t="shared" si="2"/>
        <v>75</v>
      </c>
      <c r="I18" s="1">
        <f t="shared" si="3"/>
        <v>30</v>
      </c>
      <c r="J18" s="4">
        <f t="shared" si="4"/>
        <v>83</v>
      </c>
      <c r="K18" s="4">
        <v>81.8</v>
      </c>
      <c r="L18" s="4">
        <v>81.8</v>
      </c>
      <c r="M18" s="4">
        <v>81.8</v>
      </c>
      <c r="N18" s="2" t="s">
        <v>25</v>
      </c>
    </row>
    <row r="19" spans="1:14" x14ac:dyDescent="0.25">
      <c r="A19">
        <v>15</v>
      </c>
      <c r="B19" s="2" t="s">
        <v>211</v>
      </c>
      <c r="C19" s="1">
        <v>85</v>
      </c>
      <c r="D19" s="1">
        <v>90</v>
      </c>
      <c r="E19" s="1">
        <v>85</v>
      </c>
      <c r="F19" s="4">
        <f t="shared" si="0"/>
        <v>86.666666666666671</v>
      </c>
      <c r="G19" s="1">
        <f t="shared" si="1"/>
        <v>52</v>
      </c>
      <c r="H19" s="1">
        <f t="shared" si="2"/>
        <v>80</v>
      </c>
      <c r="I19" s="1">
        <f t="shared" si="3"/>
        <v>32</v>
      </c>
      <c r="J19" s="4">
        <f t="shared" si="4"/>
        <v>84</v>
      </c>
      <c r="K19" s="4">
        <v>78.8</v>
      </c>
      <c r="L19" s="4">
        <v>78.8</v>
      </c>
      <c r="M19" s="4">
        <v>78.8</v>
      </c>
      <c r="N19" s="2" t="s">
        <v>128</v>
      </c>
    </row>
    <row r="20" spans="1:14" x14ac:dyDescent="0.25">
      <c r="A20">
        <v>16</v>
      </c>
      <c r="B20" s="2" t="s">
        <v>212</v>
      </c>
      <c r="C20" s="1">
        <v>85</v>
      </c>
      <c r="D20" s="1">
        <v>90</v>
      </c>
      <c r="E20" s="1">
        <v>85</v>
      </c>
      <c r="F20" s="4">
        <f t="shared" si="0"/>
        <v>86.666666666666671</v>
      </c>
      <c r="G20" s="1">
        <f t="shared" si="1"/>
        <v>52</v>
      </c>
      <c r="H20" s="1">
        <f t="shared" si="2"/>
        <v>87</v>
      </c>
      <c r="I20" s="1">
        <f t="shared" si="3"/>
        <v>34.800000000000004</v>
      </c>
      <c r="J20" s="4">
        <f t="shared" si="4"/>
        <v>86.800000000000011</v>
      </c>
      <c r="K20" s="4">
        <v>82</v>
      </c>
      <c r="L20" s="4">
        <v>82</v>
      </c>
      <c r="M20" s="4">
        <v>82</v>
      </c>
      <c r="N20" s="2" t="s">
        <v>17</v>
      </c>
    </row>
    <row r="21" spans="1:14" x14ac:dyDescent="0.25">
      <c r="A21">
        <v>17</v>
      </c>
      <c r="B21" s="2" t="s">
        <v>213</v>
      </c>
      <c r="C21" s="1">
        <v>85</v>
      </c>
      <c r="D21" s="1">
        <v>90</v>
      </c>
      <c r="E21" s="1">
        <v>85</v>
      </c>
      <c r="F21" s="4">
        <f t="shared" si="0"/>
        <v>86.666666666666671</v>
      </c>
      <c r="G21" s="1">
        <f t="shared" si="1"/>
        <v>52</v>
      </c>
      <c r="H21" s="1">
        <f t="shared" si="2"/>
        <v>77</v>
      </c>
      <c r="I21" s="1">
        <f t="shared" si="3"/>
        <v>30.8</v>
      </c>
      <c r="J21" s="4">
        <f t="shared" si="4"/>
        <v>82.8</v>
      </c>
      <c r="K21" s="4">
        <v>84.800000000000011</v>
      </c>
      <c r="L21" s="4">
        <v>84.800000000000011</v>
      </c>
      <c r="M21" s="4">
        <v>84.800000000000011</v>
      </c>
      <c r="N21" s="2" t="s">
        <v>29</v>
      </c>
    </row>
    <row r="22" spans="1:14" x14ac:dyDescent="0.25">
      <c r="A22">
        <v>18</v>
      </c>
      <c r="B22" s="2" t="s">
        <v>214</v>
      </c>
      <c r="C22" s="1">
        <v>85</v>
      </c>
      <c r="D22" s="1">
        <v>90</v>
      </c>
      <c r="E22" s="1">
        <v>85</v>
      </c>
      <c r="F22" s="4">
        <f t="shared" si="0"/>
        <v>86.666666666666671</v>
      </c>
      <c r="G22" s="1">
        <f t="shared" si="1"/>
        <v>52</v>
      </c>
      <c r="H22" s="1">
        <f t="shared" si="2"/>
        <v>80</v>
      </c>
      <c r="I22" s="1">
        <f t="shared" si="3"/>
        <v>32</v>
      </c>
      <c r="J22" s="4">
        <f t="shared" si="4"/>
        <v>84</v>
      </c>
      <c r="K22" s="4">
        <v>80.8</v>
      </c>
      <c r="L22" s="4">
        <v>80.8</v>
      </c>
      <c r="M22" s="4">
        <v>80.8</v>
      </c>
      <c r="N22" s="2" t="s">
        <v>128</v>
      </c>
    </row>
    <row r="23" spans="1:14" x14ac:dyDescent="0.25">
      <c r="A23">
        <v>19</v>
      </c>
      <c r="B23" s="2" t="s">
        <v>215</v>
      </c>
      <c r="C23" s="1">
        <v>85</v>
      </c>
      <c r="D23" s="1">
        <v>90</v>
      </c>
      <c r="E23" s="1">
        <v>85</v>
      </c>
      <c r="F23" s="4">
        <f t="shared" si="0"/>
        <v>86.666666666666671</v>
      </c>
      <c r="G23" s="1">
        <f t="shared" si="1"/>
        <v>52</v>
      </c>
      <c r="H23" s="1">
        <f t="shared" si="2"/>
        <v>80</v>
      </c>
      <c r="I23" s="1">
        <f t="shared" si="3"/>
        <v>32</v>
      </c>
      <c r="J23" s="4">
        <f t="shared" si="4"/>
        <v>84</v>
      </c>
      <c r="K23" s="4">
        <v>82.8</v>
      </c>
      <c r="L23" s="4">
        <v>82.8</v>
      </c>
      <c r="M23" s="4">
        <v>82.8</v>
      </c>
      <c r="N23" s="2" t="s">
        <v>128</v>
      </c>
    </row>
    <row r="24" spans="1:14" x14ac:dyDescent="0.25">
      <c r="A24">
        <v>20</v>
      </c>
      <c r="B24" s="2" t="s">
        <v>216</v>
      </c>
      <c r="C24" s="1">
        <v>85</v>
      </c>
      <c r="D24" s="1">
        <v>85</v>
      </c>
      <c r="E24" s="1">
        <v>85</v>
      </c>
      <c r="F24" s="4">
        <f t="shared" si="0"/>
        <v>85</v>
      </c>
      <c r="G24" s="1">
        <f t="shared" si="1"/>
        <v>51</v>
      </c>
      <c r="H24" s="1">
        <f t="shared" si="2"/>
        <v>85</v>
      </c>
      <c r="I24" s="1">
        <f t="shared" si="3"/>
        <v>34</v>
      </c>
      <c r="J24" s="4">
        <f t="shared" si="4"/>
        <v>85</v>
      </c>
      <c r="K24" s="4">
        <v>77</v>
      </c>
      <c r="L24" s="4">
        <v>77</v>
      </c>
      <c r="M24" s="4">
        <v>77</v>
      </c>
      <c r="N24" s="2" t="s">
        <v>22</v>
      </c>
    </row>
    <row r="25" spans="1:14" x14ac:dyDescent="0.25">
      <c r="A25">
        <v>21</v>
      </c>
      <c r="B25" s="2" t="s">
        <v>217</v>
      </c>
      <c r="C25" s="1">
        <v>85</v>
      </c>
      <c r="D25" s="1">
        <v>90</v>
      </c>
      <c r="E25" s="1">
        <v>85</v>
      </c>
      <c r="F25" s="4">
        <f t="shared" si="0"/>
        <v>86.666666666666671</v>
      </c>
      <c r="G25" s="1">
        <f t="shared" si="1"/>
        <v>52</v>
      </c>
      <c r="H25" s="1">
        <f t="shared" si="2"/>
        <v>72</v>
      </c>
      <c r="I25" s="1">
        <f t="shared" si="3"/>
        <v>28.8</v>
      </c>
      <c r="J25" s="4">
        <f t="shared" si="4"/>
        <v>80.8</v>
      </c>
      <c r="K25" s="4">
        <v>78.8</v>
      </c>
      <c r="L25" s="4">
        <v>78.8</v>
      </c>
      <c r="M25" s="4">
        <v>78.8</v>
      </c>
      <c r="N25" s="2" t="s">
        <v>20</v>
      </c>
    </row>
    <row r="26" spans="1:14" x14ac:dyDescent="0.25">
      <c r="A26">
        <v>22</v>
      </c>
      <c r="B26" s="2" t="s">
        <v>218</v>
      </c>
      <c r="C26" s="1">
        <v>85</v>
      </c>
      <c r="D26" s="1">
        <v>90</v>
      </c>
      <c r="E26" s="1">
        <v>85</v>
      </c>
      <c r="F26" s="4">
        <f t="shared" si="0"/>
        <v>86.666666666666671</v>
      </c>
      <c r="G26" s="1">
        <f t="shared" si="1"/>
        <v>52</v>
      </c>
      <c r="H26" s="1">
        <f t="shared" si="2"/>
        <v>75</v>
      </c>
      <c r="I26" s="1">
        <f t="shared" si="3"/>
        <v>30</v>
      </c>
      <c r="J26" s="4">
        <f t="shared" si="4"/>
        <v>82</v>
      </c>
      <c r="K26" s="4">
        <v>84</v>
      </c>
      <c r="L26" s="4">
        <v>84</v>
      </c>
      <c r="M26" s="4">
        <v>84</v>
      </c>
      <c r="N26" s="2" t="s">
        <v>25</v>
      </c>
    </row>
    <row r="27" spans="1:14" x14ac:dyDescent="0.25">
      <c r="A27">
        <v>23</v>
      </c>
      <c r="B27" s="2" t="s">
        <v>219</v>
      </c>
      <c r="C27" s="1">
        <v>85</v>
      </c>
      <c r="D27" s="1">
        <v>90</v>
      </c>
      <c r="E27" s="1">
        <v>85</v>
      </c>
      <c r="F27" s="4">
        <f t="shared" si="0"/>
        <v>86.666666666666671</v>
      </c>
      <c r="G27" s="1">
        <f t="shared" si="1"/>
        <v>52</v>
      </c>
      <c r="H27" s="1">
        <f t="shared" si="2"/>
        <v>80</v>
      </c>
      <c r="I27" s="1">
        <f t="shared" si="3"/>
        <v>32</v>
      </c>
      <c r="J27" s="4">
        <f t="shared" si="4"/>
        <v>84</v>
      </c>
      <c r="K27" s="4">
        <v>76</v>
      </c>
      <c r="L27" s="4">
        <v>76</v>
      </c>
      <c r="M27" s="4">
        <v>76</v>
      </c>
      <c r="N27" s="2" t="s">
        <v>128</v>
      </c>
    </row>
    <row r="28" spans="1:14" x14ac:dyDescent="0.25">
      <c r="A28">
        <v>24</v>
      </c>
      <c r="B28" s="2" t="s">
        <v>220</v>
      </c>
      <c r="C28" s="1">
        <v>85</v>
      </c>
      <c r="D28" s="1">
        <v>90</v>
      </c>
      <c r="E28" s="1">
        <v>85</v>
      </c>
      <c r="F28" s="4">
        <f t="shared" si="0"/>
        <v>86.666666666666671</v>
      </c>
      <c r="G28" s="1">
        <f t="shared" si="1"/>
        <v>52</v>
      </c>
      <c r="H28" s="1">
        <f t="shared" si="2"/>
        <v>90</v>
      </c>
      <c r="I28" s="1">
        <f t="shared" si="3"/>
        <v>36</v>
      </c>
      <c r="J28" s="4">
        <f t="shared" si="4"/>
        <v>88</v>
      </c>
      <c r="K28" s="4">
        <v>80.8</v>
      </c>
      <c r="L28" s="4">
        <v>80.8</v>
      </c>
      <c r="M28" s="4">
        <v>80.8</v>
      </c>
      <c r="N28" s="2" t="s">
        <v>194</v>
      </c>
    </row>
    <row r="29" spans="1:14" x14ac:dyDescent="0.25">
      <c r="A29">
        <v>25</v>
      </c>
      <c r="B29" s="2" t="s">
        <v>221</v>
      </c>
      <c r="C29" s="1">
        <v>85</v>
      </c>
      <c r="D29" s="1">
        <v>90</v>
      </c>
      <c r="E29" s="1">
        <v>85</v>
      </c>
      <c r="F29" s="4">
        <f t="shared" si="0"/>
        <v>86.666666666666671</v>
      </c>
      <c r="G29" s="1">
        <f t="shared" si="1"/>
        <v>52</v>
      </c>
      <c r="H29" s="1">
        <f t="shared" si="2"/>
        <v>80</v>
      </c>
      <c r="I29" s="1">
        <f t="shared" si="3"/>
        <v>32</v>
      </c>
      <c r="J29" s="4">
        <f t="shared" si="4"/>
        <v>84</v>
      </c>
      <c r="K29" s="4">
        <v>82</v>
      </c>
      <c r="L29" s="4">
        <v>82</v>
      </c>
      <c r="M29" s="4">
        <v>82</v>
      </c>
      <c r="N29" s="2" t="s">
        <v>128</v>
      </c>
    </row>
    <row r="30" spans="1:14" x14ac:dyDescent="0.25">
      <c r="A30">
        <v>26</v>
      </c>
      <c r="B30" s="2" t="s">
        <v>222</v>
      </c>
      <c r="C30" s="1">
        <v>85</v>
      </c>
      <c r="D30" s="1">
        <v>90</v>
      </c>
      <c r="E30" s="1">
        <v>85</v>
      </c>
      <c r="F30" s="4">
        <f t="shared" si="0"/>
        <v>86.666666666666671</v>
      </c>
      <c r="G30" s="1">
        <f t="shared" si="1"/>
        <v>52</v>
      </c>
      <c r="H30" s="1">
        <f t="shared" si="2"/>
        <v>87</v>
      </c>
      <c r="I30" s="1">
        <f t="shared" si="3"/>
        <v>34.800000000000004</v>
      </c>
      <c r="J30" s="4">
        <f t="shared" si="4"/>
        <v>86.800000000000011</v>
      </c>
      <c r="K30" s="4">
        <v>84.800000000000011</v>
      </c>
      <c r="L30" s="4">
        <v>84.800000000000011</v>
      </c>
      <c r="M30" s="4">
        <v>84.800000000000011</v>
      </c>
      <c r="N30" s="2" t="s">
        <v>17</v>
      </c>
    </row>
    <row r="31" spans="1:14" x14ac:dyDescent="0.25">
      <c r="A31">
        <v>27</v>
      </c>
      <c r="B31" s="2" t="s">
        <v>223</v>
      </c>
      <c r="C31" s="1">
        <v>85</v>
      </c>
      <c r="D31" s="1">
        <v>90</v>
      </c>
      <c r="E31" s="1">
        <v>85</v>
      </c>
      <c r="F31" s="4">
        <f t="shared" si="0"/>
        <v>86.666666666666671</v>
      </c>
      <c r="G31" s="1">
        <f t="shared" si="1"/>
        <v>52</v>
      </c>
      <c r="H31" s="1">
        <f t="shared" si="2"/>
        <v>80</v>
      </c>
      <c r="I31" s="1">
        <f t="shared" si="3"/>
        <v>32</v>
      </c>
      <c r="J31" s="4">
        <f t="shared" si="4"/>
        <v>84</v>
      </c>
      <c r="K31" s="4">
        <v>84</v>
      </c>
      <c r="L31" s="4">
        <v>84</v>
      </c>
      <c r="M31" s="4">
        <v>84</v>
      </c>
      <c r="N31" s="2" t="s">
        <v>128</v>
      </c>
    </row>
    <row r="32" spans="1:14" x14ac:dyDescent="0.25">
      <c r="A32">
        <v>28</v>
      </c>
      <c r="B32" s="2" t="s">
        <v>224</v>
      </c>
      <c r="C32" s="1">
        <v>85</v>
      </c>
      <c r="D32" s="1">
        <v>90</v>
      </c>
      <c r="E32" s="1">
        <v>85</v>
      </c>
      <c r="F32" s="4">
        <f t="shared" si="0"/>
        <v>86.666666666666671</v>
      </c>
      <c r="G32" s="1">
        <f t="shared" si="1"/>
        <v>52</v>
      </c>
      <c r="H32" s="1">
        <f t="shared" si="2"/>
        <v>77</v>
      </c>
      <c r="I32" s="1">
        <f t="shared" si="3"/>
        <v>30.8</v>
      </c>
      <c r="J32" s="4">
        <f t="shared" si="4"/>
        <v>82.8</v>
      </c>
      <c r="K32" s="4">
        <v>86</v>
      </c>
      <c r="L32" s="4">
        <v>86</v>
      </c>
      <c r="M32" s="4">
        <v>86</v>
      </c>
      <c r="N32" s="2" t="s">
        <v>29</v>
      </c>
    </row>
    <row r="33" spans="1:14" x14ac:dyDescent="0.25">
      <c r="A33">
        <v>29</v>
      </c>
      <c r="B33" s="2" t="s">
        <v>225</v>
      </c>
      <c r="C33" s="1">
        <v>85</v>
      </c>
      <c r="D33" s="1">
        <v>90</v>
      </c>
      <c r="E33" s="1">
        <v>85</v>
      </c>
      <c r="F33" s="4">
        <f t="shared" si="0"/>
        <v>86.666666666666671</v>
      </c>
      <c r="G33" s="1">
        <f t="shared" si="1"/>
        <v>52</v>
      </c>
      <c r="H33" s="1">
        <f t="shared" si="2"/>
        <v>90</v>
      </c>
      <c r="I33" s="1">
        <f t="shared" si="3"/>
        <v>36</v>
      </c>
      <c r="J33" s="4">
        <f t="shared" si="4"/>
        <v>88</v>
      </c>
      <c r="K33" s="4">
        <v>82.8</v>
      </c>
      <c r="L33" s="4">
        <v>82.8</v>
      </c>
      <c r="M33" s="4">
        <v>82.8</v>
      </c>
      <c r="N33" s="2" t="s">
        <v>194</v>
      </c>
    </row>
    <row r="34" spans="1:14" x14ac:dyDescent="0.25">
      <c r="A34">
        <v>30</v>
      </c>
      <c r="B34" s="2" t="s">
        <v>226</v>
      </c>
      <c r="C34" s="1">
        <v>85</v>
      </c>
      <c r="D34" s="1">
        <v>90</v>
      </c>
      <c r="E34" s="1">
        <v>85</v>
      </c>
      <c r="F34" s="4">
        <f t="shared" si="0"/>
        <v>86.666666666666671</v>
      </c>
      <c r="G34" s="1">
        <f t="shared" si="1"/>
        <v>52</v>
      </c>
      <c r="H34" s="1">
        <f t="shared" si="2"/>
        <v>95</v>
      </c>
      <c r="I34" s="1">
        <f t="shared" si="3"/>
        <v>38</v>
      </c>
      <c r="J34" s="4">
        <f t="shared" si="4"/>
        <v>90</v>
      </c>
      <c r="K34" s="4">
        <v>76.8</v>
      </c>
      <c r="L34" s="4">
        <v>76.8</v>
      </c>
      <c r="M34" s="4">
        <v>76.8</v>
      </c>
      <c r="N34" s="2" t="s">
        <v>19</v>
      </c>
    </row>
    <row r="35" spans="1:14" x14ac:dyDescent="0.25"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MULOK 8D</vt:lpstr>
      <vt:lpstr>BA9D</vt:lpstr>
      <vt:lpstr>BA9E</vt:lpstr>
      <vt:lpstr>BA9C</vt:lpstr>
      <vt:lpstr>BA9F</vt:lpstr>
      <vt:lpstr>BA9B</vt:lpstr>
      <vt:lpstr>BA9A</vt:lpstr>
      <vt:lpstr>MULOK 8E</vt:lpstr>
      <vt:lpstr>MULOK 8F</vt:lpstr>
      <vt:lpstr>8C</vt:lpstr>
      <vt:lpstr>8B</vt:lpstr>
      <vt:lpstr>8A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Nurfaizi</dc:creator>
  <cp:lastModifiedBy>Iman Nurfaizi</cp:lastModifiedBy>
  <dcterms:created xsi:type="dcterms:W3CDTF">2022-12-08T01:01:25Z</dcterms:created>
  <dcterms:modified xsi:type="dcterms:W3CDTF">2022-12-12T03:46:44Z</dcterms:modified>
</cp:coreProperties>
</file>