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o\Desktop\PET UNIVERSE\"/>
    </mc:Choice>
  </mc:AlternateContent>
  <bookViews>
    <workbookView xWindow="0" yWindow="0" windowWidth="23040" windowHeight="9192" activeTab="5"/>
  </bookViews>
  <sheets>
    <sheet name="EFECTIVO" sheetId="1" r:id="rId1"/>
    <sheet name="SANTANDER" sheetId="2" r:id="rId2"/>
    <sheet name="MACRO" sheetId="3" r:id="rId3"/>
    <sheet name="UALA" sheetId="4" r:id="rId4"/>
    <sheet name="MPG" sheetId="5" r:id="rId5"/>
    <sheet name="RESULTADO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5" l="1"/>
  <c r="I34" i="5"/>
  <c r="J33" i="5"/>
  <c r="I33" i="5"/>
  <c r="F84" i="5"/>
  <c r="C84" i="5"/>
  <c r="J33" i="4" l="1"/>
  <c r="I33" i="4"/>
  <c r="I34" i="4" s="1"/>
  <c r="C55" i="4"/>
  <c r="F55" i="4"/>
  <c r="K33" i="4" l="1"/>
  <c r="F11" i="3"/>
  <c r="C12" i="3" s="1"/>
  <c r="C133" i="2"/>
  <c r="C132" i="2"/>
  <c r="F132" i="2"/>
  <c r="J34" i="2"/>
  <c r="L33" i="2"/>
  <c r="K33" i="2"/>
  <c r="J33" i="2"/>
  <c r="K33" i="1" l="1"/>
  <c r="J33" i="1"/>
  <c r="C19" i="6"/>
  <c r="B19" i="6"/>
  <c r="C8" i="6"/>
  <c r="B8" i="6"/>
  <c r="D7" i="6"/>
  <c r="D6" i="6"/>
  <c r="D5" i="6"/>
  <c r="D4" i="6"/>
  <c r="D3" i="6"/>
  <c r="D2" i="6"/>
  <c r="L33" i="1" l="1"/>
  <c r="J34" i="1"/>
  <c r="D8" i="6"/>
  <c r="F42" i="1" l="1"/>
  <c r="C42" i="1"/>
  <c r="F36" i="1" l="1"/>
  <c r="C36" i="1"/>
  <c r="C79" i="5"/>
  <c r="F79" i="5"/>
  <c r="F45" i="4"/>
  <c r="C45" i="4"/>
  <c r="C91" i="2"/>
  <c r="F91" i="2"/>
  <c r="F53" i="2" l="1"/>
  <c r="C53" i="2"/>
  <c r="F32" i="4"/>
  <c r="C32" i="4"/>
  <c r="F25" i="1" l="1"/>
  <c r="C25" i="1"/>
  <c r="F36" i="5" l="1"/>
  <c r="C36" i="5"/>
  <c r="C37" i="5" s="1"/>
  <c r="C80" i="5" s="1"/>
  <c r="C85" i="5" s="1"/>
  <c r="C20" i="4"/>
  <c r="C21" i="4" s="1"/>
  <c r="C33" i="4" s="1"/>
  <c r="C46" i="4" s="1"/>
  <c r="C56" i="4" s="1"/>
  <c r="F20" i="4"/>
  <c r="F24" i="2"/>
  <c r="C24" i="2"/>
  <c r="F13" i="1"/>
  <c r="C13" i="1"/>
  <c r="C14" i="1" s="1"/>
  <c r="C26" i="1" s="1"/>
  <c r="C37" i="1" s="1"/>
  <c r="C43" i="1" s="1"/>
  <c r="C25" i="2" l="1"/>
  <c r="C54" i="2" s="1"/>
  <c r="C92" i="2" s="1"/>
</calcChain>
</file>

<file path=xl/sharedStrings.xml><?xml version="1.0" encoding="utf-8"?>
<sst xmlns="http://schemas.openxmlformats.org/spreadsheetml/2006/main" count="581" uniqueCount="81">
  <si>
    <t>INGRESO</t>
  </si>
  <si>
    <t>EGRESOS</t>
  </si>
  <si>
    <t>FECHA</t>
  </si>
  <si>
    <t>DESCRIPCION</t>
  </si>
  <si>
    <t>MONTO</t>
  </si>
  <si>
    <t xml:space="preserve">FECHA </t>
  </si>
  <si>
    <t>INICIO</t>
  </si>
  <si>
    <t>GASTO</t>
  </si>
  <si>
    <t>CAJA</t>
  </si>
  <si>
    <t>ISMAEL</t>
  </si>
  <si>
    <t>TAURO</t>
  </si>
  <si>
    <t>INGRESOS</t>
  </si>
  <si>
    <t>DE MPG</t>
  </si>
  <si>
    <t>KIOSCO</t>
  </si>
  <si>
    <t xml:space="preserve">INGRESOS </t>
  </si>
  <si>
    <t>DE COMIDA</t>
  </si>
  <si>
    <t>RENDIMIENTOS</t>
  </si>
  <si>
    <t>A MPG</t>
  </si>
  <si>
    <t>A UALA</t>
  </si>
  <si>
    <t>A SANTANDER</t>
  </si>
  <si>
    <t>SUPERMERCADO</t>
  </si>
  <si>
    <t>DE UALA</t>
  </si>
  <si>
    <t>VETACORD</t>
  </si>
  <si>
    <t>CIERRE</t>
  </si>
  <si>
    <t>FIRST DATA</t>
  </si>
  <si>
    <t>SEGURO VENTO</t>
  </si>
  <si>
    <t>BELGRANO</t>
  </si>
  <si>
    <t>IMPUESTO 0,6%</t>
  </si>
  <si>
    <t>PRESTAMO</t>
  </si>
  <si>
    <t>GASTO NEGOCIO</t>
  </si>
  <si>
    <t>ANIMAIS</t>
  </si>
  <si>
    <t>COMIDA</t>
  </si>
  <si>
    <t>COMBUSTIBLE VENTO</t>
  </si>
  <si>
    <t>GASTO FRANCO</t>
  </si>
  <si>
    <t>DE CAJA</t>
  </si>
  <si>
    <t>NESTLE</t>
  </si>
  <si>
    <t>ALQUILER AGOTE</t>
  </si>
  <si>
    <t>NUTRIAC</t>
  </si>
  <si>
    <t>BATISTELLA</t>
  </si>
  <si>
    <t>MASCOTA NUTRIBON</t>
  </si>
  <si>
    <t>ANIMALCOR</t>
  </si>
  <si>
    <t>CLARO</t>
  </si>
  <si>
    <t>AGUAS CORD RICHARDSON</t>
  </si>
  <si>
    <t>RENTAS RICHARDSON</t>
  </si>
  <si>
    <t>MUNI VENTO</t>
  </si>
  <si>
    <t>AGUAS CORD LOCAL</t>
  </si>
  <si>
    <t>DESCARTABLES</t>
  </si>
  <si>
    <t>IMPUESTOS</t>
  </si>
  <si>
    <t>DE SANTANDER</t>
  </si>
  <si>
    <t>EXPENSA AGOTE</t>
  </si>
  <si>
    <t>NARANJA FRANCO</t>
  </si>
  <si>
    <t>GAS RICHARDSON</t>
  </si>
  <si>
    <t>FALTANTE GASTO NEGOCIO</t>
  </si>
  <si>
    <t>VACACIONES</t>
  </si>
  <si>
    <t>DE GASTO</t>
  </si>
  <si>
    <t>DE INVERSION</t>
  </si>
  <si>
    <t>EPEC RICHARDSON</t>
  </si>
  <si>
    <t>EPEC AGOTE</t>
  </si>
  <si>
    <t>COFICO</t>
  </si>
  <si>
    <t>CONTADOR</t>
  </si>
  <si>
    <t>MONOTRIBUTO</t>
  </si>
  <si>
    <t>DE VACACIONES</t>
  </si>
  <si>
    <t>TOMAS</t>
  </si>
  <si>
    <t>PETSCOR</t>
  </si>
  <si>
    <t>TOTAL</t>
  </si>
  <si>
    <t>SANTANDER</t>
  </si>
  <si>
    <t>UALA</t>
  </si>
  <si>
    <t>NARANJA X</t>
  </si>
  <si>
    <t>MACRO</t>
  </si>
  <si>
    <t>MPG</t>
  </si>
  <si>
    <t>EFECTIVO</t>
  </si>
  <si>
    <t>TOTALES</t>
  </si>
  <si>
    <t xml:space="preserve">INICIO </t>
  </si>
  <si>
    <t>CIERRE FINAL</t>
  </si>
  <si>
    <t>RESULTADO</t>
  </si>
  <si>
    <t>CIERRE MES</t>
  </si>
  <si>
    <t>NETFLIX</t>
  </si>
  <si>
    <t>COMISION CUENTA</t>
  </si>
  <si>
    <t>RESULTADO MES</t>
  </si>
  <si>
    <t>SEGURO NEGOCIO</t>
  </si>
  <si>
    <t xml:space="preserve">CIERRE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</si>
</sst>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Fill="1" applyBorder="1"/>
    <xf numFmtId="16" fontId="0" fillId="0" borderId="3" xfId="0" applyNumberFormat="1" applyBorder="1"/>
    <xf numFmtId="0" fontId="0" fillId="0" borderId="3" xfId="0" applyBorder="1"/>
    <xf numFmtId="44" fontId="0" fillId="0" borderId="4" xfId="1" applyFont="1" applyBorder="1"/>
    <xf numFmtId="44" fontId="0" fillId="0" borderId="0" xfId="1" applyFont="1"/>
    <xf numFmtId="44" fontId="0" fillId="0" borderId="1" xfId="1" applyFont="1" applyBorder="1"/>
    <xf numFmtId="16" fontId="0" fillId="0" borderId="0" xfId="0" applyNumberFormat="1"/>
    <xf numFmtId="44" fontId="0" fillId="0" borderId="3" xfId="1" applyFont="1" applyBorder="1"/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44" fontId="0" fillId="0" borderId="8" xfId="1" applyFont="1" applyBorder="1"/>
    <xf numFmtId="0" fontId="0" fillId="0" borderId="10" xfId="0" applyBorder="1"/>
    <xf numFmtId="44" fontId="0" fillId="0" borderId="9" xfId="1" applyFont="1" applyBorder="1"/>
    <xf numFmtId="0" fontId="0" fillId="0" borderId="6" xfId="0" applyFill="1" applyBorder="1"/>
    <xf numFmtId="0" fontId="0" fillId="0" borderId="10" xfId="0" applyFill="1" applyBorder="1"/>
    <xf numFmtId="16" fontId="0" fillId="0" borderId="5" xfId="0" applyNumberFormat="1" applyBorder="1"/>
    <xf numFmtId="44" fontId="0" fillId="0" borderId="0" xfId="0" applyNumberFormat="1"/>
    <xf numFmtId="44" fontId="0" fillId="2" borderId="0" xfId="0" applyNumberFormat="1" applyFill="1"/>
    <xf numFmtId="44" fontId="0" fillId="0" borderId="0" xfId="0" applyNumberFormat="1" applyFill="1"/>
    <xf numFmtId="44" fontId="0" fillId="0" borderId="11" xfId="0" applyNumberFormat="1" applyBorder="1"/>
    <xf numFmtId="0" fontId="0" fillId="0" borderId="12" xfId="0" applyBorder="1"/>
    <xf numFmtId="16" fontId="0" fillId="3" borderId="0" xfId="0" applyNumberFormat="1" applyFill="1"/>
    <xf numFmtId="0" fontId="0" fillId="3" borderId="0" xfId="0" applyFill="1"/>
    <xf numFmtId="44" fontId="0" fillId="3" borderId="0" xfId="1" applyFont="1" applyFill="1"/>
    <xf numFmtId="44" fontId="0" fillId="0" borderId="5" xfId="0" applyNumberFormat="1" applyBorder="1"/>
    <xf numFmtId="0" fontId="0" fillId="0" borderId="8" xfId="0" applyBorder="1"/>
    <xf numFmtId="0" fontId="0" fillId="0" borderId="0" xfId="0" applyFill="1"/>
    <xf numFmtId="44" fontId="0" fillId="0" borderId="7" xfId="0" applyNumberFormat="1" applyBorder="1"/>
    <xf numFmtId="16" fontId="0" fillId="0" borderId="6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0" xfId="0" applyNumberFormat="1" applyFill="1"/>
    <xf numFmtId="44" fontId="0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2"/>
  <sheetViews>
    <sheetView topLeftCell="A19" workbookViewId="0">
      <selection activeCell="I35" sqref="I35"/>
    </sheetView>
  </sheetViews>
  <sheetFormatPr baseColWidth="10" defaultRowHeight="14.4" x14ac:dyDescent="0.3"/>
  <cols>
    <col min="2" max="2" width="14.33203125" bestFit="1" customWidth="1"/>
    <col min="3" max="3" width="13.88671875" style="1" bestFit="1" customWidth="1"/>
    <col min="5" max="5" width="23.88671875" bestFit="1" customWidth="1"/>
    <col min="6" max="6" width="13.88671875" bestFit="1" customWidth="1"/>
    <col min="10" max="11" width="13.88671875" bestFit="1" customWidth="1"/>
    <col min="12" max="12" width="12.33203125" bestFit="1" customWidth="1"/>
  </cols>
  <sheetData>
    <row r="1" spans="1:11" x14ac:dyDescent="0.3">
      <c r="A1" s="32" t="s">
        <v>0</v>
      </c>
      <c r="B1" s="32"/>
      <c r="C1" s="33"/>
      <c r="D1" s="34" t="s">
        <v>1</v>
      </c>
      <c r="E1" s="32"/>
      <c r="F1" s="32"/>
      <c r="I1" t="s">
        <v>2</v>
      </c>
      <c r="J1" t="s">
        <v>11</v>
      </c>
      <c r="K1" t="s">
        <v>1</v>
      </c>
    </row>
    <row r="2" spans="1:11" x14ac:dyDescent="0.3">
      <c r="A2" t="s">
        <v>2</v>
      </c>
      <c r="B2" t="s">
        <v>3</v>
      </c>
      <c r="C2" s="1" t="s">
        <v>4</v>
      </c>
      <c r="D2" s="2" t="s">
        <v>5</v>
      </c>
      <c r="E2" s="2" t="s">
        <v>3</v>
      </c>
      <c r="F2" s="2" t="s">
        <v>4</v>
      </c>
      <c r="I2" s="8">
        <v>45717</v>
      </c>
      <c r="J2" s="6">
        <v>378650</v>
      </c>
      <c r="K2" s="6">
        <v>146350</v>
      </c>
    </row>
    <row r="3" spans="1:11" x14ac:dyDescent="0.3">
      <c r="A3" s="3"/>
      <c r="B3" s="4" t="s">
        <v>6</v>
      </c>
      <c r="C3" s="5">
        <v>97700</v>
      </c>
      <c r="D3" s="4"/>
      <c r="E3" s="4"/>
      <c r="F3" s="4"/>
      <c r="I3" s="8">
        <v>45718</v>
      </c>
      <c r="J3" s="6"/>
      <c r="K3" s="6"/>
    </row>
    <row r="4" spans="1:11" x14ac:dyDescent="0.3">
      <c r="A4" s="8">
        <v>45717</v>
      </c>
      <c r="B4" t="s">
        <v>8</v>
      </c>
      <c r="C4" s="7">
        <v>11200</v>
      </c>
      <c r="D4" s="8">
        <v>45717</v>
      </c>
      <c r="E4" t="s">
        <v>7</v>
      </c>
      <c r="F4" s="6">
        <v>11200</v>
      </c>
      <c r="I4" s="8">
        <v>45719</v>
      </c>
      <c r="J4" s="6"/>
      <c r="K4" s="6"/>
    </row>
    <row r="5" spans="1:11" x14ac:dyDescent="0.3">
      <c r="A5" s="8">
        <v>45717</v>
      </c>
      <c r="B5" t="s">
        <v>8</v>
      </c>
      <c r="C5" s="7">
        <v>100000</v>
      </c>
      <c r="D5" s="8">
        <v>45717</v>
      </c>
      <c r="E5" t="s">
        <v>9</v>
      </c>
      <c r="F5" s="6">
        <v>100000</v>
      </c>
      <c r="I5" s="8">
        <v>45720</v>
      </c>
      <c r="J5" s="6">
        <v>17750</v>
      </c>
      <c r="K5" s="6">
        <v>126000</v>
      </c>
    </row>
    <row r="6" spans="1:11" x14ac:dyDescent="0.3">
      <c r="A6" s="8">
        <v>45717</v>
      </c>
      <c r="B6" t="s">
        <v>8</v>
      </c>
      <c r="C6" s="7">
        <v>35150</v>
      </c>
      <c r="D6" s="8">
        <v>45717</v>
      </c>
      <c r="E6" t="s">
        <v>10</v>
      </c>
      <c r="F6" s="6">
        <v>35150</v>
      </c>
      <c r="I6" s="8">
        <v>45721</v>
      </c>
      <c r="J6" s="6">
        <v>15000</v>
      </c>
      <c r="K6" s="6">
        <v>95000</v>
      </c>
    </row>
    <row r="7" spans="1:11" x14ac:dyDescent="0.3">
      <c r="A7" s="8">
        <v>45717</v>
      </c>
      <c r="B7" t="s">
        <v>8</v>
      </c>
      <c r="C7" s="7">
        <v>232300</v>
      </c>
      <c r="D7" s="8">
        <v>45720</v>
      </c>
      <c r="E7" t="s">
        <v>9</v>
      </c>
      <c r="F7" s="6">
        <v>126000</v>
      </c>
      <c r="I7" s="8">
        <v>45722</v>
      </c>
      <c r="J7" s="6">
        <v>56000</v>
      </c>
      <c r="K7" s="6">
        <v>46000</v>
      </c>
    </row>
    <row r="8" spans="1:11" x14ac:dyDescent="0.3">
      <c r="A8" s="8">
        <v>45720</v>
      </c>
      <c r="B8" t="s">
        <v>8</v>
      </c>
      <c r="C8" s="7">
        <v>17750</v>
      </c>
      <c r="D8" s="8">
        <v>45721</v>
      </c>
      <c r="E8" t="s">
        <v>9</v>
      </c>
      <c r="F8" s="6">
        <v>95000</v>
      </c>
      <c r="I8" s="8">
        <v>45723</v>
      </c>
      <c r="J8" s="6">
        <v>58250</v>
      </c>
      <c r="K8" s="6">
        <v>120000</v>
      </c>
    </row>
    <row r="9" spans="1:11" x14ac:dyDescent="0.3">
      <c r="A9" s="8">
        <v>45721</v>
      </c>
      <c r="B9" t="s">
        <v>8</v>
      </c>
      <c r="C9" s="7">
        <v>15000</v>
      </c>
      <c r="D9" s="8">
        <v>45722</v>
      </c>
      <c r="E9" t="s">
        <v>22</v>
      </c>
      <c r="F9" s="6">
        <v>46000</v>
      </c>
      <c r="I9" s="8">
        <v>45724</v>
      </c>
      <c r="J9" s="6">
        <v>96700</v>
      </c>
      <c r="K9" s="6"/>
    </row>
    <row r="10" spans="1:11" x14ac:dyDescent="0.3">
      <c r="A10" s="8">
        <v>45722</v>
      </c>
      <c r="B10" t="s">
        <v>8</v>
      </c>
      <c r="C10" s="7">
        <v>56000</v>
      </c>
      <c r="D10" s="8">
        <v>45723</v>
      </c>
      <c r="E10" t="s">
        <v>9</v>
      </c>
      <c r="F10" s="6">
        <v>120000</v>
      </c>
      <c r="I10" s="8">
        <v>45725</v>
      </c>
      <c r="J10" s="6"/>
      <c r="K10" s="6"/>
    </row>
    <row r="11" spans="1:11" x14ac:dyDescent="0.3">
      <c r="A11" s="8">
        <v>45723</v>
      </c>
      <c r="B11" t="s">
        <v>8</v>
      </c>
      <c r="C11" s="7">
        <v>58250</v>
      </c>
      <c r="F11" s="6"/>
      <c r="I11" s="8">
        <v>45726</v>
      </c>
      <c r="J11" s="6">
        <v>538800</v>
      </c>
      <c r="K11" s="6">
        <v>538800</v>
      </c>
    </row>
    <row r="12" spans="1:11" ht="15" thickBot="1" x14ac:dyDescent="0.35">
      <c r="A12" s="8">
        <v>45724</v>
      </c>
      <c r="B12" t="s">
        <v>8</v>
      </c>
      <c r="C12" s="7">
        <v>96700</v>
      </c>
      <c r="F12" s="6"/>
      <c r="I12" s="8">
        <v>45727</v>
      </c>
      <c r="J12" s="6">
        <v>30000</v>
      </c>
      <c r="K12" s="6"/>
    </row>
    <row r="13" spans="1:11" ht="15" thickBot="1" x14ac:dyDescent="0.35">
      <c r="A13" s="10"/>
      <c r="B13" s="11" t="s">
        <v>23</v>
      </c>
      <c r="C13" s="12">
        <f>SUM(C4:C12)</f>
        <v>622350</v>
      </c>
      <c r="D13" s="11"/>
      <c r="E13" s="11" t="s">
        <v>23</v>
      </c>
      <c r="F13" s="13">
        <f>SUM(F4:F12)</f>
        <v>533350</v>
      </c>
      <c r="I13" s="8">
        <v>45728</v>
      </c>
      <c r="J13" s="6">
        <v>40000</v>
      </c>
      <c r="K13" s="6"/>
    </row>
    <row r="14" spans="1:11" ht="15" thickBot="1" x14ac:dyDescent="0.35">
      <c r="A14" s="10"/>
      <c r="B14" s="11" t="s">
        <v>6</v>
      </c>
      <c r="C14" s="13">
        <f>C13-F13+C3</f>
        <v>186700</v>
      </c>
      <c r="F14" s="6"/>
      <c r="I14" s="8">
        <v>45729</v>
      </c>
      <c r="J14" s="6">
        <v>146000</v>
      </c>
      <c r="K14" s="6">
        <v>156000</v>
      </c>
    </row>
    <row r="15" spans="1:11" x14ac:dyDescent="0.3">
      <c r="A15" s="8"/>
      <c r="C15" s="7"/>
      <c r="D15" s="8">
        <v>45726</v>
      </c>
      <c r="E15" t="s">
        <v>33</v>
      </c>
      <c r="F15" s="6">
        <v>31600</v>
      </c>
      <c r="I15" s="8">
        <v>45730</v>
      </c>
      <c r="J15" s="6">
        <v>450020</v>
      </c>
      <c r="K15" s="6">
        <v>266700</v>
      </c>
    </row>
    <row r="16" spans="1:11" x14ac:dyDescent="0.3">
      <c r="A16" s="8">
        <v>45726</v>
      </c>
      <c r="B16" t="s">
        <v>8</v>
      </c>
      <c r="C16" s="7">
        <v>31600</v>
      </c>
      <c r="D16" s="8">
        <v>45726</v>
      </c>
      <c r="E16" t="s">
        <v>36</v>
      </c>
      <c r="F16" s="6">
        <v>250000</v>
      </c>
      <c r="I16" s="8">
        <v>45731</v>
      </c>
      <c r="J16" s="6">
        <v>40390</v>
      </c>
      <c r="K16" s="6">
        <v>348390</v>
      </c>
    </row>
    <row r="17" spans="1:11" x14ac:dyDescent="0.3">
      <c r="A17" s="8">
        <v>45726</v>
      </c>
      <c r="B17" t="s">
        <v>8</v>
      </c>
      <c r="C17" s="7">
        <v>250000</v>
      </c>
      <c r="D17" s="8">
        <v>45726</v>
      </c>
      <c r="E17" t="s">
        <v>37</v>
      </c>
      <c r="F17" s="6">
        <v>252800</v>
      </c>
      <c r="I17" s="8">
        <v>45732</v>
      </c>
      <c r="J17" s="6"/>
      <c r="K17" s="6"/>
    </row>
    <row r="18" spans="1:11" x14ac:dyDescent="0.3">
      <c r="A18" s="8">
        <v>45726</v>
      </c>
      <c r="B18" t="s">
        <v>8</v>
      </c>
      <c r="C18" s="7">
        <v>252800</v>
      </c>
      <c r="D18" s="8">
        <v>45726</v>
      </c>
      <c r="E18" t="s">
        <v>33</v>
      </c>
      <c r="F18" s="6">
        <v>4400</v>
      </c>
      <c r="I18" s="8">
        <v>45733</v>
      </c>
      <c r="J18" s="6">
        <v>94974</v>
      </c>
      <c r="K18" s="6">
        <v>172200</v>
      </c>
    </row>
    <row r="19" spans="1:11" x14ac:dyDescent="0.3">
      <c r="A19" s="8">
        <v>45726</v>
      </c>
      <c r="B19" t="s">
        <v>8</v>
      </c>
      <c r="C19" s="7">
        <v>4400</v>
      </c>
      <c r="D19" s="8">
        <v>45729</v>
      </c>
      <c r="E19" t="s">
        <v>38</v>
      </c>
      <c r="F19" s="6">
        <v>156000</v>
      </c>
      <c r="I19" s="8">
        <v>45734</v>
      </c>
      <c r="J19" s="6"/>
      <c r="K19" s="6"/>
    </row>
    <row r="20" spans="1:11" x14ac:dyDescent="0.3">
      <c r="A20" s="8">
        <v>45727</v>
      </c>
      <c r="B20" t="s">
        <v>8</v>
      </c>
      <c r="C20" s="7">
        <v>30000</v>
      </c>
      <c r="D20" s="8">
        <v>45730</v>
      </c>
      <c r="E20" t="s">
        <v>39</v>
      </c>
      <c r="F20" s="6">
        <v>38400</v>
      </c>
      <c r="I20" s="8">
        <v>45735</v>
      </c>
      <c r="J20" s="6">
        <v>236700</v>
      </c>
      <c r="K20" s="6">
        <v>8621</v>
      </c>
    </row>
    <row r="21" spans="1:11" x14ac:dyDescent="0.3">
      <c r="A21" s="8">
        <v>45728</v>
      </c>
      <c r="B21" t="s">
        <v>8</v>
      </c>
      <c r="C21" s="7">
        <v>40000</v>
      </c>
      <c r="D21" s="8">
        <v>45730</v>
      </c>
      <c r="E21" t="s">
        <v>50</v>
      </c>
      <c r="F21" s="6">
        <v>53100</v>
      </c>
      <c r="I21" s="8">
        <v>45736</v>
      </c>
      <c r="J21" s="6">
        <v>130127</v>
      </c>
      <c r="K21" s="6">
        <v>120000</v>
      </c>
    </row>
    <row r="22" spans="1:11" x14ac:dyDescent="0.3">
      <c r="A22" s="8">
        <v>45729</v>
      </c>
      <c r="B22" t="s">
        <v>8</v>
      </c>
      <c r="C22" s="7">
        <v>146000</v>
      </c>
      <c r="D22" s="8">
        <v>45730</v>
      </c>
      <c r="E22" t="s">
        <v>51</v>
      </c>
      <c r="F22" s="6">
        <v>58000</v>
      </c>
      <c r="I22" s="8">
        <v>45737</v>
      </c>
      <c r="J22" s="6"/>
      <c r="K22" s="6"/>
    </row>
    <row r="23" spans="1:11" x14ac:dyDescent="0.3">
      <c r="A23" s="8">
        <v>45730</v>
      </c>
      <c r="B23" t="s">
        <v>8</v>
      </c>
      <c r="C23" s="7">
        <v>450020</v>
      </c>
      <c r="D23" s="8">
        <v>45730</v>
      </c>
      <c r="E23" t="s">
        <v>37</v>
      </c>
      <c r="F23" s="6">
        <v>117200</v>
      </c>
      <c r="I23" s="8">
        <v>45738</v>
      </c>
      <c r="J23" s="6">
        <v>300000</v>
      </c>
      <c r="K23" s="6"/>
    </row>
    <row r="24" spans="1:11" ht="15" thickBot="1" x14ac:dyDescent="0.35">
      <c r="A24" s="8">
        <v>45731</v>
      </c>
      <c r="B24" t="s">
        <v>8</v>
      </c>
      <c r="C24" s="7">
        <v>40390</v>
      </c>
      <c r="D24" s="8">
        <v>45731</v>
      </c>
      <c r="E24" t="s">
        <v>40</v>
      </c>
      <c r="F24" s="6">
        <v>348390</v>
      </c>
      <c r="I24" s="8">
        <v>45739</v>
      </c>
      <c r="J24" s="6"/>
      <c r="K24" s="6"/>
    </row>
    <row r="25" spans="1:11" ht="15" thickBot="1" x14ac:dyDescent="0.35">
      <c r="A25" s="10"/>
      <c r="B25" s="11" t="s">
        <v>23</v>
      </c>
      <c r="C25" s="12">
        <f>SUM(C15:C24)</f>
        <v>1245210</v>
      </c>
      <c r="D25" s="11"/>
      <c r="E25" s="11" t="s">
        <v>23</v>
      </c>
      <c r="F25" s="13">
        <f>SUM(F15:F24)</f>
        <v>1309890</v>
      </c>
      <c r="I25" s="8">
        <v>45740</v>
      </c>
      <c r="J25" s="6"/>
      <c r="K25" s="6"/>
    </row>
    <row r="26" spans="1:11" x14ac:dyDescent="0.3">
      <c r="A26" s="14"/>
      <c r="B26" s="14" t="s">
        <v>6</v>
      </c>
      <c r="C26" s="15">
        <f>C25-F25+C14</f>
        <v>122020</v>
      </c>
      <c r="F26" s="6"/>
      <c r="I26" s="8">
        <v>45741</v>
      </c>
      <c r="J26" s="6">
        <v>73000</v>
      </c>
      <c r="K26" s="6">
        <v>25000</v>
      </c>
    </row>
    <row r="27" spans="1:11" x14ac:dyDescent="0.3">
      <c r="A27" s="8">
        <v>45733</v>
      </c>
      <c r="B27" s="2" t="s">
        <v>28</v>
      </c>
      <c r="C27" s="7">
        <v>20474</v>
      </c>
      <c r="D27" s="8">
        <v>45733</v>
      </c>
      <c r="E27" t="s">
        <v>52</v>
      </c>
      <c r="F27" s="6">
        <v>29700</v>
      </c>
      <c r="I27" s="8">
        <v>45742</v>
      </c>
      <c r="J27" s="6">
        <v>100410</v>
      </c>
      <c r="K27" s="6">
        <v>100410</v>
      </c>
    </row>
    <row r="28" spans="1:11" x14ac:dyDescent="0.3">
      <c r="A28" s="8">
        <v>45733</v>
      </c>
      <c r="B28" s="2" t="s">
        <v>28</v>
      </c>
      <c r="C28" s="7">
        <v>24000</v>
      </c>
      <c r="D28" s="8">
        <v>45733</v>
      </c>
      <c r="E28" t="s">
        <v>53</v>
      </c>
      <c r="F28" s="6">
        <v>142500</v>
      </c>
      <c r="I28" s="8">
        <v>45743</v>
      </c>
      <c r="J28" s="6"/>
      <c r="K28" s="6"/>
    </row>
    <row r="29" spans="1:11" x14ac:dyDescent="0.3">
      <c r="A29" s="8">
        <v>45733</v>
      </c>
      <c r="B29" s="2" t="s">
        <v>8</v>
      </c>
      <c r="C29" s="7">
        <v>50500</v>
      </c>
      <c r="D29" s="8">
        <v>45735</v>
      </c>
      <c r="E29" t="s">
        <v>53</v>
      </c>
      <c r="F29" s="6">
        <v>8621</v>
      </c>
      <c r="I29" s="8">
        <v>45744</v>
      </c>
      <c r="J29" s="6"/>
      <c r="K29" s="6"/>
    </row>
    <row r="30" spans="1:11" x14ac:dyDescent="0.3">
      <c r="A30" s="8">
        <v>45735</v>
      </c>
      <c r="B30" s="2" t="s">
        <v>8</v>
      </c>
      <c r="C30" s="7">
        <v>150000</v>
      </c>
      <c r="D30" s="8">
        <v>45736</v>
      </c>
      <c r="E30" t="s">
        <v>53</v>
      </c>
      <c r="F30" s="6">
        <v>120000</v>
      </c>
      <c r="I30" s="8">
        <v>45745</v>
      </c>
      <c r="J30" s="6"/>
      <c r="K30" s="6"/>
    </row>
    <row r="31" spans="1:11" x14ac:dyDescent="0.3">
      <c r="A31" s="8">
        <v>45735</v>
      </c>
      <c r="B31" s="2" t="s">
        <v>54</v>
      </c>
      <c r="C31" s="7">
        <v>2200</v>
      </c>
      <c r="D31" s="8"/>
      <c r="F31" s="6"/>
      <c r="I31" s="8">
        <v>45746</v>
      </c>
      <c r="J31" s="6"/>
      <c r="K31" s="6"/>
    </row>
    <row r="32" spans="1:11" ht="15" thickBot="1" x14ac:dyDescent="0.35">
      <c r="A32" s="8">
        <v>45735</v>
      </c>
      <c r="B32" s="2" t="s">
        <v>8</v>
      </c>
      <c r="C32" s="7">
        <v>84500</v>
      </c>
      <c r="F32" s="6"/>
      <c r="I32" s="8">
        <v>45747</v>
      </c>
      <c r="J32" s="6">
        <v>252000</v>
      </c>
      <c r="K32" s="6"/>
    </row>
    <row r="33" spans="1:12" ht="15" thickBot="1" x14ac:dyDescent="0.35">
      <c r="A33" s="8">
        <v>45736</v>
      </c>
      <c r="B33" s="2" t="s">
        <v>61</v>
      </c>
      <c r="C33" s="7">
        <v>10127</v>
      </c>
      <c r="F33" s="6"/>
      <c r="J33" s="19">
        <f>SUM(J2:J32)</f>
        <v>3054771</v>
      </c>
      <c r="K33" s="19">
        <f>SUM(K2:K32)</f>
        <v>2269471</v>
      </c>
      <c r="L33" s="22">
        <f>J33-K33</f>
        <v>785300</v>
      </c>
    </row>
    <row r="34" spans="1:12" ht="15" thickBot="1" x14ac:dyDescent="0.35">
      <c r="A34" s="8">
        <v>45738</v>
      </c>
      <c r="B34" t="s">
        <v>8</v>
      </c>
      <c r="C34" s="7">
        <v>300000</v>
      </c>
      <c r="F34" s="6"/>
      <c r="J34" s="22">
        <f>C3+J33-K33</f>
        <v>883000</v>
      </c>
      <c r="L34" s="23" t="s">
        <v>74</v>
      </c>
    </row>
    <row r="35" spans="1:12" ht="15" thickBot="1" x14ac:dyDescent="0.35">
      <c r="A35" s="8">
        <v>45736</v>
      </c>
      <c r="B35" t="s">
        <v>55</v>
      </c>
      <c r="C35" s="7">
        <v>120000</v>
      </c>
      <c r="F35" s="6"/>
      <c r="J35" s="23" t="s">
        <v>75</v>
      </c>
    </row>
    <row r="36" spans="1:12" ht="15" thickBot="1" x14ac:dyDescent="0.35">
      <c r="A36" s="10"/>
      <c r="B36" s="11" t="s">
        <v>23</v>
      </c>
      <c r="C36" s="12">
        <f>SUM(C27:C35)</f>
        <v>761801</v>
      </c>
      <c r="D36" s="11"/>
      <c r="E36" s="11" t="s">
        <v>23</v>
      </c>
      <c r="F36" s="13">
        <f>SUM(F27:F35)</f>
        <v>300821</v>
      </c>
    </row>
    <row r="37" spans="1:12" x14ac:dyDescent="0.3">
      <c r="A37" s="14"/>
      <c r="B37" s="14" t="s">
        <v>6</v>
      </c>
      <c r="C37" s="15">
        <f>C36+C26-F36</f>
        <v>583000</v>
      </c>
      <c r="F37" s="6"/>
    </row>
    <row r="38" spans="1:12" x14ac:dyDescent="0.3">
      <c r="A38" s="8">
        <v>45741</v>
      </c>
      <c r="B38" s="2" t="s">
        <v>8</v>
      </c>
      <c r="C38" s="7">
        <v>25000</v>
      </c>
      <c r="D38" s="8">
        <v>45741</v>
      </c>
      <c r="E38" t="s">
        <v>53</v>
      </c>
      <c r="F38" s="6">
        <v>25000</v>
      </c>
    </row>
    <row r="39" spans="1:12" x14ac:dyDescent="0.3">
      <c r="A39" s="8">
        <v>45741</v>
      </c>
      <c r="B39" s="2" t="s">
        <v>8</v>
      </c>
      <c r="C39" s="7">
        <v>48000</v>
      </c>
      <c r="D39" s="8">
        <v>45742</v>
      </c>
      <c r="E39" t="s">
        <v>63</v>
      </c>
      <c r="F39" s="6">
        <v>100410</v>
      </c>
    </row>
    <row r="40" spans="1:12" x14ac:dyDescent="0.3">
      <c r="A40" s="8">
        <v>45742</v>
      </c>
      <c r="B40" s="2" t="s">
        <v>8</v>
      </c>
      <c r="C40" s="7">
        <v>100410</v>
      </c>
      <c r="F40" s="6"/>
    </row>
    <row r="41" spans="1:12" ht="15" thickBot="1" x14ac:dyDescent="0.35">
      <c r="A41" s="8">
        <v>45747</v>
      </c>
      <c r="B41" s="2" t="s">
        <v>8</v>
      </c>
      <c r="C41" s="7">
        <v>252000</v>
      </c>
      <c r="F41" s="6"/>
    </row>
    <row r="42" spans="1:12" ht="15" thickBot="1" x14ac:dyDescent="0.35">
      <c r="A42" s="10"/>
      <c r="B42" s="16" t="s">
        <v>23</v>
      </c>
      <c r="C42" s="12">
        <f>SUM(C38:C41)</f>
        <v>425410</v>
      </c>
      <c r="D42" s="11"/>
      <c r="E42" s="11" t="s">
        <v>23</v>
      </c>
      <c r="F42" s="13">
        <f>SUM(F38:F41)</f>
        <v>125410</v>
      </c>
    </row>
    <row r="43" spans="1:12" ht="15" thickBot="1" x14ac:dyDescent="0.35">
      <c r="A43" s="10"/>
      <c r="B43" s="16" t="s">
        <v>73</v>
      </c>
      <c r="C43" s="13">
        <f>C37+C42-F42</f>
        <v>883000</v>
      </c>
      <c r="F43" s="6"/>
    </row>
    <row r="44" spans="1:12" x14ac:dyDescent="0.3">
      <c r="C44" s="7"/>
      <c r="F44" s="6"/>
    </row>
    <row r="45" spans="1:12" x14ac:dyDescent="0.3">
      <c r="C45" s="7"/>
      <c r="F45" s="6"/>
    </row>
    <row r="46" spans="1:12" x14ac:dyDescent="0.3">
      <c r="C46" s="7"/>
      <c r="F46" s="6"/>
    </row>
    <row r="47" spans="1:12" x14ac:dyDescent="0.3">
      <c r="C47" s="7"/>
      <c r="F47" s="6"/>
    </row>
    <row r="48" spans="1:12" x14ac:dyDescent="0.3">
      <c r="C48" s="7"/>
      <c r="F48" s="6"/>
    </row>
    <row r="49" spans="3:6" x14ac:dyDescent="0.3">
      <c r="C49" s="7"/>
      <c r="F49" s="6"/>
    </row>
    <row r="50" spans="3:6" x14ac:dyDescent="0.3">
      <c r="C50" s="7"/>
      <c r="F50" s="6"/>
    </row>
    <row r="51" spans="3:6" x14ac:dyDescent="0.3">
      <c r="C51" s="7"/>
      <c r="F51" s="6"/>
    </row>
    <row r="52" spans="3:6" x14ac:dyDescent="0.3">
      <c r="C52" s="7"/>
      <c r="F52" s="6"/>
    </row>
    <row r="53" spans="3:6" x14ac:dyDescent="0.3">
      <c r="C53" s="7"/>
      <c r="F53" s="6"/>
    </row>
    <row r="54" spans="3:6" x14ac:dyDescent="0.3">
      <c r="C54" s="7"/>
      <c r="F54" s="6"/>
    </row>
    <row r="55" spans="3:6" x14ac:dyDescent="0.3">
      <c r="C55" s="7"/>
      <c r="F55" s="6"/>
    </row>
    <row r="56" spans="3:6" x14ac:dyDescent="0.3">
      <c r="C56" s="7"/>
      <c r="F56" s="6"/>
    </row>
    <row r="57" spans="3:6" x14ac:dyDescent="0.3">
      <c r="C57" s="7"/>
      <c r="F57" s="6"/>
    </row>
    <row r="58" spans="3:6" x14ac:dyDescent="0.3">
      <c r="C58" s="7"/>
      <c r="F58" s="6"/>
    </row>
    <row r="59" spans="3:6" x14ac:dyDescent="0.3">
      <c r="C59" s="7"/>
      <c r="F59" s="6"/>
    </row>
    <row r="60" spans="3:6" x14ac:dyDescent="0.3">
      <c r="C60" s="7"/>
      <c r="F60" s="6"/>
    </row>
    <row r="61" spans="3:6" x14ac:dyDescent="0.3">
      <c r="C61" s="7"/>
      <c r="F61" s="6"/>
    </row>
    <row r="62" spans="3:6" x14ac:dyDescent="0.3">
      <c r="C62" s="7"/>
      <c r="F62" s="6"/>
    </row>
    <row r="63" spans="3:6" x14ac:dyDescent="0.3">
      <c r="C63" s="7"/>
      <c r="F63" s="6"/>
    </row>
    <row r="64" spans="3:6" x14ac:dyDescent="0.3">
      <c r="C64" s="7"/>
      <c r="F64" s="6"/>
    </row>
    <row r="65" spans="3:6" x14ac:dyDescent="0.3">
      <c r="C65" s="7"/>
      <c r="F65" s="6"/>
    </row>
    <row r="66" spans="3:6" x14ac:dyDescent="0.3">
      <c r="C66" s="7"/>
      <c r="F66" s="6"/>
    </row>
    <row r="67" spans="3:6" x14ac:dyDescent="0.3">
      <c r="C67" s="7"/>
      <c r="F67" s="6"/>
    </row>
    <row r="68" spans="3:6" x14ac:dyDescent="0.3">
      <c r="C68" s="7"/>
      <c r="F68" s="6"/>
    </row>
    <row r="69" spans="3:6" x14ac:dyDescent="0.3">
      <c r="C69" s="7"/>
      <c r="F69" s="6"/>
    </row>
    <row r="70" spans="3:6" x14ac:dyDescent="0.3">
      <c r="C70" s="7"/>
      <c r="F70" s="6"/>
    </row>
    <row r="71" spans="3:6" x14ac:dyDescent="0.3">
      <c r="C71" s="7"/>
      <c r="F71" s="6"/>
    </row>
    <row r="72" spans="3:6" x14ac:dyDescent="0.3">
      <c r="C72" s="7"/>
      <c r="F72" s="6"/>
    </row>
    <row r="73" spans="3:6" x14ac:dyDescent="0.3">
      <c r="C73" s="7"/>
      <c r="F73" s="6"/>
    </row>
    <row r="74" spans="3:6" x14ac:dyDescent="0.3">
      <c r="C74" s="7"/>
      <c r="F74" s="6"/>
    </row>
    <row r="75" spans="3:6" x14ac:dyDescent="0.3">
      <c r="C75" s="7"/>
      <c r="F75" s="6"/>
    </row>
    <row r="76" spans="3:6" x14ac:dyDescent="0.3">
      <c r="C76" s="7"/>
      <c r="F76" s="6"/>
    </row>
    <row r="77" spans="3:6" x14ac:dyDescent="0.3">
      <c r="C77" s="7"/>
      <c r="F77" s="6"/>
    </row>
    <row r="78" spans="3:6" x14ac:dyDescent="0.3">
      <c r="C78" s="7"/>
      <c r="F78" s="6"/>
    </row>
    <row r="79" spans="3:6" x14ac:dyDescent="0.3">
      <c r="C79" s="7"/>
      <c r="F79" s="6"/>
    </row>
    <row r="80" spans="3:6" x14ac:dyDescent="0.3">
      <c r="C80" s="7"/>
      <c r="F80" s="6"/>
    </row>
    <row r="81" spans="3:6" x14ac:dyDescent="0.3">
      <c r="C81" s="7"/>
      <c r="F81" s="6"/>
    </row>
    <row r="82" spans="3:6" x14ac:dyDescent="0.3">
      <c r="C82" s="7"/>
      <c r="F82" s="6"/>
    </row>
    <row r="83" spans="3:6" x14ac:dyDescent="0.3">
      <c r="C83" s="7"/>
      <c r="F83" s="6"/>
    </row>
    <row r="84" spans="3:6" x14ac:dyDescent="0.3">
      <c r="C84" s="7"/>
      <c r="F84" s="6"/>
    </row>
    <row r="85" spans="3:6" x14ac:dyDescent="0.3">
      <c r="C85" s="7"/>
      <c r="F85" s="6"/>
    </row>
    <row r="86" spans="3:6" x14ac:dyDescent="0.3">
      <c r="C86" s="7"/>
      <c r="F86" s="6"/>
    </row>
    <row r="87" spans="3:6" x14ac:dyDescent="0.3">
      <c r="C87" s="7"/>
      <c r="F87" s="6"/>
    </row>
    <row r="88" spans="3:6" x14ac:dyDescent="0.3">
      <c r="C88" s="7"/>
      <c r="F88" s="6"/>
    </row>
    <row r="89" spans="3:6" x14ac:dyDescent="0.3">
      <c r="C89" s="7"/>
      <c r="F89" s="6"/>
    </row>
    <row r="90" spans="3:6" x14ac:dyDescent="0.3">
      <c r="C90" s="7"/>
      <c r="F90" s="6"/>
    </row>
    <row r="91" spans="3:6" x14ac:dyDescent="0.3">
      <c r="C91" s="7"/>
      <c r="F91" s="6"/>
    </row>
    <row r="92" spans="3:6" x14ac:dyDescent="0.3">
      <c r="C92" s="7"/>
      <c r="F92" s="6"/>
    </row>
    <row r="93" spans="3:6" x14ac:dyDescent="0.3">
      <c r="C93" s="7"/>
      <c r="F93" s="6"/>
    </row>
    <row r="94" spans="3:6" x14ac:dyDescent="0.3">
      <c r="C94" s="7"/>
      <c r="F94" s="6"/>
    </row>
    <row r="95" spans="3:6" x14ac:dyDescent="0.3">
      <c r="C95" s="7"/>
      <c r="F95" s="6"/>
    </row>
    <row r="96" spans="3:6" x14ac:dyDescent="0.3">
      <c r="C96" s="7"/>
      <c r="F96" s="6"/>
    </row>
    <row r="97" spans="3:6" x14ac:dyDescent="0.3">
      <c r="C97" s="7"/>
      <c r="F97" s="6"/>
    </row>
    <row r="98" spans="3:6" x14ac:dyDescent="0.3">
      <c r="C98" s="7"/>
      <c r="F98" s="6"/>
    </row>
    <row r="99" spans="3:6" x14ac:dyDescent="0.3">
      <c r="C99" s="7"/>
      <c r="F99" s="6"/>
    </row>
    <row r="100" spans="3:6" x14ac:dyDescent="0.3">
      <c r="C100" s="7"/>
      <c r="F100" s="6"/>
    </row>
    <row r="101" spans="3:6" x14ac:dyDescent="0.3">
      <c r="C101" s="7"/>
      <c r="F101" s="6"/>
    </row>
    <row r="102" spans="3:6" x14ac:dyDescent="0.3">
      <c r="C102" s="7"/>
      <c r="F102" s="6"/>
    </row>
    <row r="103" spans="3:6" x14ac:dyDescent="0.3">
      <c r="C103" s="7"/>
      <c r="F103" s="6"/>
    </row>
    <row r="104" spans="3:6" x14ac:dyDescent="0.3">
      <c r="C104" s="7"/>
      <c r="F104" s="6"/>
    </row>
    <row r="105" spans="3:6" x14ac:dyDescent="0.3">
      <c r="C105" s="7"/>
      <c r="F105" s="6"/>
    </row>
    <row r="106" spans="3:6" x14ac:dyDescent="0.3">
      <c r="C106" s="7"/>
      <c r="F106" s="6"/>
    </row>
    <row r="107" spans="3:6" x14ac:dyDescent="0.3">
      <c r="C107" s="7"/>
      <c r="F107" s="6"/>
    </row>
    <row r="108" spans="3:6" x14ac:dyDescent="0.3">
      <c r="C108" s="7"/>
      <c r="F108" s="6"/>
    </row>
    <row r="109" spans="3:6" x14ac:dyDescent="0.3">
      <c r="C109" s="7"/>
      <c r="F109" s="6"/>
    </row>
    <row r="110" spans="3:6" x14ac:dyDescent="0.3">
      <c r="C110" s="7"/>
      <c r="F110" s="6"/>
    </row>
    <row r="111" spans="3:6" x14ac:dyDescent="0.3">
      <c r="C111" s="7"/>
      <c r="F111" s="6"/>
    </row>
    <row r="112" spans="3:6" x14ac:dyDescent="0.3">
      <c r="C112" s="7"/>
      <c r="F112" s="6"/>
    </row>
    <row r="113" spans="3:6" x14ac:dyDescent="0.3">
      <c r="C113" s="7"/>
      <c r="F113" s="6"/>
    </row>
    <row r="114" spans="3:6" x14ac:dyDescent="0.3">
      <c r="C114" s="7"/>
      <c r="F114" s="6"/>
    </row>
    <row r="115" spans="3:6" x14ac:dyDescent="0.3">
      <c r="C115" s="7"/>
      <c r="F115" s="6"/>
    </row>
    <row r="116" spans="3:6" x14ac:dyDescent="0.3">
      <c r="C116" s="7"/>
      <c r="F116" s="6"/>
    </row>
    <row r="117" spans="3:6" x14ac:dyDescent="0.3">
      <c r="C117" s="7"/>
      <c r="F117" s="6"/>
    </row>
    <row r="118" spans="3:6" x14ac:dyDescent="0.3">
      <c r="C118" s="7"/>
      <c r="F118" s="6"/>
    </row>
    <row r="119" spans="3:6" x14ac:dyDescent="0.3">
      <c r="C119" s="7"/>
      <c r="F119" s="6"/>
    </row>
    <row r="120" spans="3:6" x14ac:dyDescent="0.3">
      <c r="C120" s="7"/>
      <c r="F120" s="6"/>
    </row>
    <row r="121" spans="3:6" x14ac:dyDescent="0.3">
      <c r="C121" s="7"/>
      <c r="F121" s="6"/>
    </row>
    <row r="122" spans="3:6" x14ac:dyDescent="0.3">
      <c r="C122" s="7"/>
      <c r="F122" s="6"/>
    </row>
    <row r="123" spans="3:6" x14ac:dyDescent="0.3">
      <c r="C123" s="7"/>
      <c r="F123" s="6"/>
    </row>
    <row r="124" spans="3:6" x14ac:dyDescent="0.3">
      <c r="C124" s="7"/>
      <c r="F124" s="6"/>
    </row>
    <row r="125" spans="3:6" x14ac:dyDescent="0.3">
      <c r="C125" s="7"/>
      <c r="F125" s="6"/>
    </row>
    <row r="126" spans="3:6" x14ac:dyDescent="0.3">
      <c r="C126" s="7"/>
      <c r="F126" s="6"/>
    </row>
    <row r="127" spans="3:6" x14ac:dyDescent="0.3">
      <c r="C127" s="7"/>
      <c r="F127" s="6"/>
    </row>
    <row r="128" spans="3:6" x14ac:dyDescent="0.3">
      <c r="C128" s="7"/>
      <c r="F128" s="6"/>
    </row>
    <row r="129" spans="3:6" x14ac:dyDescent="0.3">
      <c r="C129" s="7"/>
      <c r="F129" s="6"/>
    </row>
    <row r="130" spans="3:6" x14ac:dyDescent="0.3">
      <c r="C130" s="7"/>
      <c r="F130" s="6"/>
    </row>
    <row r="131" spans="3:6" x14ac:dyDescent="0.3">
      <c r="C131" s="7"/>
      <c r="F131" s="6"/>
    </row>
    <row r="132" spans="3:6" x14ac:dyDescent="0.3">
      <c r="C132" s="7"/>
      <c r="F132" s="6"/>
    </row>
    <row r="133" spans="3:6" x14ac:dyDescent="0.3">
      <c r="C133" s="7"/>
      <c r="F133" s="6"/>
    </row>
    <row r="134" spans="3:6" x14ac:dyDescent="0.3">
      <c r="C134" s="7"/>
      <c r="F134" s="6"/>
    </row>
    <row r="135" spans="3:6" x14ac:dyDescent="0.3">
      <c r="C135" s="7"/>
      <c r="F135" s="6"/>
    </row>
    <row r="136" spans="3:6" x14ac:dyDescent="0.3">
      <c r="C136" s="7"/>
      <c r="F136" s="6"/>
    </row>
    <row r="137" spans="3:6" x14ac:dyDescent="0.3">
      <c r="C137" s="7"/>
      <c r="F137" s="6"/>
    </row>
    <row r="138" spans="3:6" x14ac:dyDescent="0.3">
      <c r="C138" s="7"/>
      <c r="F138" s="6"/>
    </row>
    <row r="139" spans="3:6" x14ac:dyDescent="0.3">
      <c r="C139" s="7"/>
      <c r="F139" s="6"/>
    </row>
    <row r="140" spans="3:6" x14ac:dyDescent="0.3">
      <c r="C140" s="7"/>
      <c r="F140" s="6"/>
    </row>
    <row r="141" spans="3:6" x14ac:dyDescent="0.3">
      <c r="C141" s="7"/>
      <c r="F141" s="6"/>
    </row>
    <row r="142" spans="3:6" x14ac:dyDescent="0.3">
      <c r="C142" s="7"/>
      <c r="F142" s="6"/>
    </row>
    <row r="143" spans="3:6" x14ac:dyDescent="0.3">
      <c r="C143" s="7"/>
      <c r="F143" s="6"/>
    </row>
    <row r="144" spans="3:6" x14ac:dyDescent="0.3">
      <c r="C144" s="7"/>
      <c r="F144" s="6"/>
    </row>
    <row r="145" spans="3:6" x14ac:dyDescent="0.3">
      <c r="C145" s="7"/>
      <c r="F145" s="6"/>
    </row>
    <row r="146" spans="3:6" x14ac:dyDescent="0.3">
      <c r="C146" s="7"/>
      <c r="F146" s="6"/>
    </row>
    <row r="147" spans="3:6" x14ac:dyDescent="0.3">
      <c r="C147" s="7"/>
      <c r="F147" s="6"/>
    </row>
    <row r="148" spans="3:6" x14ac:dyDescent="0.3">
      <c r="C148" s="7"/>
      <c r="F148" s="6"/>
    </row>
    <row r="149" spans="3:6" x14ac:dyDescent="0.3">
      <c r="C149" s="7"/>
      <c r="F149" s="6"/>
    </row>
    <row r="150" spans="3:6" x14ac:dyDescent="0.3">
      <c r="C150" s="7"/>
      <c r="F150" s="6"/>
    </row>
    <row r="151" spans="3:6" x14ac:dyDescent="0.3">
      <c r="C151" s="7"/>
      <c r="F151" s="6"/>
    </row>
    <row r="152" spans="3:6" x14ac:dyDescent="0.3">
      <c r="C152" s="7"/>
      <c r="F152" s="6"/>
    </row>
    <row r="153" spans="3:6" x14ac:dyDescent="0.3">
      <c r="C153" s="7"/>
      <c r="F153" s="6"/>
    </row>
    <row r="154" spans="3:6" x14ac:dyDescent="0.3">
      <c r="C154" s="7"/>
      <c r="F154" s="6"/>
    </row>
    <row r="155" spans="3:6" x14ac:dyDescent="0.3">
      <c r="C155" s="7"/>
      <c r="F155" s="6"/>
    </row>
    <row r="156" spans="3:6" x14ac:dyDescent="0.3">
      <c r="C156" s="7"/>
      <c r="F156" s="6"/>
    </row>
    <row r="157" spans="3:6" x14ac:dyDescent="0.3">
      <c r="C157" s="7"/>
      <c r="F157" s="6"/>
    </row>
    <row r="158" spans="3:6" x14ac:dyDescent="0.3">
      <c r="C158" s="7"/>
      <c r="F158" s="6"/>
    </row>
    <row r="159" spans="3:6" x14ac:dyDescent="0.3">
      <c r="C159" s="7"/>
      <c r="F159" s="6"/>
    </row>
    <row r="160" spans="3:6" x14ac:dyDescent="0.3">
      <c r="C160" s="7"/>
      <c r="F160" s="6"/>
    </row>
    <row r="161" spans="3:6" x14ac:dyDescent="0.3">
      <c r="C161" s="7"/>
      <c r="F161" s="6"/>
    </row>
    <row r="162" spans="3:6" x14ac:dyDescent="0.3">
      <c r="C162" s="7"/>
      <c r="F162" s="6"/>
    </row>
    <row r="163" spans="3:6" x14ac:dyDescent="0.3">
      <c r="C163" s="7"/>
      <c r="F163" s="6"/>
    </row>
    <row r="164" spans="3:6" x14ac:dyDescent="0.3">
      <c r="C164" s="7"/>
      <c r="F164" s="6"/>
    </row>
    <row r="165" spans="3:6" x14ac:dyDescent="0.3">
      <c r="C165" s="7"/>
      <c r="F165" s="6"/>
    </row>
    <row r="166" spans="3:6" x14ac:dyDescent="0.3">
      <c r="C166" s="7"/>
      <c r="F166" s="6"/>
    </row>
    <row r="167" spans="3:6" x14ac:dyDescent="0.3">
      <c r="C167" s="7"/>
      <c r="F167" s="6"/>
    </row>
    <row r="168" spans="3:6" x14ac:dyDescent="0.3">
      <c r="C168" s="7"/>
      <c r="F168" s="6"/>
    </row>
    <row r="169" spans="3:6" x14ac:dyDescent="0.3">
      <c r="C169" s="7"/>
      <c r="F169" s="6"/>
    </row>
    <row r="170" spans="3:6" x14ac:dyDescent="0.3">
      <c r="C170" s="7"/>
      <c r="F170" s="6"/>
    </row>
    <row r="171" spans="3:6" x14ac:dyDescent="0.3">
      <c r="C171" s="7"/>
      <c r="F171" s="6"/>
    </row>
    <row r="172" spans="3:6" x14ac:dyDescent="0.3">
      <c r="C172" s="7"/>
      <c r="F172" s="6"/>
    </row>
    <row r="173" spans="3:6" x14ac:dyDescent="0.3">
      <c r="C173" s="7"/>
      <c r="F173" s="6"/>
    </row>
    <row r="174" spans="3:6" x14ac:dyDescent="0.3">
      <c r="C174" s="7"/>
      <c r="F174" s="6"/>
    </row>
    <row r="175" spans="3:6" x14ac:dyDescent="0.3">
      <c r="C175" s="7"/>
      <c r="F175" s="6"/>
    </row>
    <row r="176" spans="3:6" x14ac:dyDescent="0.3">
      <c r="C176" s="7"/>
      <c r="F176" s="6"/>
    </row>
    <row r="177" spans="3:6" x14ac:dyDescent="0.3">
      <c r="C177" s="7"/>
      <c r="F177" s="6"/>
    </row>
    <row r="178" spans="3:6" x14ac:dyDescent="0.3">
      <c r="C178" s="7"/>
      <c r="F178" s="6"/>
    </row>
    <row r="179" spans="3:6" x14ac:dyDescent="0.3">
      <c r="C179" s="7"/>
      <c r="F179" s="6"/>
    </row>
    <row r="180" spans="3:6" x14ac:dyDescent="0.3">
      <c r="C180" s="7"/>
      <c r="F180" s="6"/>
    </row>
    <row r="181" spans="3:6" x14ac:dyDescent="0.3">
      <c r="C181" s="7"/>
      <c r="F181" s="6"/>
    </row>
    <row r="182" spans="3:6" x14ac:dyDescent="0.3">
      <c r="C182" s="7"/>
      <c r="F182" s="6"/>
    </row>
    <row r="183" spans="3:6" x14ac:dyDescent="0.3">
      <c r="C183" s="7"/>
      <c r="F183" s="6"/>
    </row>
    <row r="184" spans="3:6" x14ac:dyDescent="0.3">
      <c r="C184" s="7"/>
      <c r="F184" s="6"/>
    </row>
    <row r="185" spans="3:6" x14ac:dyDescent="0.3">
      <c r="C185" s="7"/>
      <c r="F185" s="6"/>
    </row>
    <row r="186" spans="3:6" x14ac:dyDescent="0.3">
      <c r="C186" s="7"/>
      <c r="F186" s="6"/>
    </row>
    <row r="187" spans="3:6" x14ac:dyDescent="0.3">
      <c r="C187" s="7"/>
      <c r="F187" s="6"/>
    </row>
    <row r="188" spans="3:6" x14ac:dyDescent="0.3">
      <c r="C188" s="7"/>
      <c r="F188" s="6"/>
    </row>
    <row r="189" spans="3:6" x14ac:dyDescent="0.3">
      <c r="C189" s="7"/>
      <c r="F189" s="6"/>
    </row>
    <row r="190" spans="3:6" x14ac:dyDescent="0.3">
      <c r="C190" s="7"/>
      <c r="F190" s="6"/>
    </row>
    <row r="191" spans="3:6" x14ac:dyDescent="0.3">
      <c r="C191" s="7"/>
      <c r="F191" s="6"/>
    </row>
    <row r="192" spans="3:6" x14ac:dyDescent="0.3">
      <c r="C192" s="7"/>
      <c r="F192" s="6"/>
    </row>
    <row r="193" spans="3:6" x14ac:dyDescent="0.3">
      <c r="C193" s="7"/>
      <c r="F193" s="6"/>
    </row>
    <row r="194" spans="3:6" x14ac:dyDescent="0.3">
      <c r="C194" s="7"/>
      <c r="F194" s="6"/>
    </row>
    <row r="195" spans="3:6" x14ac:dyDescent="0.3">
      <c r="C195" s="7"/>
      <c r="F195" s="6"/>
    </row>
    <row r="196" spans="3:6" x14ac:dyDescent="0.3">
      <c r="C196" s="7"/>
      <c r="F196" s="6"/>
    </row>
    <row r="197" spans="3:6" x14ac:dyDescent="0.3">
      <c r="C197" s="7"/>
      <c r="F197" s="6"/>
    </row>
    <row r="198" spans="3:6" x14ac:dyDescent="0.3">
      <c r="C198" s="7"/>
      <c r="F198" s="6"/>
    </row>
    <row r="199" spans="3:6" x14ac:dyDescent="0.3">
      <c r="C199" s="7"/>
      <c r="F199" s="6"/>
    </row>
    <row r="200" spans="3:6" x14ac:dyDescent="0.3">
      <c r="C200" s="7"/>
      <c r="F200" s="6"/>
    </row>
    <row r="201" spans="3:6" x14ac:dyDescent="0.3">
      <c r="C201" s="7"/>
      <c r="F201" s="6"/>
    </row>
    <row r="202" spans="3:6" x14ac:dyDescent="0.3">
      <c r="C202" s="7"/>
      <c r="F202" s="6"/>
    </row>
    <row r="203" spans="3:6" x14ac:dyDescent="0.3">
      <c r="C203" s="7"/>
      <c r="F203" s="6"/>
    </row>
    <row r="204" spans="3:6" x14ac:dyDescent="0.3">
      <c r="C204" s="7"/>
      <c r="F204" s="6"/>
    </row>
    <row r="205" spans="3:6" x14ac:dyDescent="0.3">
      <c r="C205" s="7"/>
      <c r="F205" s="6"/>
    </row>
    <row r="206" spans="3:6" x14ac:dyDescent="0.3">
      <c r="C206" s="7"/>
      <c r="F206" s="6"/>
    </row>
    <row r="207" spans="3:6" x14ac:dyDescent="0.3">
      <c r="C207" s="7"/>
      <c r="F207" s="6"/>
    </row>
    <row r="208" spans="3:6" x14ac:dyDescent="0.3">
      <c r="C208" s="7"/>
      <c r="F208" s="6"/>
    </row>
    <row r="209" spans="3:6" x14ac:dyDescent="0.3">
      <c r="C209" s="7"/>
      <c r="F209" s="6"/>
    </row>
    <row r="210" spans="3:6" x14ac:dyDescent="0.3">
      <c r="C210" s="7"/>
      <c r="F210" s="6"/>
    </row>
    <row r="211" spans="3:6" x14ac:dyDescent="0.3">
      <c r="C211" s="7"/>
      <c r="F211" s="6"/>
    </row>
    <row r="212" spans="3:6" x14ac:dyDescent="0.3">
      <c r="C212" s="7"/>
      <c r="F212" s="6"/>
    </row>
    <row r="213" spans="3:6" x14ac:dyDescent="0.3">
      <c r="C213" s="7"/>
      <c r="F213" s="6"/>
    </row>
    <row r="214" spans="3:6" x14ac:dyDescent="0.3">
      <c r="C214" s="7"/>
      <c r="F214" s="6"/>
    </row>
    <row r="215" spans="3:6" x14ac:dyDescent="0.3">
      <c r="C215" s="7"/>
      <c r="F215" s="6"/>
    </row>
    <row r="216" spans="3:6" x14ac:dyDescent="0.3">
      <c r="C216" s="7"/>
      <c r="F216" s="6"/>
    </row>
    <row r="217" spans="3:6" x14ac:dyDescent="0.3">
      <c r="C217" s="7"/>
      <c r="F217" s="6"/>
    </row>
    <row r="218" spans="3:6" x14ac:dyDescent="0.3">
      <c r="C218" s="7"/>
      <c r="F218" s="6"/>
    </row>
    <row r="219" spans="3:6" x14ac:dyDescent="0.3">
      <c r="C219" s="7"/>
      <c r="F219" s="6"/>
    </row>
    <row r="220" spans="3:6" x14ac:dyDescent="0.3">
      <c r="C220" s="7"/>
      <c r="F220" s="6"/>
    </row>
    <row r="221" spans="3:6" x14ac:dyDescent="0.3">
      <c r="C221" s="7"/>
      <c r="F221" s="6"/>
    </row>
    <row r="222" spans="3:6" x14ac:dyDescent="0.3">
      <c r="C222" s="7"/>
      <c r="F222" s="6"/>
    </row>
    <row r="223" spans="3:6" x14ac:dyDescent="0.3">
      <c r="C223" s="7"/>
      <c r="F223" s="6"/>
    </row>
    <row r="224" spans="3:6" x14ac:dyDescent="0.3">
      <c r="C224" s="7"/>
      <c r="F224" s="6"/>
    </row>
    <row r="225" spans="3:6" x14ac:dyDescent="0.3">
      <c r="C225" s="7"/>
      <c r="F225" s="6"/>
    </row>
    <row r="226" spans="3:6" x14ac:dyDescent="0.3">
      <c r="C226" s="7"/>
      <c r="F226" s="6"/>
    </row>
    <row r="227" spans="3:6" x14ac:dyDescent="0.3">
      <c r="C227" s="7"/>
      <c r="F227" s="6"/>
    </row>
    <row r="228" spans="3:6" x14ac:dyDescent="0.3">
      <c r="C228" s="7"/>
      <c r="F228" s="6"/>
    </row>
    <row r="229" spans="3:6" x14ac:dyDescent="0.3">
      <c r="C229" s="7"/>
      <c r="F229" s="6"/>
    </row>
    <row r="230" spans="3:6" x14ac:dyDescent="0.3">
      <c r="C230" s="7"/>
      <c r="F230" s="6"/>
    </row>
    <row r="231" spans="3:6" x14ac:dyDescent="0.3">
      <c r="C231" s="7"/>
      <c r="F231" s="6"/>
    </row>
    <row r="232" spans="3:6" x14ac:dyDescent="0.3">
      <c r="C232" s="7"/>
      <c r="F232" s="6"/>
    </row>
    <row r="233" spans="3:6" x14ac:dyDescent="0.3">
      <c r="C233" s="7"/>
      <c r="F233" s="6"/>
    </row>
    <row r="234" spans="3:6" x14ac:dyDescent="0.3">
      <c r="C234" s="7"/>
      <c r="F234" s="6"/>
    </row>
    <row r="235" spans="3:6" x14ac:dyDescent="0.3">
      <c r="C235" s="7"/>
      <c r="F235" s="6"/>
    </row>
    <row r="236" spans="3:6" x14ac:dyDescent="0.3">
      <c r="C236" s="7"/>
      <c r="F236" s="6"/>
    </row>
    <row r="237" spans="3:6" x14ac:dyDescent="0.3">
      <c r="C237" s="7"/>
      <c r="F237" s="6"/>
    </row>
    <row r="238" spans="3:6" x14ac:dyDescent="0.3">
      <c r="C238" s="7"/>
      <c r="F238" s="6"/>
    </row>
    <row r="239" spans="3:6" x14ac:dyDescent="0.3">
      <c r="C239" s="7"/>
      <c r="F239" s="6"/>
    </row>
    <row r="240" spans="3:6" x14ac:dyDescent="0.3">
      <c r="C240" s="7"/>
      <c r="F240" s="6"/>
    </row>
    <row r="241" spans="3:6" x14ac:dyDescent="0.3">
      <c r="C241" s="7"/>
      <c r="F241" s="6"/>
    </row>
    <row r="242" spans="3:6" x14ac:dyDescent="0.3">
      <c r="C242" s="7"/>
      <c r="F242" s="6"/>
    </row>
    <row r="243" spans="3:6" x14ac:dyDescent="0.3">
      <c r="C243" s="7"/>
      <c r="F243" s="6"/>
    </row>
    <row r="244" spans="3:6" x14ac:dyDescent="0.3">
      <c r="C244" s="7"/>
      <c r="F244" s="6"/>
    </row>
    <row r="245" spans="3:6" x14ac:dyDescent="0.3">
      <c r="C245" s="7"/>
      <c r="F245" s="6"/>
    </row>
    <row r="246" spans="3:6" x14ac:dyDescent="0.3">
      <c r="C246" s="7"/>
      <c r="F246" s="6"/>
    </row>
    <row r="247" spans="3:6" x14ac:dyDescent="0.3">
      <c r="C247" s="7"/>
      <c r="F247" s="6"/>
    </row>
    <row r="248" spans="3:6" x14ac:dyDescent="0.3">
      <c r="C248" s="7"/>
      <c r="F248" s="6"/>
    </row>
    <row r="249" spans="3:6" x14ac:dyDescent="0.3">
      <c r="C249" s="7"/>
      <c r="F249" s="6"/>
    </row>
    <row r="250" spans="3:6" x14ac:dyDescent="0.3">
      <c r="C250" s="7"/>
      <c r="F250" s="6"/>
    </row>
    <row r="251" spans="3:6" x14ac:dyDescent="0.3">
      <c r="C251" s="7"/>
      <c r="F251" s="6"/>
    </row>
    <row r="252" spans="3:6" x14ac:dyDescent="0.3">
      <c r="C252" s="7"/>
      <c r="F252" s="6"/>
    </row>
    <row r="253" spans="3:6" x14ac:dyDescent="0.3">
      <c r="C253" s="7"/>
      <c r="F253" s="6"/>
    </row>
    <row r="254" spans="3:6" x14ac:dyDescent="0.3">
      <c r="C254" s="7"/>
      <c r="F254" s="6"/>
    </row>
    <row r="255" spans="3:6" x14ac:dyDescent="0.3">
      <c r="C255" s="7"/>
      <c r="F255" s="6"/>
    </row>
    <row r="256" spans="3:6" x14ac:dyDescent="0.3">
      <c r="C256" s="7"/>
      <c r="F256" s="6"/>
    </row>
    <row r="257" spans="3:6" x14ac:dyDescent="0.3">
      <c r="C257" s="7"/>
      <c r="F257" s="6"/>
    </row>
    <row r="258" spans="3:6" x14ac:dyDescent="0.3">
      <c r="C258" s="7"/>
      <c r="F258" s="6"/>
    </row>
    <row r="259" spans="3:6" x14ac:dyDescent="0.3">
      <c r="C259" s="7"/>
      <c r="F259" s="6"/>
    </row>
    <row r="260" spans="3:6" x14ac:dyDescent="0.3">
      <c r="C260" s="7"/>
      <c r="F260" s="6"/>
    </row>
    <row r="261" spans="3:6" x14ac:dyDescent="0.3">
      <c r="C261" s="7"/>
      <c r="F261" s="6"/>
    </row>
    <row r="262" spans="3:6" x14ac:dyDescent="0.3">
      <c r="C262" s="7"/>
      <c r="F262" s="6"/>
    </row>
    <row r="263" spans="3:6" x14ac:dyDescent="0.3">
      <c r="C263" s="7"/>
      <c r="F263" s="6"/>
    </row>
    <row r="264" spans="3:6" x14ac:dyDescent="0.3">
      <c r="C264" s="7"/>
      <c r="F264" s="6"/>
    </row>
    <row r="265" spans="3:6" x14ac:dyDescent="0.3">
      <c r="C265" s="7"/>
      <c r="F265" s="6"/>
    </row>
    <row r="266" spans="3:6" x14ac:dyDescent="0.3">
      <c r="C266" s="7"/>
      <c r="F266" s="6"/>
    </row>
    <row r="267" spans="3:6" x14ac:dyDescent="0.3">
      <c r="C267" s="7"/>
      <c r="F267" s="6"/>
    </row>
    <row r="268" spans="3:6" x14ac:dyDescent="0.3">
      <c r="C268" s="7"/>
      <c r="F268" s="6"/>
    </row>
    <row r="269" spans="3:6" x14ac:dyDescent="0.3">
      <c r="C269" s="7"/>
      <c r="F269" s="6"/>
    </row>
    <row r="270" spans="3:6" x14ac:dyDescent="0.3">
      <c r="C270" s="7"/>
      <c r="F270" s="6"/>
    </row>
    <row r="271" spans="3:6" x14ac:dyDescent="0.3">
      <c r="C271" s="7"/>
      <c r="F271" s="6"/>
    </row>
    <row r="272" spans="3:6" x14ac:dyDescent="0.3">
      <c r="C272" s="7"/>
      <c r="F272" s="6"/>
    </row>
    <row r="273" spans="3:6" x14ac:dyDescent="0.3">
      <c r="C273" s="7"/>
      <c r="F273" s="6"/>
    </row>
    <row r="274" spans="3:6" x14ac:dyDescent="0.3">
      <c r="C274" s="7"/>
      <c r="F274" s="6"/>
    </row>
    <row r="275" spans="3:6" x14ac:dyDescent="0.3">
      <c r="C275" s="7"/>
      <c r="F275" s="6"/>
    </row>
    <row r="276" spans="3:6" x14ac:dyDescent="0.3">
      <c r="C276" s="7"/>
      <c r="F276" s="6"/>
    </row>
    <row r="277" spans="3:6" x14ac:dyDescent="0.3">
      <c r="C277" s="7"/>
      <c r="F277" s="6"/>
    </row>
    <row r="278" spans="3:6" x14ac:dyDescent="0.3">
      <c r="C278" s="7"/>
      <c r="F278" s="6"/>
    </row>
    <row r="279" spans="3:6" x14ac:dyDescent="0.3">
      <c r="C279" s="7"/>
      <c r="F279" s="6"/>
    </row>
    <row r="280" spans="3:6" x14ac:dyDescent="0.3">
      <c r="C280" s="7"/>
      <c r="F280" s="6"/>
    </row>
    <row r="281" spans="3:6" x14ac:dyDescent="0.3">
      <c r="C281" s="7"/>
      <c r="F281" s="6"/>
    </row>
    <row r="282" spans="3:6" x14ac:dyDescent="0.3">
      <c r="C282" s="7"/>
      <c r="F282" s="6"/>
    </row>
    <row r="283" spans="3:6" x14ac:dyDescent="0.3">
      <c r="C283" s="7"/>
      <c r="F283" s="6"/>
    </row>
    <row r="284" spans="3:6" x14ac:dyDescent="0.3">
      <c r="C284" s="7"/>
      <c r="F284" s="6"/>
    </row>
    <row r="285" spans="3:6" x14ac:dyDescent="0.3">
      <c r="C285" s="7"/>
      <c r="F285" s="6"/>
    </row>
    <row r="286" spans="3:6" x14ac:dyDescent="0.3">
      <c r="C286" s="7"/>
      <c r="F286" s="6"/>
    </row>
    <row r="287" spans="3:6" x14ac:dyDescent="0.3">
      <c r="C287" s="7"/>
      <c r="F287" s="6"/>
    </row>
    <row r="288" spans="3:6" x14ac:dyDescent="0.3">
      <c r="C288" s="7"/>
      <c r="F288" s="6"/>
    </row>
    <row r="289" spans="3:6" x14ac:dyDescent="0.3">
      <c r="C289" s="7"/>
      <c r="F289" s="6"/>
    </row>
    <row r="290" spans="3:6" x14ac:dyDescent="0.3">
      <c r="C290" s="7"/>
      <c r="F290" s="6"/>
    </row>
    <row r="291" spans="3:6" x14ac:dyDescent="0.3">
      <c r="C291" s="7"/>
      <c r="F291" s="6"/>
    </row>
    <row r="292" spans="3:6" x14ac:dyDescent="0.3">
      <c r="C292" s="7"/>
      <c r="F292" s="6"/>
    </row>
    <row r="293" spans="3:6" x14ac:dyDescent="0.3">
      <c r="C293" s="7"/>
      <c r="F293" s="6"/>
    </row>
    <row r="294" spans="3:6" x14ac:dyDescent="0.3">
      <c r="C294" s="7"/>
      <c r="F294" s="6"/>
    </row>
    <row r="295" spans="3:6" x14ac:dyDescent="0.3">
      <c r="C295" s="7"/>
      <c r="F295" s="6"/>
    </row>
    <row r="296" spans="3:6" x14ac:dyDescent="0.3">
      <c r="C296" s="7"/>
      <c r="F296" s="6"/>
    </row>
    <row r="297" spans="3:6" x14ac:dyDescent="0.3">
      <c r="C297" s="7"/>
      <c r="F297" s="6"/>
    </row>
    <row r="298" spans="3:6" x14ac:dyDescent="0.3">
      <c r="C298" s="7"/>
      <c r="F298" s="6"/>
    </row>
    <row r="299" spans="3:6" x14ac:dyDescent="0.3">
      <c r="C299" s="7"/>
      <c r="F299" s="6"/>
    </row>
    <row r="300" spans="3:6" x14ac:dyDescent="0.3">
      <c r="C300" s="7"/>
      <c r="F300" s="6"/>
    </row>
    <row r="301" spans="3:6" x14ac:dyDescent="0.3">
      <c r="C301" s="7"/>
      <c r="F301" s="6"/>
    </row>
    <row r="302" spans="3:6" x14ac:dyDescent="0.3">
      <c r="C302" s="7"/>
      <c r="F302" s="6"/>
    </row>
    <row r="303" spans="3:6" x14ac:dyDescent="0.3">
      <c r="C303" s="7"/>
      <c r="F303" s="6"/>
    </row>
    <row r="304" spans="3:6" x14ac:dyDescent="0.3">
      <c r="C304" s="7"/>
      <c r="F304" s="6"/>
    </row>
    <row r="305" spans="3:6" x14ac:dyDescent="0.3">
      <c r="C305" s="7"/>
      <c r="F305" s="6"/>
    </row>
    <row r="306" spans="3:6" x14ac:dyDescent="0.3">
      <c r="C306" s="7"/>
      <c r="F306" s="6"/>
    </row>
    <row r="307" spans="3:6" x14ac:dyDescent="0.3">
      <c r="C307" s="7"/>
      <c r="F307" s="6"/>
    </row>
    <row r="308" spans="3:6" x14ac:dyDescent="0.3">
      <c r="C308" s="7"/>
      <c r="F308" s="6"/>
    </row>
    <row r="309" spans="3:6" x14ac:dyDescent="0.3">
      <c r="C309" s="7"/>
      <c r="F309" s="6"/>
    </row>
    <row r="310" spans="3:6" x14ac:dyDescent="0.3">
      <c r="C310" s="7"/>
      <c r="F310" s="6"/>
    </row>
    <row r="311" spans="3:6" x14ac:dyDescent="0.3">
      <c r="C311" s="7"/>
      <c r="F311" s="6"/>
    </row>
    <row r="312" spans="3:6" x14ac:dyDescent="0.3">
      <c r="C312" s="7"/>
      <c r="F312" s="6"/>
    </row>
    <row r="313" spans="3:6" x14ac:dyDescent="0.3">
      <c r="C313" s="7"/>
      <c r="F313" s="6"/>
    </row>
    <row r="314" spans="3:6" x14ac:dyDescent="0.3">
      <c r="C314" s="7"/>
      <c r="F314" s="6"/>
    </row>
    <row r="315" spans="3:6" x14ac:dyDescent="0.3">
      <c r="C315" s="7"/>
      <c r="F315" s="6"/>
    </row>
    <row r="316" spans="3:6" x14ac:dyDescent="0.3">
      <c r="C316" s="7"/>
      <c r="F316" s="6"/>
    </row>
    <row r="317" spans="3:6" x14ac:dyDescent="0.3">
      <c r="C317" s="7"/>
      <c r="F317" s="6"/>
    </row>
    <row r="318" spans="3:6" x14ac:dyDescent="0.3">
      <c r="C318" s="7"/>
      <c r="F318" s="6"/>
    </row>
    <row r="319" spans="3:6" x14ac:dyDescent="0.3">
      <c r="C319" s="7"/>
      <c r="F319" s="6"/>
    </row>
    <row r="320" spans="3:6" x14ac:dyDescent="0.3">
      <c r="C320" s="7"/>
      <c r="F320" s="6"/>
    </row>
    <row r="321" spans="3:6" x14ac:dyDescent="0.3">
      <c r="C321" s="7"/>
      <c r="F321" s="6"/>
    </row>
    <row r="322" spans="3:6" x14ac:dyDescent="0.3">
      <c r="C322" s="7"/>
      <c r="F322" s="6"/>
    </row>
    <row r="323" spans="3:6" x14ac:dyDescent="0.3">
      <c r="C323" s="7"/>
      <c r="F323" s="6"/>
    </row>
    <row r="324" spans="3:6" x14ac:dyDescent="0.3">
      <c r="C324" s="7"/>
      <c r="F324" s="6"/>
    </row>
    <row r="325" spans="3:6" x14ac:dyDescent="0.3">
      <c r="C325" s="7"/>
      <c r="F325" s="6"/>
    </row>
    <row r="326" spans="3:6" x14ac:dyDescent="0.3">
      <c r="C326" s="7"/>
      <c r="F326" s="6"/>
    </row>
    <row r="327" spans="3:6" x14ac:dyDescent="0.3">
      <c r="C327" s="7"/>
      <c r="F327" s="6"/>
    </row>
    <row r="328" spans="3:6" x14ac:dyDescent="0.3">
      <c r="C328" s="7"/>
      <c r="F328" s="6"/>
    </row>
    <row r="329" spans="3:6" x14ac:dyDescent="0.3">
      <c r="C329" s="7"/>
      <c r="F329" s="6"/>
    </row>
    <row r="330" spans="3:6" x14ac:dyDescent="0.3">
      <c r="C330" s="7"/>
      <c r="F330" s="6"/>
    </row>
    <row r="331" spans="3:6" x14ac:dyDescent="0.3">
      <c r="C331" s="7"/>
      <c r="F331" s="6"/>
    </row>
    <row r="332" spans="3:6" x14ac:dyDescent="0.3">
      <c r="C332" s="7"/>
      <c r="F332" s="6"/>
    </row>
    <row r="333" spans="3:6" x14ac:dyDescent="0.3">
      <c r="C333" s="7"/>
      <c r="F333" s="6"/>
    </row>
    <row r="334" spans="3:6" x14ac:dyDescent="0.3">
      <c r="C334" s="7"/>
      <c r="F334" s="6"/>
    </row>
    <row r="335" spans="3:6" x14ac:dyDescent="0.3">
      <c r="C335" s="7"/>
      <c r="F335" s="6"/>
    </row>
    <row r="336" spans="3:6" x14ac:dyDescent="0.3">
      <c r="C336" s="7"/>
      <c r="F336" s="6"/>
    </row>
    <row r="337" spans="3:6" x14ac:dyDescent="0.3">
      <c r="C337" s="7"/>
      <c r="F337" s="6"/>
    </row>
    <row r="338" spans="3:6" x14ac:dyDescent="0.3">
      <c r="C338" s="7"/>
      <c r="F338" s="6"/>
    </row>
    <row r="339" spans="3:6" x14ac:dyDescent="0.3">
      <c r="C339" s="7"/>
      <c r="F339" s="6"/>
    </row>
    <row r="340" spans="3:6" x14ac:dyDescent="0.3">
      <c r="C340" s="7"/>
      <c r="F340" s="6"/>
    </row>
    <row r="341" spans="3:6" x14ac:dyDescent="0.3">
      <c r="C341" s="7"/>
      <c r="F341" s="6"/>
    </row>
    <row r="342" spans="3:6" x14ac:dyDescent="0.3">
      <c r="C342" s="7"/>
      <c r="F342" s="6"/>
    </row>
    <row r="343" spans="3:6" x14ac:dyDescent="0.3">
      <c r="C343" s="7"/>
      <c r="F343" s="6"/>
    </row>
    <row r="344" spans="3:6" x14ac:dyDescent="0.3">
      <c r="C344" s="7"/>
      <c r="F344" s="6"/>
    </row>
    <row r="345" spans="3:6" x14ac:dyDescent="0.3">
      <c r="C345" s="7"/>
      <c r="F345" s="6"/>
    </row>
    <row r="346" spans="3:6" x14ac:dyDescent="0.3">
      <c r="C346" s="7"/>
      <c r="F346" s="6"/>
    </row>
    <row r="347" spans="3:6" x14ac:dyDescent="0.3">
      <c r="C347" s="7"/>
      <c r="F347" s="6"/>
    </row>
    <row r="348" spans="3:6" x14ac:dyDescent="0.3">
      <c r="C348" s="7"/>
      <c r="F348" s="6"/>
    </row>
    <row r="349" spans="3:6" x14ac:dyDescent="0.3">
      <c r="C349" s="7"/>
      <c r="F349" s="6"/>
    </row>
    <row r="350" spans="3:6" x14ac:dyDescent="0.3">
      <c r="C350" s="7"/>
      <c r="F350" s="6"/>
    </row>
    <row r="351" spans="3:6" x14ac:dyDescent="0.3">
      <c r="C351" s="7"/>
      <c r="F351" s="6"/>
    </row>
    <row r="352" spans="3:6" x14ac:dyDescent="0.3">
      <c r="C352" s="7"/>
      <c r="F352" s="6"/>
    </row>
    <row r="353" spans="3:6" x14ac:dyDescent="0.3">
      <c r="C353" s="7"/>
      <c r="F353" s="6"/>
    </row>
    <row r="354" spans="3:6" x14ac:dyDescent="0.3">
      <c r="C354" s="7"/>
      <c r="F354" s="6"/>
    </row>
    <row r="355" spans="3:6" x14ac:dyDescent="0.3">
      <c r="C355" s="7"/>
      <c r="F355" s="6"/>
    </row>
    <row r="356" spans="3:6" x14ac:dyDescent="0.3">
      <c r="C356" s="7"/>
      <c r="F356" s="6"/>
    </row>
    <row r="357" spans="3:6" x14ac:dyDescent="0.3">
      <c r="C357" s="7"/>
      <c r="F357" s="6"/>
    </row>
    <row r="358" spans="3:6" x14ac:dyDescent="0.3">
      <c r="C358" s="7"/>
      <c r="F358" s="6"/>
    </row>
    <row r="359" spans="3:6" x14ac:dyDescent="0.3">
      <c r="C359" s="7"/>
      <c r="F359" s="6"/>
    </row>
    <row r="360" spans="3:6" x14ac:dyDescent="0.3">
      <c r="C360" s="7"/>
      <c r="F360" s="6"/>
    </row>
    <row r="361" spans="3:6" x14ac:dyDescent="0.3">
      <c r="C361" s="7"/>
      <c r="F361" s="6"/>
    </row>
    <row r="362" spans="3:6" x14ac:dyDescent="0.3">
      <c r="C362" s="7"/>
      <c r="F362" s="6"/>
    </row>
    <row r="363" spans="3:6" x14ac:dyDescent="0.3">
      <c r="C363" s="7"/>
      <c r="F363" s="6"/>
    </row>
    <row r="364" spans="3:6" x14ac:dyDescent="0.3">
      <c r="C364" s="7"/>
      <c r="F364" s="6"/>
    </row>
    <row r="365" spans="3:6" x14ac:dyDescent="0.3">
      <c r="C365" s="7"/>
      <c r="F365" s="6"/>
    </row>
    <row r="366" spans="3:6" x14ac:dyDescent="0.3">
      <c r="C366" s="7"/>
      <c r="F366" s="6"/>
    </row>
    <row r="367" spans="3:6" x14ac:dyDescent="0.3">
      <c r="C367" s="7"/>
      <c r="F367" s="6"/>
    </row>
    <row r="368" spans="3:6" x14ac:dyDescent="0.3">
      <c r="C368" s="7"/>
      <c r="F368" s="6"/>
    </row>
    <row r="369" spans="3:6" x14ac:dyDescent="0.3">
      <c r="C369" s="7"/>
      <c r="F369" s="6"/>
    </row>
    <row r="370" spans="3:6" x14ac:dyDescent="0.3">
      <c r="C370" s="7"/>
      <c r="F370" s="6"/>
    </row>
    <row r="371" spans="3:6" x14ac:dyDescent="0.3">
      <c r="C371" s="7"/>
      <c r="F371" s="6"/>
    </row>
    <row r="372" spans="3:6" x14ac:dyDescent="0.3">
      <c r="C372" s="7"/>
      <c r="F372" s="6"/>
    </row>
    <row r="373" spans="3:6" x14ac:dyDescent="0.3">
      <c r="C373" s="7"/>
      <c r="F373" s="6"/>
    </row>
    <row r="374" spans="3:6" x14ac:dyDescent="0.3">
      <c r="C374" s="7"/>
      <c r="F374" s="6"/>
    </row>
    <row r="375" spans="3:6" x14ac:dyDescent="0.3">
      <c r="C375" s="7"/>
      <c r="F375" s="6"/>
    </row>
    <row r="376" spans="3:6" x14ac:dyDescent="0.3">
      <c r="C376" s="7"/>
      <c r="F376" s="6"/>
    </row>
    <row r="377" spans="3:6" x14ac:dyDescent="0.3">
      <c r="C377" s="7"/>
      <c r="F377" s="6"/>
    </row>
    <row r="378" spans="3:6" x14ac:dyDescent="0.3">
      <c r="C378" s="7"/>
      <c r="F378" s="6"/>
    </row>
    <row r="379" spans="3:6" x14ac:dyDescent="0.3">
      <c r="C379" s="7"/>
      <c r="F379" s="6"/>
    </row>
    <row r="380" spans="3:6" x14ac:dyDescent="0.3">
      <c r="C380" s="7"/>
      <c r="F380" s="6"/>
    </row>
    <row r="381" spans="3:6" x14ac:dyDescent="0.3">
      <c r="C381" s="7"/>
      <c r="F381" s="6"/>
    </row>
    <row r="382" spans="3:6" x14ac:dyDescent="0.3">
      <c r="C382" s="7"/>
      <c r="F382" s="6"/>
    </row>
    <row r="383" spans="3:6" x14ac:dyDescent="0.3">
      <c r="C383" s="7"/>
      <c r="F383" s="6"/>
    </row>
    <row r="384" spans="3:6" x14ac:dyDescent="0.3">
      <c r="C384" s="7"/>
      <c r="F384" s="6"/>
    </row>
    <row r="385" spans="3:6" x14ac:dyDescent="0.3">
      <c r="C385" s="7"/>
      <c r="F385" s="6"/>
    </row>
    <row r="386" spans="3:6" x14ac:dyDescent="0.3">
      <c r="C386" s="7"/>
      <c r="F386" s="6"/>
    </row>
    <row r="387" spans="3:6" x14ac:dyDescent="0.3">
      <c r="C387" s="7"/>
      <c r="F387" s="6"/>
    </row>
    <row r="388" spans="3:6" x14ac:dyDescent="0.3">
      <c r="C388" s="7"/>
      <c r="F388" s="6"/>
    </row>
    <row r="389" spans="3:6" x14ac:dyDescent="0.3">
      <c r="C389" s="7"/>
      <c r="F389" s="6"/>
    </row>
    <row r="390" spans="3:6" x14ac:dyDescent="0.3">
      <c r="C390" s="7"/>
      <c r="F390" s="6"/>
    </row>
    <row r="391" spans="3:6" x14ac:dyDescent="0.3">
      <c r="C391" s="7"/>
      <c r="F391" s="6"/>
    </row>
    <row r="392" spans="3:6" x14ac:dyDescent="0.3">
      <c r="C392" s="7"/>
      <c r="F392" s="6"/>
    </row>
    <row r="393" spans="3:6" x14ac:dyDescent="0.3">
      <c r="C393" s="7"/>
      <c r="F393" s="6"/>
    </row>
    <row r="394" spans="3:6" x14ac:dyDescent="0.3">
      <c r="C394" s="7"/>
      <c r="F394" s="6"/>
    </row>
    <row r="395" spans="3:6" x14ac:dyDescent="0.3">
      <c r="C395" s="7"/>
      <c r="F395" s="6"/>
    </row>
    <row r="396" spans="3:6" x14ac:dyDescent="0.3">
      <c r="C396" s="7"/>
      <c r="F396" s="6"/>
    </row>
    <row r="397" spans="3:6" x14ac:dyDescent="0.3">
      <c r="C397" s="7"/>
      <c r="F397" s="6"/>
    </row>
    <row r="398" spans="3:6" x14ac:dyDescent="0.3">
      <c r="C398" s="7"/>
      <c r="F398" s="6"/>
    </row>
    <row r="399" spans="3:6" x14ac:dyDescent="0.3">
      <c r="C399" s="7"/>
      <c r="F399" s="6"/>
    </row>
    <row r="400" spans="3:6" x14ac:dyDescent="0.3">
      <c r="C400" s="7"/>
      <c r="F400" s="6"/>
    </row>
    <row r="401" spans="3:6" x14ac:dyDescent="0.3">
      <c r="C401" s="7"/>
      <c r="F401" s="6"/>
    </row>
    <row r="402" spans="3:6" x14ac:dyDescent="0.3">
      <c r="C402" s="7"/>
      <c r="F402" s="6"/>
    </row>
    <row r="403" spans="3:6" x14ac:dyDescent="0.3">
      <c r="C403" s="7"/>
      <c r="F403" s="6"/>
    </row>
    <row r="404" spans="3:6" x14ac:dyDescent="0.3">
      <c r="C404" s="7"/>
      <c r="F404" s="6"/>
    </row>
    <row r="405" spans="3:6" x14ac:dyDescent="0.3">
      <c r="C405" s="7"/>
      <c r="F405" s="6"/>
    </row>
    <row r="406" spans="3:6" x14ac:dyDescent="0.3">
      <c r="C406" s="7"/>
      <c r="F406" s="6"/>
    </row>
    <row r="407" spans="3:6" x14ac:dyDescent="0.3">
      <c r="C407" s="7"/>
      <c r="F407" s="6"/>
    </row>
    <row r="408" spans="3:6" x14ac:dyDescent="0.3">
      <c r="C408" s="7"/>
      <c r="F408" s="6"/>
    </row>
    <row r="409" spans="3:6" x14ac:dyDescent="0.3">
      <c r="C409" s="7"/>
      <c r="F409" s="6"/>
    </row>
    <row r="410" spans="3:6" x14ac:dyDescent="0.3">
      <c r="C410" s="7"/>
      <c r="F410" s="6"/>
    </row>
    <row r="411" spans="3:6" x14ac:dyDescent="0.3">
      <c r="C411" s="7"/>
      <c r="F411" s="6"/>
    </row>
    <row r="412" spans="3:6" x14ac:dyDescent="0.3">
      <c r="C412" s="7"/>
      <c r="F412" s="6"/>
    </row>
    <row r="413" spans="3:6" x14ac:dyDescent="0.3">
      <c r="C413" s="7"/>
      <c r="F413" s="6"/>
    </row>
    <row r="414" spans="3:6" x14ac:dyDescent="0.3">
      <c r="C414" s="7"/>
      <c r="F414" s="6"/>
    </row>
    <row r="415" spans="3:6" x14ac:dyDescent="0.3">
      <c r="C415" s="7"/>
      <c r="F415" s="6"/>
    </row>
    <row r="416" spans="3:6" x14ac:dyDescent="0.3">
      <c r="C416" s="7"/>
      <c r="F416" s="6"/>
    </row>
    <row r="417" spans="3:6" x14ac:dyDescent="0.3">
      <c r="C417" s="7"/>
      <c r="F417" s="6"/>
    </row>
    <row r="418" spans="3:6" x14ac:dyDescent="0.3">
      <c r="C418" s="7"/>
      <c r="F418" s="6"/>
    </row>
    <row r="419" spans="3:6" x14ac:dyDescent="0.3">
      <c r="C419" s="7"/>
      <c r="F419" s="6"/>
    </row>
    <row r="420" spans="3:6" x14ac:dyDescent="0.3">
      <c r="C420" s="7"/>
      <c r="F420" s="6"/>
    </row>
    <row r="421" spans="3:6" x14ac:dyDescent="0.3">
      <c r="C421" s="7"/>
      <c r="F421" s="6"/>
    </row>
    <row r="422" spans="3:6" x14ac:dyDescent="0.3">
      <c r="C422" s="7"/>
      <c r="F422" s="6"/>
    </row>
    <row r="423" spans="3:6" x14ac:dyDescent="0.3">
      <c r="C423" s="7"/>
      <c r="F423" s="6"/>
    </row>
    <row r="424" spans="3:6" x14ac:dyDescent="0.3">
      <c r="C424" s="7"/>
      <c r="F424" s="6"/>
    </row>
    <row r="425" spans="3:6" x14ac:dyDescent="0.3">
      <c r="C425" s="7"/>
      <c r="F425" s="6"/>
    </row>
    <row r="426" spans="3:6" x14ac:dyDescent="0.3">
      <c r="C426" s="7"/>
      <c r="F426" s="6"/>
    </row>
    <row r="427" spans="3:6" x14ac:dyDescent="0.3">
      <c r="C427" s="7"/>
      <c r="F427" s="6"/>
    </row>
    <row r="428" spans="3:6" x14ac:dyDescent="0.3">
      <c r="C428" s="7"/>
      <c r="F428" s="6"/>
    </row>
    <row r="429" spans="3:6" x14ac:dyDescent="0.3">
      <c r="C429" s="7"/>
      <c r="F429" s="6"/>
    </row>
    <row r="430" spans="3:6" x14ac:dyDescent="0.3">
      <c r="C430" s="7"/>
      <c r="F430" s="6"/>
    </row>
    <row r="431" spans="3:6" x14ac:dyDescent="0.3">
      <c r="C431" s="7"/>
      <c r="F431" s="6"/>
    </row>
    <row r="432" spans="3:6" x14ac:dyDescent="0.3">
      <c r="C432" s="7"/>
      <c r="F432" s="6"/>
    </row>
    <row r="433" spans="3:6" x14ac:dyDescent="0.3">
      <c r="C433" s="7"/>
      <c r="F433" s="6"/>
    </row>
    <row r="434" spans="3:6" x14ac:dyDescent="0.3">
      <c r="C434" s="7"/>
      <c r="F434" s="6"/>
    </row>
    <row r="435" spans="3:6" x14ac:dyDescent="0.3">
      <c r="F435" s="6"/>
    </row>
    <row r="436" spans="3:6" x14ac:dyDescent="0.3">
      <c r="F436" s="6"/>
    </row>
    <row r="437" spans="3:6" x14ac:dyDescent="0.3">
      <c r="F437" s="6"/>
    </row>
    <row r="438" spans="3:6" x14ac:dyDescent="0.3">
      <c r="F438" s="6"/>
    </row>
    <row r="439" spans="3:6" x14ac:dyDescent="0.3">
      <c r="F439" s="6"/>
    </row>
    <row r="440" spans="3:6" x14ac:dyDescent="0.3">
      <c r="F440" s="6"/>
    </row>
    <row r="441" spans="3:6" x14ac:dyDescent="0.3">
      <c r="F441" s="6"/>
    </row>
    <row r="442" spans="3:6" x14ac:dyDescent="0.3">
      <c r="F442" s="6"/>
    </row>
  </sheetData>
  <mergeCells count="2">
    <mergeCell ref="A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89" workbookViewId="0">
      <selection activeCell="E102" sqref="E102"/>
    </sheetView>
  </sheetViews>
  <sheetFormatPr baseColWidth="10" defaultRowHeight="14.4" x14ac:dyDescent="0.3"/>
  <cols>
    <col min="2" max="2" width="14" bestFit="1" customWidth="1"/>
    <col min="3" max="3" width="13.88671875" style="1" bestFit="1" customWidth="1"/>
    <col min="5" max="5" width="23.5546875" bestFit="1" customWidth="1"/>
    <col min="6" max="6" width="13.88671875" bestFit="1" customWidth="1"/>
    <col min="8" max="9" width="12.33203125" bestFit="1" customWidth="1"/>
    <col min="10" max="11" width="13.88671875" bestFit="1" customWidth="1"/>
    <col min="12" max="12" width="12.33203125" bestFit="1" customWidth="1"/>
    <col min="13" max="13" width="14.88671875" bestFit="1" customWidth="1"/>
  </cols>
  <sheetData>
    <row r="1" spans="1:11" x14ac:dyDescent="0.3">
      <c r="A1" s="32" t="s">
        <v>0</v>
      </c>
      <c r="B1" s="32"/>
      <c r="C1" s="33"/>
      <c r="D1" s="34" t="s">
        <v>1</v>
      </c>
      <c r="E1" s="32"/>
      <c r="F1" s="32"/>
      <c r="I1" t="s">
        <v>2</v>
      </c>
      <c r="J1" t="s">
        <v>11</v>
      </c>
      <c r="K1" t="s">
        <v>1</v>
      </c>
    </row>
    <row r="2" spans="1:11" x14ac:dyDescent="0.3">
      <c r="A2" t="s">
        <v>2</v>
      </c>
      <c r="B2" t="s">
        <v>3</v>
      </c>
      <c r="C2" s="1" t="s">
        <v>4</v>
      </c>
      <c r="D2" s="2" t="s">
        <v>5</v>
      </c>
      <c r="E2" s="2" t="s">
        <v>3</v>
      </c>
      <c r="F2" s="2" t="s">
        <v>4</v>
      </c>
      <c r="I2" s="8">
        <v>45717</v>
      </c>
      <c r="J2" s="6">
        <v>3276</v>
      </c>
      <c r="K2" s="6">
        <v>1900</v>
      </c>
    </row>
    <row r="3" spans="1:11" x14ac:dyDescent="0.3">
      <c r="A3" s="3"/>
      <c r="B3" s="4" t="s">
        <v>6</v>
      </c>
      <c r="C3" s="5">
        <v>-1375.67</v>
      </c>
      <c r="D3" s="4"/>
      <c r="E3" s="4"/>
      <c r="F3" s="4"/>
      <c r="I3" s="8">
        <v>45718</v>
      </c>
      <c r="J3" s="6"/>
      <c r="K3" s="6"/>
    </row>
    <row r="4" spans="1:11" x14ac:dyDescent="0.3">
      <c r="A4" s="8">
        <v>45717</v>
      </c>
      <c r="B4" t="s">
        <v>12</v>
      </c>
      <c r="C4" s="7">
        <v>1076</v>
      </c>
      <c r="D4" s="8">
        <v>45717</v>
      </c>
      <c r="E4" t="s">
        <v>13</v>
      </c>
      <c r="F4" s="6">
        <v>1900</v>
      </c>
      <c r="I4" s="8">
        <v>45719</v>
      </c>
      <c r="J4" s="6"/>
      <c r="K4" s="6"/>
    </row>
    <row r="5" spans="1:11" x14ac:dyDescent="0.3">
      <c r="A5" s="8">
        <v>45717</v>
      </c>
      <c r="B5" t="s">
        <v>12</v>
      </c>
      <c r="C5" s="7">
        <v>2200</v>
      </c>
      <c r="D5" s="8">
        <v>45721</v>
      </c>
      <c r="E5" t="s">
        <v>25</v>
      </c>
      <c r="F5" s="6">
        <v>42794.38</v>
      </c>
      <c r="I5" s="8">
        <v>45720</v>
      </c>
      <c r="J5" s="6"/>
      <c r="K5" s="6"/>
    </row>
    <row r="6" spans="1:11" x14ac:dyDescent="0.3">
      <c r="A6" s="8">
        <v>45721</v>
      </c>
      <c r="B6" t="s">
        <v>24</v>
      </c>
      <c r="C6" s="7">
        <v>3900</v>
      </c>
      <c r="D6" s="8">
        <v>45721</v>
      </c>
      <c r="E6" t="s">
        <v>26</v>
      </c>
      <c r="F6" s="6">
        <v>11900</v>
      </c>
      <c r="I6" s="8">
        <v>45721</v>
      </c>
      <c r="J6" s="6">
        <v>92445.06</v>
      </c>
      <c r="K6" s="6">
        <v>54866.58</v>
      </c>
    </row>
    <row r="7" spans="1:11" x14ac:dyDescent="0.3">
      <c r="A7" s="8">
        <v>45721</v>
      </c>
      <c r="B7" t="s">
        <v>24</v>
      </c>
      <c r="C7" s="7">
        <v>24800</v>
      </c>
      <c r="D7" s="8">
        <v>45721</v>
      </c>
      <c r="E7" t="s">
        <v>27</v>
      </c>
      <c r="F7" s="6">
        <v>172.2</v>
      </c>
      <c r="I7" s="8">
        <v>45722</v>
      </c>
      <c r="J7" s="6">
        <v>128240</v>
      </c>
      <c r="K7" s="6">
        <v>165528.25</v>
      </c>
    </row>
    <row r="8" spans="1:11" x14ac:dyDescent="0.3">
      <c r="A8" s="8">
        <v>45721</v>
      </c>
      <c r="B8" t="s">
        <v>12</v>
      </c>
      <c r="C8" s="7">
        <v>8945.06</v>
      </c>
      <c r="D8" s="8">
        <v>45722</v>
      </c>
      <c r="E8" t="s">
        <v>28</v>
      </c>
      <c r="F8" s="6">
        <v>37578.81</v>
      </c>
      <c r="I8" s="8">
        <v>45723</v>
      </c>
      <c r="J8" s="6">
        <v>41070.379999999997</v>
      </c>
      <c r="K8" s="6">
        <v>40424.879999999997</v>
      </c>
    </row>
    <row r="9" spans="1:11" x14ac:dyDescent="0.3">
      <c r="A9" s="8">
        <v>45721</v>
      </c>
      <c r="B9" t="s">
        <v>8</v>
      </c>
      <c r="C9" s="7">
        <v>2600</v>
      </c>
      <c r="D9" s="8">
        <v>45722</v>
      </c>
      <c r="E9" t="s">
        <v>29</v>
      </c>
      <c r="F9" s="6">
        <v>16000</v>
      </c>
      <c r="I9" s="8">
        <v>45724</v>
      </c>
      <c r="J9" s="6">
        <v>60570</v>
      </c>
      <c r="K9" s="6">
        <v>16950</v>
      </c>
    </row>
    <row r="10" spans="1:11" x14ac:dyDescent="0.3">
      <c r="A10" s="8">
        <v>45721</v>
      </c>
      <c r="B10" t="s">
        <v>12</v>
      </c>
      <c r="C10" s="7">
        <v>9500</v>
      </c>
      <c r="D10" s="8">
        <v>45722</v>
      </c>
      <c r="E10" t="s">
        <v>13</v>
      </c>
      <c r="F10" s="6">
        <v>600</v>
      </c>
      <c r="I10" s="8">
        <v>45725</v>
      </c>
      <c r="J10" s="6"/>
      <c r="K10" s="6">
        <v>34800</v>
      </c>
    </row>
    <row r="11" spans="1:11" x14ac:dyDescent="0.3">
      <c r="A11" s="8">
        <v>45721</v>
      </c>
      <c r="B11" t="s">
        <v>8</v>
      </c>
      <c r="C11" s="7">
        <v>700</v>
      </c>
      <c r="D11" s="8">
        <v>45722</v>
      </c>
      <c r="E11" t="s">
        <v>30</v>
      </c>
      <c r="F11" s="6">
        <v>4580</v>
      </c>
      <c r="I11" s="8">
        <v>45726</v>
      </c>
      <c r="J11" s="6">
        <v>117170</v>
      </c>
      <c r="K11" s="6">
        <v>123562.06</v>
      </c>
    </row>
    <row r="12" spans="1:11" x14ac:dyDescent="0.3">
      <c r="A12" s="8">
        <v>45721</v>
      </c>
      <c r="B12" t="s">
        <v>12</v>
      </c>
      <c r="C12" s="7">
        <v>42000</v>
      </c>
      <c r="D12" s="8">
        <v>45722</v>
      </c>
      <c r="E12" t="s">
        <v>30</v>
      </c>
      <c r="F12" s="6">
        <v>106000</v>
      </c>
      <c r="I12" s="8">
        <v>45727</v>
      </c>
      <c r="J12" s="6">
        <v>78923.22</v>
      </c>
      <c r="K12" s="6">
        <v>70824.509999999995</v>
      </c>
    </row>
    <row r="13" spans="1:11" x14ac:dyDescent="0.3">
      <c r="A13" s="8">
        <v>45722</v>
      </c>
      <c r="B13" t="s">
        <v>24</v>
      </c>
      <c r="C13" s="7">
        <v>5240</v>
      </c>
      <c r="D13" s="8">
        <v>45722</v>
      </c>
      <c r="E13" t="s">
        <v>27</v>
      </c>
      <c r="F13" s="6">
        <v>769.44</v>
      </c>
      <c r="I13" s="8">
        <v>45728</v>
      </c>
      <c r="J13" s="6"/>
      <c r="K13" s="6">
        <v>1000</v>
      </c>
    </row>
    <row r="14" spans="1:11" x14ac:dyDescent="0.3">
      <c r="A14" s="8">
        <v>45722</v>
      </c>
      <c r="B14" t="s">
        <v>24</v>
      </c>
      <c r="C14" s="7">
        <v>123000</v>
      </c>
      <c r="D14" s="8">
        <v>45723</v>
      </c>
      <c r="E14" t="s">
        <v>28</v>
      </c>
      <c r="F14" s="6">
        <v>290.56</v>
      </c>
      <c r="I14" s="8">
        <v>45729</v>
      </c>
      <c r="J14" s="6">
        <v>67440</v>
      </c>
      <c r="K14" s="6">
        <v>74917.06</v>
      </c>
    </row>
    <row r="15" spans="1:11" x14ac:dyDescent="0.3">
      <c r="A15" s="8">
        <v>45723</v>
      </c>
      <c r="B15" t="s">
        <v>16</v>
      </c>
      <c r="C15" s="7">
        <v>0.38</v>
      </c>
      <c r="D15" s="8">
        <v>45723</v>
      </c>
      <c r="E15" t="s">
        <v>27</v>
      </c>
      <c r="F15" s="6">
        <v>4.2699999999999996</v>
      </c>
      <c r="I15" s="8">
        <v>45730</v>
      </c>
      <c r="J15" s="6">
        <v>48674</v>
      </c>
      <c r="K15" s="6">
        <v>2592.04</v>
      </c>
    </row>
    <row r="16" spans="1:11" x14ac:dyDescent="0.3">
      <c r="A16" s="8">
        <v>45723</v>
      </c>
      <c r="B16" t="s">
        <v>12</v>
      </c>
      <c r="C16" s="7">
        <v>1000</v>
      </c>
      <c r="D16" s="8">
        <v>45723</v>
      </c>
      <c r="E16" t="s">
        <v>27</v>
      </c>
      <c r="F16" s="6">
        <v>0.9</v>
      </c>
      <c r="I16" s="8">
        <v>45731</v>
      </c>
      <c r="J16" s="6">
        <v>74360</v>
      </c>
      <c r="K16" s="6">
        <v>98000</v>
      </c>
    </row>
    <row r="17" spans="1:11" x14ac:dyDescent="0.3">
      <c r="A17" s="8">
        <v>45723</v>
      </c>
      <c r="B17" t="s">
        <v>24</v>
      </c>
      <c r="C17" s="7">
        <v>21510</v>
      </c>
      <c r="D17" s="8">
        <v>45723</v>
      </c>
      <c r="E17" t="s">
        <v>27</v>
      </c>
      <c r="F17" s="6">
        <v>0.05</v>
      </c>
      <c r="I17" s="8">
        <v>45732</v>
      </c>
      <c r="J17" s="6"/>
      <c r="K17" s="6">
        <v>15400.06</v>
      </c>
    </row>
    <row r="18" spans="1:11" x14ac:dyDescent="0.3">
      <c r="A18" s="8">
        <v>45723</v>
      </c>
      <c r="B18" t="s">
        <v>8</v>
      </c>
      <c r="C18" s="7">
        <v>13800</v>
      </c>
      <c r="D18" s="8">
        <v>45723</v>
      </c>
      <c r="E18" t="s">
        <v>17</v>
      </c>
      <c r="F18" s="6">
        <v>40000</v>
      </c>
      <c r="I18" s="8">
        <v>45733</v>
      </c>
      <c r="J18" s="6">
        <v>119641.35</v>
      </c>
      <c r="K18" s="6">
        <v>129349.92</v>
      </c>
    </row>
    <row r="19" spans="1:11" x14ac:dyDescent="0.3">
      <c r="A19" s="8">
        <v>45723</v>
      </c>
      <c r="B19" t="s">
        <v>8</v>
      </c>
      <c r="C19" s="7">
        <v>4760</v>
      </c>
      <c r="D19" s="8">
        <v>45723</v>
      </c>
      <c r="E19" t="s">
        <v>27</v>
      </c>
      <c r="F19" s="6">
        <v>0.04</v>
      </c>
      <c r="I19" s="8">
        <v>45734</v>
      </c>
      <c r="J19" s="6">
        <v>109400</v>
      </c>
      <c r="K19" s="6">
        <v>109102.6</v>
      </c>
    </row>
    <row r="20" spans="1:11" x14ac:dyDescent="0.3">
      <c r="A20" s="8">
        <v>45724</v>
      </c>
      <c r="B20" t="s">
        <v>8</v>
      </c>
      <c r="C20" s="7">
        <v>28110</v>
      </c>
      <c r="D20" s="8">
        <v>45723</v>
      </c>
      <c r="E20" t="s">
        <v>27</v>
      </c>
      <c r="F20" s="6">
        <v>129.06</v>
      </c>
      <c r="I20" s="8">
        <v>45735</v>
      </c>
      <c r="J20" s="6">
        <v>180313.95</v>
      </c>
      <c r="K20" s="6">
        <v>158947.96</v>
      </c>
    </row>
    <row r="21" spans="1:11" x14ac:dyDescent="0.3">
      <c r="A21" s="8">
        <v>45724</v>
      </c>
      <c r="B21" t="s">
        <v>8</v>
      </c>
      <c r="C21" s="7">
        <v>4900</v>
      </c>
      <c r="D21" s="8">
        <v>45724</v>
      </c>
      <c r="E21" t="s">
        <v>31</v>
      </c>
      <c r="F21" s="6">
        <v>1950</v>
      </c>
      <c r="I21" s="8">
        <v>45736</v>
      </c>
      <c r="J21" s="6">
        <v>472629.39</v>
      </c>
      <c r="K21" s="6">
        <v>493880.11</v>
      </c>
    </row>
    <row r="22" spans="1:11" x14ac:dyDescent="0.3">
      <c r="A22" s="8">
        <v>45724</v>
      </c>
      <c r="B22" t="s">
        <v>8</v>
      </c>
      <c r="C22" s="7">
        <v>6300</v>
      </c>
      <c r="D22" s="8">
        <v>45724</v>
      </c>
      <c r="E22" t="s">
        <v>32</v>
      </c>
      <c r="F22" s="6">
        <v>15000</v>
      </c>
      <c r="I22" s="8">
        <v>45737</v>
      </c>
      <c r="J22" s="6">
        <v>46625</v>
      </c>
      <c r="K22" s="6">
        <v>47070.02</v>
      </c>
    </row>
    <row r="23" spans="1:11" ht="15" thickBot="1" x14ac:dyDescent="0.35">
      <c r="A23" s="8">
        <v>45724</v>
      </c>
      <c r="B23" t="s">
        <v>8</v>
      </c>
      <c r="C23" s="7">
        <v>21260</v>
      </c>
      <c r="D23" s="8"/>
      <c r="F23" s="6"/>
      <c r="I23" s="8">
        <v>45738</v>
      </c>
      <c r="J23" s="6">
        <v>76083.73</v>
      </c>
      <c r="K23" s="6">
        <v>76000</v>
      </c>
    </row>
    <row r="24" spans="1:11" ht="15" thickBot="1" x14ac:dyDescent="0.35">
      <c r="A24" s="10"/>
      <c r="B24" s="11" t="s">
        <v>23</v>
      </c>
      <c r="C24" s="12">
        <f>SUM(C4:C23)</f>
        <v>325601.44</v>
      </c>
      <c r="D24" s="11"/>
      <c r="E24" s="11" t="s">
        <v>23</v>
      </c>
      <c r="F24" s="13">
        <f>SUM(F4:F23)</f>
        <v>279669.70999999996</v>
      </c>
      <c r="I24" s="8">
        <v>45739</v>
      </c>
      <c r="J24" s="6"/>
      <c r="K24" s="6"/>
    </row>
    <row r="25" spans="1:11" ht="15" thickBot="1" x14ac:dyDescent="0.35">
      <c r="A25" s="10"/>
      <c r="B25" s="11" t="s">
        <v>6</v>
      </c>
      <c r="C25" s="13">
        <f>C24-F24+C3</f>
        <v>44556.060000000041</v>
      </c>
      <c r="F25" s="6"/>
      <c r="I25" s="8">
        <v>45740</v>
      </c>
      <c r="J25" s="6"/>
      <c r="K25" s="6"/>
    </row>
    <row r="26" spans="1:11" x14ac:dyDescent="0.3">
      <c r="A26" s="8">
        <v>45726</v>
      </c>
      <c r="B26" s="2" t="s">
        <v>12</v>
      </c>
      <c r="C26" s="7">
        <v>12000</v>
      </c>
      <c r="D26" s="8">
        <v>45725</v>
      </c>
      <c r="E26" t="s">
        <v>33</v>
      </c>
      <c r="F26" s="6">
        <v>34800</v>
      </c>
      <c r="I26" s="8">
        <v>45741</v>
      </c>
      <c r="J26" s="6">
        <v>55955</v>
      </c>
      <c r="K26" s="6">
        <v>39.72</v>
      </c>
    </row>
    <row r="27" spans="1:11" x14ac:dyDescent="0.3">
      <c r="A27" s="8">
        <v>45726</v>
      </c>
      <c r="B27" s="2" t="s">
        <v>24</v>
      </c>
      <c r="C27" s="7">
        <v>5000</v>
      </c>
      <c r="D27" s="8">
        <v>45726</v>
      </c>
      <c r="E27" t="s">
        <v>28</v>
      </c>
      <c r="F27" s="6">
        <v>936.06</v>
      </c>
      <c r="I27" s="8">
        <v>45742</v>
      </c>
      <c r="J27" s="6">
        <v>87705</v>
      </c>
      <c r="K27" s="6">
        <v>56000</v>
      </c>
    </row>
    <row r="28" spans="1:11" x14ac:dyDescent="0.3">
      <c r="A28" s="8">
        <v>45726</v>
      </c>
      <c r="B28" s="2" t="s">
        <v>8</v>
      </c>
      <c r="C28" s="7">
        <v>13610</v>
      </c>
      <c r="D28" s="8">
        <v>45726</v>
      </c>
      <c r="E28" t="s">
        <v>33</v>
      </c>
      <c r="F28" s="6">
        <v>6000</v>
      </c>
      <c r="I28" s="8">
        <v>45743</v>
      </c>
      <c r="J28" s="6">
        <v>122615</v>
      </c>
      <c r="K28" s="6">
        <v>7832.99</v>
      </c>
    </row>
    <row r="29" spans="1:11" x14ac:dyDescent="0.3">
      <c r="A29" s="8">
        <v>45726</v>
      </c>
      <c r="B29" s="2" t="s">
        <v>12</v>
      </c>
      <c r="C29" s="7">
        <v>33000</v>
      </c>
      <c r="D29" s="8">
        <v>45726</v>
      </c>
      <c r="E29" t="s">
        <v>17</v>
      </c>
      <c r="F29" s="6">
        <v>820</v>
      </c>
      <c r="I29" s="8">
        <v>45744</v>
      </c>
      <c r="J29" s="6">
        <v>50595.42</v>
      </c>
      <c r="K29" s="6">
        <v>211385.39</v>
      </c>
    </row>
    <row r="30" spans="1:11" x14ac:dyDescent="0.3">
      <c r="A30" s="8">
        <v>45726</v>
      </c>
      <c r="B30" s="2" t="s">
        <v>12</v>
      </c>
      <c r="C30" s="7">
        <v>18800</v>
      </c>
      <c r="D30" s="8">
        <v>45726</v>
      </c>
      <c r="E30" t="s">
        <v>33</v>
      </c>
      <c r="F30" s="6">
        <v>8834</v>
      </c>
      <c r="I30" s="8">
        <v>45745</v>
      </c>
      <c r="J30" s="6">
        <v>128420</v>
      </c>
      <c r="K30" s="6">
        <v>75000</v>
      </c>
    </row>
    <row r="31" spans="1:11" x14ac:dyDescent="0.3">
      <c r="A31" s="8">
        <v>45726</v>
      </c>
      <c r="B31" s="2" t="s">
        <v>12</v>
      </c>
      <c r="C31" s="7">
        <v>17000</v>
      </c>
      <c r="D31" s="8">
        <v>45726</v>
      </c>
      <c r="E31" t="s">
        <v>33</v>
      </c>
      <c r="F31" s="6">
        <v>600</v>
      </c>
      <c r="I31" s="8">
        <v>45746</v>
      </c>
      <c r="J31" s="6"/>
      <c r="K31" s="6"/>
    </row>
    <row r="32" spans="1:11" ht="15" thickBot="1" x14ac:dyDescent="0.35">
      <c r="A32" s="8">
        <v>45726</v>
      </c>
      <c r="B32" s="2" t="s">
        <v>8</v>
      </c>
      <c r="C32" s="7">
        <v>17760</v>
      </c>
      <c r="D32" s="8">
        <v>45726</v>
      </c>
      <c r="E32" t="s">
        <v>28</v>
      </c>
      <c r="F32" s="6">
        <v>11031.11</v>
      </c>
      <c r="I32" s="8">
        <v>45747</v>
      </c>
      <c r="J32" s="6">
        <v>60465</v>
      </c>
      <c r="K32" s="6">
        <v>61.2</v>
      </c>
    </row>
    <row r="33" spans="1:13" ht="15" thickBot="1" x14ac:dyDescent="0.35">
      <c r="A33" s="8">
        <v>45727</v>
      </c>
      <c r="B33" s="2" t="s">
        <v>24</v>
      </c>
      <c r="C33" s="7">
        <v>38760</v>
      </c>
      <c r="D33" s="8">
        <v>45726</v>
      </c>
      <c r="E33" t="s">
        <v>41</v>
      </c>
      <c r="F33" s="6">
        <v>43506.87</v>
      </c>
      <c r="J33" s="19">
        <f>SUM(J2:J32)</f>
        <v>2222617.5</v>
      </c>
      <c r="K33" s="19">
        <f>SUM(K2:K32)</f>
        <v>2065435.3500000003</v>
      </c>
      <c r="L33" s="27">
        <f>J33-K33</f>
        <v>157182.14999999967</v>
      </c>
      <c r="M33" s="28" t="s">
        <v>78</v>
      </c>
    </row>
    <row r="34" spans="1:13" x14ac:dyDescent="0.3">
      <c r="A34" s="8">
        <v>45727</v>
      </c>
      <c r="B34" s="2" t="s">
        <v>24</v>
      </c>
      <c r="C34" s="7">
        <v>40163.22</v>
      </c>
      <c r="D34" s="8">
        <v>45726</v>
      </c>
      <c r="E34" t="s">
        <v>42</v>
      </c>
      <c r="F34" s="6">
        <v>16464.36</v>
      </c>
      <c r="J34" s="22">
        <f>J33+C3-K33</f>
        <v>155806.47999999975</v>
      </c>
    </row>
    <row r="35" spans="1:13" ht="15" thickBot="1" x14ac:dyDescent="0.35">
      <c r="A35" s="8">
        <v>45729</v>
      </c>
      <c r="B35" s="2" t="s">
        <v>24</v>
      </c>
      <c r="C35" s="7">
        <v>3000</v>
      </c>
      <c r="D35" s="8">
        <v>45726</v>
      </c>
      <c r="E35" t="s">
        <v>43</v>
      </c>
      <c r="F35" s="6">
        <v>4760</v>
      </c>
      <c r="J35" s="23" t="s">
        <v>75</v>
      </c>
    </row>
    <row r="36" spans="1:13" x14ac:dyDescent="0.3">
      <c r="A36" s="8">
        <v>45729</v>
      </c>
      <c r="B36" s="2" t="s">
        <v>24</v>
      </c>
      <c r="C36" s="7">
        <v>25930</v>
      </c>
      <c r="D36" s="8">
        <v>45726</v>
      </c>
      <c r="E36" t="s">
        <v>44</v>
      </c>
      <c r="F36" s="6">
        <v>30579.66</v>
      </c>
    </row>
    <row r="37" spans="1:13" x14ac:dyDescent="0.3">
      <c r="A37" s="8">
        <v>45729</v>
      </c>
      <c r="B37" s="2" t="s">
        <v>8</v>
      </c>
      <c r="C37" s="7">
        <v>3310</v>
      </c>
      <c r="D37" s="8">
        <v>45726</v>
      </c>
      <c r="E37" t="s">
        <v>27</v>
      </c>
      <c r="F37" s="6">
        <v>30</v>
      </c>
    </row>
    <row r="38" spans="1:13" x14ac:dyDescent="0.3">
      <c r="A38" s="8">
        <v>45729</v>
      </c>
      <c r="B38" s="2" t="s">
        <v>12</v>
      </c>
      <c r="C38" s="7">
        <v>30000</v>
      </c>
      <c r="D38" s="8">
        <v>45727</v>
      </c>
      <c r="E38" t="s">
        <v>45</v>
      </c>
      <c r="F38" s="6">
        <v>18750.97</v>
      </c>
    </row>
    <row r="39" spans="1:13" x14ac:dyDescent="0.3">
      <c r="A39" s="8">
        <v>45729</v>
      </c>
      <c r="B39" s="2" t="s">
        <v>8</v>
      </c>
      <c r="C39" s="7">
        <v>5200</v>
      </c>
      <c r="D39" s="8">
        <v>45727</v>
      </c>
      <c r="E39" t="s">
        <v>13</v>
      </c>
      <c r="F39" s="6">
        <v>1600</v>
      </c>
    </row>
    <row r="40" spans="1:13" x14ac:dyDescent="0.3">
      <c r="A40" s="8">
        <v>45730</v>
      </c>
      <c r="B40" s="2" t="s">
        <v>24</v>
      </c>
      <c r="C40" s="7">
        <v>48674</v>
      </c>
      <c r="D40" s="8">
        <v>45727</v>
      </c>
      <c r="E40" t="s">
        <v>17</v>
      </c>
      <c r="F40" s="6">
        <v>50000</v>
      </c>
    </row>
    <row r="41" spans="1:13" x14ac:dyDescent="0.3">
      <c r="A41" s="8">
        <v>45731</v>
      </c>
      <c r="B41" s="2" t="s">
        <v>8</v>
      </c>
      <c r="C41" s="7">
        <v>13590</v>
      </c>
      <c r="D41" s="8">
        <v>45727</v>
      </c>
      <c r="E41" t="s">
        <v>27</v>
      </c>
      <c r="F41" s="6">
        <v>473.54</v>
      </c>
    </row>
    <row r="42" spans="1:13" x14ac:dyDescent="0.3">
      <c r="A42" s="8">
        <v>45731</v>
      </c>
      <c r="B42" s="2" t="s">
        <v>8</v>
      </c>
      <c r="C42" s="7">
        <v>23320</v>
      </c>
      <c r="D42" s="8">
        <v>45728</v>
      </c>
      <c r="E42" t="s">
        <v>13</v>
      </c>
      <c r="F42" s="6">
        <v>1000</v>
      </c>
    </row>
    <row r="43" spans="1:13" x14ac:dyDescent="0.3">
      <c r="A43" s="8">
        <v>45731</v>
      </c>
      <c r="B43" s="2" t="s">
        <v>8</v>
      </c>
      <c r="C43" s="7">
        <v>4500</v>
      </c>
      <c r="D43" s="8">
        <v>45729</v>
      </c>
      <c r="E43" t="s">
        <v>35</v>
      </c>
      <c r="F43" s="6">
        <v>72643.48</v>
      </c>
    </row>
    <row r="44" spans="1:13" x14ac:dyDescent="0.3">
      <c r="A44" s="8">
        <v>45731</v>
      </c>
      <c r="B44" s="2" t="s">
        <v>8</v>
      </c>
      <c r="C44" s="7">
        <v>9040</v>
      </c>
      <c r="D44" s="8">
        <v>45729</v>
      </c>
      <c r="E44" t="s">
        <v>13</v>
      </c>
      <c r="F44" s="6">
        <v>2100</v>
      </c>
    </row>
    <row r="45" spans="1:13" x14ac:dyDescent="0.3">
      <c r="A45" s="8">
        <v>45731</v>
      </c>
      <c r="B45" s="2" t="s">
        <v>8</v>
      </c>
      <c r="C45" s="7">
        <v>5710</v>
      </c>
      <c r="D45" s="8">
        <v>45729</v>
      </c>
      <c r="E45" t="s">
        <v>27</v>
      </c>
      <c r="F45" s="6">
        <v>173.58</v>
      </c>
    </row>
    <row r="46" spans="1:13" x14ac:dyDescent="0.3">
      <c r="A46" s="8">
        <v>45731</v>
      </c>
      <c r="B46" s="2" t="s">
        <v>8</v>
      </c>
      <c r="C46" s="7">
        <v>6020</v>
      </c>
      <c r="D46" s="8">
        <v>45730</v>
      </c>
      <c r="E46" t="s">
        <v>13</v>
      </c>
      <c r="F46" s="6">
        <v>2300</v>
      </c>
    </row>
    <row r="47" spans="1:13" x14ac:dyDescent="0.3">
      <c r="A47" s="8">
        <v>45731</v>
      </c>
      <c r="B47" s="2" t="s">
        <v>8</v>
      </c>
      <c r="C47" s="7">
        <v>12180</v>
      </c>
      <c r="D47" s="8">
        <v>45730</v>
      </c>
      <c r="E47" t="s">
        <v>27</v>
      </c>
      <c r="F47" s="6">
        <v>292.04000000000002</v>
      </c>
    </row>
    <row r="48" spans="1:13" x14ac:dyDescent="0.3">
      <c r="C48" s="7"/>
      <c r="D48" s="8">
        <v>45731</v>
      </c>
      <c r="E48" t="s">
        <v>46</v>
      </c>
      <c r="F48" s="6">
        <v>11000</v>
      </c>
    </row>
    <row r="49" spans="1:6" x14ac:dyDescent="0.3">
      <c r="C49" s="7"/>
      <c r="D49" s="8">
        <v>45731</v>
      </c>
      <c r="E49" t="s">
        <v>33</v>
      </c>
      <c r="F49" s="6">
        <v>7000</v>
      </c>
    </row>
    <row r="50" spans="1:6" x14ac:dyDescent="0.3">
      <c r="C50" s="7"/>
      <c r="D50" s="8">
        <v>45731</v>
      </c>
      <c r="E50" t="s">
        <v>17</v>
      </c>
      <c r="F50" s="6">
        <v>80000</v>
      </c>
    </row>
    <row r="51" spans="1:6" x14ac:dyDescent="0.3">
      <c r="C51" s="7"/>
      <c r="D51" s="8">
        <v>45732</v>
      </c>
      <c r="E51" t="s">
        <v>13</v>
      </c>
      <c r="F51" s="6">
        <v>400</v>
      </c>
    </row>
    <row r="52" spans="1:6" ht="15" thickBot="1" x14ac:dyDescent="0.35">
      <c r="C52" s="7"/>
      <c r="D52" s="8">
        <v>45732</v>
      </c>
      <c r="E52" t="s">
        <v>32</v>
      </c>
      <c r="F52" s="6">
        <v>15000.06</v>
      </c>
    </row>
    <row r="53" spans="1:6" ht="15" thickBot="1" x14ac:dyDescent="0.35">
      <c r="A53" s="10"/>
      <c r="B53" s="11" t="s">
        <v>23</v>
      </c>
      <c r="C53" s="12">
        <f>SUM(C26:C52)</f>
        <v>386567.22</v>
      </c>
      <c r="D53" s="11"/>
      <c r="E53" s="11" t="s">
        <v>23</v>
      </c>
      <c r="F53" s="13">
        <f>SUM(F26:F52)</f>
        <v>421095.73</v>
      </c>
    </row>
    <row r="54" spans="1:6" ht="15" thickBot="1" x14ac:dyDescent="0.35">
      <c r="A54" s="10"/>
      <c r="B54" s="11" t="s">
        <v>6</v>
      </c>
      <c r="C54" s="13">
        <f>C53+C25-F53</f>
        <v>10027.550000000047</v>
      </c>
      <c r="F54" s="6"/>
    </row>
    <row r="55" spans="1:6" x14ac:dyDescent="0.3">
      <c r="A55" s="8">
        <v>45733</v>
      </c>
      <c r="B55" t="s">
        <v>24</v>
      </c>
      <c r="C55" s="7">
        <v>4090</v>
      </c>
      <c r="D55" s="8">
        <v>45733</v>
      </c>
      <c r="E55" t="s">
        <v>17</v>
      </c>
      <c r="F55" s="6">
        <v>80000</v>
      </c>
    </row>
    <row r="56" spans="1:6" x14ac:dyDescent="0.3">
      <c r="A56" s="8">
        <v>45733</v>
      </c>
      <c r="B56" t="s">
        <v>24</v>
      </c>
      <c r="C56" s="7">
        <v>54230.35</v>
      </c>
      <c r="D56" s="8">
        <v>45733</v>
      </c>
      <c r="E56" t="s">
        <v>27</v>
      </c>
      <c r="F56" s="6">
        <v>349.92</v>
      </c>
    </row>
    <row r="57" spans="1:6" x14ac:dyDescent="0.3">
      <c r="A57" s="8">
        <v>45733</v>
      </c>
      <c r="B57" t="s">
        <v>8</v>
      </c>
      <c r="C57" s="7">
        <v>12000</v>
      </c>
      <c r="D57" s="8">
        <v>45733</v>
      </c>
      <c r="E57" t="s">
        <v>17</v>
      </c>
      <c r="F57" s="6">
        <v>49000</v>
      </c>
    </row>
    <row r="58" spans="1:6" x14ac:dyDescent="0.3">
      <c r="A58" s="8">
        <v>45733</v>
      </c>
      <c r="B58" t="s">
        <v>8</v>
      </c>
      <c r="C58" s="7">
        <v>7420</v>
      </c>
      <c r="D58" s="8">
        <v>45734</v>
      </c>
      <c r="E58" t="s">
        <v>53</v>
      </c>
      <c r="F58" s="6">
        <v>109000</v>
      </c>
    </row>
    <row r="59" spans="1:6" x14ac:dyDescent="0.3">
      <c r="A59" s="8">
        <v>45733</v>
      </c>
      <c r="B59" t="s">
        <v>8</v>
      </c>
      <c r="C59" s="7">
        <v>6020</v>
      </c>
      <c r="D59" s="8">
        <v>45734</v>
      </c>
      <c r="E59" t="s">
        <v>27</v>
      </c>
      <c r="F59" s="6">
        <v>102.6</v>
      </c>
    </row>
    <row r="60" spans="1:6" x14ac:dyDescent="0.3">
      <c r="A60" s="8">
        <v>45733</v>
      </c>
      <c r="B60" t="s">
        <v>8</v>
      </c>
      <c r="C60" s="7">
        <v>2800</v>
      </c>
      <c r="D60" s="8">
        <v>45735</v>
      </c>
      <c r="E60" t="s">
        <v>53</v>
      </c>
      <c r="F60" s="6">
        <v>158000</v>
      </c>
    </row>
    <row r="61" spans="1:6" x14ac:dyDescent="0.3">
      <c r="A61" s="8">
        <v>45733</v>
      </c>
      <c r="B61" t="s">
        <v>8</v>
      </c>
      <c r="C61" s="7">
        <v>1700</v>
      </c>
      <c r="D61" s="8">
        <v>45735</v>
      </c>
      <c r="E61" t="s">
        <v>27</v>
      </c>
      <c r="F61" s="6">
        <v>947.96</v>
      </c>
    </row>
    <row r="62" spans="1:6" x14ac:dyDescent="0.3">
      <c r="A62" s="8">
        <v>45733</v>
      </c>
      <c r="B62" t="s">
        <v>8</v>
      </c>
      <c r="C62" s="7">
        <v>9260</v>
      </c>
      <c r="D62" s="8">
        <v>45736</v>
      </c>
      <c r="E62" t="s">
        <v>57</v>
      </c>
      <c r="F62" s="6">
        <v>55063.8</v>
      </c>
    </row>
    <row r="63" spans="1:6" x14ac:dyDescent="0.3">
      <c r="A63" s="8">
        <v>45733</v>
      </c>
      <c r="B63" t="s">
        <v>8</v>
      </c>
      <c r="C63" s="7">
        <v>22121</v>
      </c>
      <c r="D63" s="8">
        <v>45736</v>
      </c>
      <c r="E63" t="s">
        <v>56</v>
      </c>
      <c r="F63" s="6">
        <v>61985.2</v>
      </c>
    </row>
    <row r="64" spans="1:6" x14ac:dyDescent="0.3">
      <c r="A64" s="8">
        <v>45734</v>
      </c>
      <c r="B64" t="s">
        <v>24</v>
      </c>
      <c r="C64" s="7">
        <v>17100</v>
      </c>
      <c r="D64" s="8">
        <v>45736</v>
      </c>
      <c r="E64" t="s">
        <v>53</v>
      </c>
      <c r="F64" s="6">
        <v>52893.98</v>
      </c>
    </row>
    <row r="65" spans="1:6" x14ac:dyDescent="0.3">
      <c r="A65" s="8">
        <v>45734</v>
      </c>
      <c r="B65" t="s">
        <v>8</v>
      </c>
      <c r="C65" s="7">
        <v>9040</v>
      </c>
      <c r="D65" s="8">
        <v>45736</v>
      </c>
      <c r="E65" t="s">
        <v>58</v>
      </c>
      <c r="F65" s="6">
        <v>253920</v>
      </c>
    </row>
    <row r="66" spans="1:6" x14ac:dyDescent="0.3">
      <c r="A66" s="8">
        <v>45734</v>
      </c>
      <c r="B66" t="s">
        <v>8</v>
      </c>
      <c r="C66" s="7">
        <v>4520</v>
      </c>
      <c r="D66" s="8">
        <v>45736</v>
      </c>
      <c r="E66" t="s">
        <v>53</v>
      </c>
      <c r="F66" s="6">
        <v>70000</v>
      </c>
    </row>
    <row r="67" spans="1:6" x14ac:dyDescent="0.3">
      <c r="A67" s="8">
        <v>45734</v>
      </c>
      <c r="B67" t="s">
        <v>8</v>
      </c>
      <c r="C67" s="7">
        <v>8200</v>
      </c>
      <c r="D67" s="8">
        <v>45736</v>
      </c>
      <c r="E67" t="s">
        <v>27</v>
      </c>
      <c r="F67" s="6">
        <v>17.13</v>
      </c>
    </row>
    <row r="68" spans="1:6" x14ac:dyDescent="0.3">
      <c r="A68" s="8">
        <v>45734</v>
      </c>
      <c r="B68" t="s">
        <v>8</v>
      </c>
      <c r="C68" s="7">
        <v>64040</v>
      </c>
      <c r="D68" s="8">
        <v>45737</v>
      </c>
      <c r="E68" t="s">
        <v>59</v>
      </c>
      <c r="F68" s="6">
        <v>14000</v>
      </c>
    </row>
    <row r="69" spans="1:6" x14ac:dyDescent="0.3">
      <c r="A69" s="8">
        <v>45734</v>
      </c>
      <c r="B69" t="s">
        <v>8</v>
      </c>
      <c r="C69" s="7">
        <v>6500</v>
      </c>
      <c r="D69" s="8">
        <v>45737</v>
      </c>
      <c r="E69" t="s">
        <v>27</v>
      </c>
      <c r="F69" s="6">
        <v>70.02</v>
      </c>
    </row>
    <row r="70" spans="1:6" x14ac:dyDescent="0.3">
      <c r="A70" s="8">
        <v>45735</v>
      </c>
      <c r="B70" t="s">
        <v>24</v>
      </c>
      <c r="C70" s="7">
        <v>2200</v>
      </c>
      <c r="D70" s="8">
        <v>45737</v>
      </c>
      <c r="E70" t="s">
        <v>53</v>
      </c>
      <c r="F70" s="6">
        <v>33000</v>
      </c>
    </row>
    <row r="71" spans="1:6" x14ac:dyDescent="0.3">
      <c r="A71" s="8">
        <v>45735</v>
      </c>
      <c r="B71" t="s">
        <v>24</v>
      </c>
      <c r="C71" s="7">
        <v>155793.95000000001</v>
      </c>
      <c r="D71" s="8">
        <v>45738</v>
      </c>
      <c r="E71" t="s">
        <v>62</v>
      </c>
      <c r="F71" s="6">
        <v>76000</v>
      </c>
    </row>
    <row r="72" spans="1:6" x14ac:dyDescent="0.3">
      <c r="A72" s="8">
        <v>45735</v>
      </c>
      <c r="B72" t="s">
        <v>8</v>
      </c>
      <c r="C72" s="7">
        <v>10110</v>
      </c>
      <c r="F72" s="6"/>
    </row>
    <row r="73" spans="1:6" x14ac:dyDescent="0.3">
      <c r="A73" s="8">
        <v>45735</v>
      </c>
      <c r="B73" t="s">
        <v>8</v>
      </c>
      <c r="C73" s="7">
        <v>12210</v>
      </c>
      <c r="F73" s="6"/>
    </row>
    <row r="74" spans="1:6" x14ac:dyDescent="0.3">
      <c r="A74" s="8">
        <v>45736</v>
      </c>
      <c r="B74" t="s">
        <v>55</v>
      </c>
      <c r="C74" s="7">
        <v>70000</v>
      </c>
      <c r="F74" s="6"/>
    </row>
    <row r="75" spans="1:6" x14ac:dyDescent="0.3">
      <c r="A75" s="8">
        <v>45736</v>
      </c>
      <c r="B75" t="s">
        <v>16</v>
      </c>
      <c r="C75" s="7">
        <v>4934.3900000000003</v>
      </c>
      <c r="F75" s="6"/>
    </row>
    <row r="76" spans="1:6" x14ac:dyDescent="0.3">
      <c r="A76" s="8">
        <v>45736</v>
      </c>
      <c r="B76" t="s">
        <v>55</v>
      </c>
      <c r="C76" s="7">
        <v>20000</v>
      </c>
      <c r="F76" s="6"/>
    </row>
    <row r="77" spans="1:6" x14ac:dyDescent="0.3">
      <c r="A77" s="8">
        <v>45736</v>
      </c>
      <c r="B77" t="s">
        <v>24</v>
      </c>
      <c r="C77" s="7">
        <v>2855</v>
      </c>
      <c r="F77" s="6"/>
    </row>
    <row r="78" spans="1:6" x14ac:dyDescent="0.3">
      <c r="A78" s="8">
        <v>45736</v>
      </c>
      <c r="B78" t="s">
        <v>55</v>
      </c>
      <c r="C78" s="7">
        <v>53000</v>
      </c>
      <c r="F78" s="6"/>
    </row>
    <row r="79" spans="1:6" x14ac:dyDescent="0.3">
      <c r="A79" s="8">
        <v>45736</v>
      </c>
      <c r="B79" t="s">
        <v>55</v>
      </c>
      <c r="C79" s="7">
        <v>254000</v>
      </c>
      <c r="F79" s="6"/>
    </row>
    <row r="80" spans="1:6" x14ac:dyDescent="0.3">
      <c r="A80" s="8">
        <v>45736</v>
      </c>
      <c r="B80" t="s">
        <v>8</v>
      </c>
      <c r="C80" s="7">
        <v>67840</v>
      </c>
      <c r="F80" s="6"/>
    </row>
    <row r="81" spans="1:6" x14ac:dyDescent="0.3">
      <c r="A81" s="8">
        <v>45737</v>
      </c>
      <c r="B81" t="s">
        <v>24</v>
      </c>
      <c r="C81" s="7">
        <v>3000</v>
      </c>
      <c r="F81" s="6"/>
    </row>
    <row r="82" spans="1:6" x14ac:dyDescent="0.3">
      <c r="A82" s="8">
        <v>45737</v>
      </c>
      <c r="B82" t="s">
        <v>24</v>
      </c>
      <c r="C82" s="7">
        <v>8670</v>
      </c>
      <c r="F82" s="6"/>
    </row>
    <row r="83" spans="1:6" x14ac:dyDescent="0.3">
      <c r="A83" s="8">
        <v>45737</v>
      </c>
      <c r="B83" t="s">
        <v>8</v>
      </c>
      <c r="C83" s="7">
        <v>16000</v>
      </c>
      <c r="F83" s="6"/>
    </row>
    <row r="84" spans="1:6" x14ac:dyDescent="0.3">
      <c r="A84" s="8">
        <v>45737</v>
      </c>
      <c r="B84" t="s">
        <v>8</v>
      </c>
      <c r="C84" s="7">
        <v>8955</v>
      </c>
      <c r="F84" s="6"/>
    </row>
    <row r="85" spans="1:6" x14ac:dyDescent="0.3">
      <c r="A85" s="8">
        <v>45737</v>
      </c>
      <c r="B85" t="s">
        <v>8</v>
      </c>
      <c r="C85" s="7">
        <v>10000</v>
      </c>
      <c r="F85" s="6"/>
    </row>
    <row r="86" spans="1:6" x14ac:dyDescent="0.3">
      <c r="A86" s="8">
        <v>45738</v>
      </c>
      <c r="B86" t="s">
        <v>8</v>
      </c>
      <c r="C86" s="7">
        <v>15480</v>
      </c>
      <c r="F86" s="6"/>
    </row>
    <row r="87" spans="1:6" x14ac:dyDescent="0.3">
      <c r="A87" s="8">
        <v>45738</v>
      </c>
      <c r="B87" t="s">
        <v>8</v>
      </c>
      <c r="C87" s="7">
        <v>8000</v>
      </c>
      <c r="F87" s="6"/>
    </row>
    <row r="88" spans="1:6" x14ac:dyDescent="0.3">
      <c r="A88" s="8">
        <v>45738</v>
      </c>
      <c r="B88" t="s">
        <v>8</v>
      </c>
      <c r="C88" s="7">
        <v>15420</v>
      </c>
      <c r="F88" s="6"/>
    </row>
    <row r="89" spans="1:6" x14ac:dyDescent="0.3">
      <c r="A89" s="8">
        <v>45738</v>
      </c>
      <c r="B89" t="s">
        <v>55</v>
      </c>
      <c r="C89" s="7">
        <v>37000</v>
      </c>
      <c r="F89" s="6"/>
    </row>
    <row r="90" spans="1:6" ht="15" thickBot="1" x14ac:dyDescent="0.35">
      <c r="A90" s="8">
        <v>45738</v>
      </c>
      <c r="B90" t="s">
        <v>16</v>
      </c>
      <c r="C90" s="7">
        <v>183.73</v>
      </c>
      <c r="F90" s="6"/>
    </row>
    <row r="91" spans="1:6" ht="15" thickBot="1" x14ac:dyDescent="0.35">
      <c r="A91" s="10"/>
      <c r="B91" s="11" t="s">
        <v>23</v>
      </c>
      <c r="C91" s="12">
        <f>SUM(C55:C90)</f>
        <v>1004693.42</v>
      </c>
      <c r="D91" s="11"/>
      <c r="E91" s="11" t="s">
        <v>23</v>
      </c>
      <c r="F91" s="13">
        <f>SUM(F55:F90)</f>
        <v>1014350.6100000001</v>
      </c>
    </row>
    <row r="92" spans="1:6" x14ac:dyDescent="0.3">
      <c r="A92" s="4"/>
      <c r="B92" s="4" t="s">
        <v>6</v>
      </c>
      <c r="C92" s="5">
        <f>C91+C54-F91</f>
        <v>370.35999999998603</v>
      </c>
      <c r="F92" s="6"/>
    </row>
    <row r="93" spans="1:6" x14ac:dyDescent="0.3">
      <c r="A93" s="8">
        <v>45741</v>
      </c>
      <c r="B93" s="2" t="s">
        <v>24</v>
      </c>
      <c r="C93" s="7">
        <v>6620</v>
      </c>
      <c r="D93" s="8">
        <v>45741</v>
      </c>
      <c r="E93" t="s">
        <v>27</v>
      </c>
      <c r="F93" s="6">
        <v>39.72</v>
      </c>
    </row>
    <row r="94" spans="1:6" x14ac:dyDescent="0.3">
      <c r="A94" s="8">
        <v>45741</v>
      </c>
      <c r="B94" s="2" t="s">
        <v>8</v>
      </c>
      <c r="C94" s="7">
        <v>8055</v>
      </c>
      <c r="D94" s="35">
        <v>45742</v>
      </c>
      <c r="E94" s="29" t="s">
        <v>53</v>
      </c>
      <c r="F94" s="36">
        <v>56000</v>
      </c>
    </row>
    <row r="95" spans="1:6" x14ac:dyDescent="0.3">
      <c r="A95" s="8">
        <v>45741</v>
      </c>
      <c r="B95" s="2" t="s">
        <v>8</v>
      </c>
      <c r="C95" s="7">
        <v>10000</v>
      </c>
      <c r="D95" s="8">
        <v>45743</v>
      </c>
      <c r="E95" t="s">
        <v>76</v>
      </c>
      <c r="F95" s="6">
        <v>5999</v>
      </c>
    </row>
    <row r="96" spans="1:6" x14ac:dyDescent="0.3">
      <c r="A96" s="8">
        <v>45741</v>
      </c>
      <c r="B96" s="2" t="s">
        <v>8</v>
      </c>
      <c r="C96" s="7">
        <v>13610</v>
      </c>
      <c r="D96" s="8">
        <v>45743</v>
      </c>
      <c r="E96" t="s">
        <v>76</v>
      </c>
      <c r="F96" s="6">
        <v>1819.83</v>
      </c>
    </row>
    <row r="97" spans="1:6" x14ac:dyDescent="0.3">
      <c r="A97" s="8">
        <v>45741</v>
      </c>
      <c r="B97" s="2" t="s">
        <v>8</v>
      </c>
      <c r="C97" s="7">
        <v>2750</v>
      </c>
      <c r="D97" s="8">
        <v>45743</v>
      </c>
      <c r="E97" t="s">
        <v>27</v>
      </c>
      <c r="F97" s="6">
        <v>14.16</v>
      </c>
    </row>
    <row r="98" spans="1:6" x14ac:dyDescent="0.3">
      <c r="A98" s="8">
        <v>45741</v>
      </c>
      <c r="B98" s="2" t="s">
        <v>8</v>
      </c>
      <c r="C98" s="7">
        <v>7420</v>
      </c>
      <c r="D98" s="8">
        <v>45744</v>
      </c>
      <c r="E98" t="s">
        <v>77</v>
      </c>
      <c r="F98" s="6">
        <v>10595.64</v>
      </c>
    </row>
    <row r="99" spans="1:6" x14ac:dyDescent="0.3">
      <c r="A99" s="8">
        <v>45741</v>
      </c>
      <c r="B99" s="2" t="s">
        <v>8</v>
      </c>
      <c r="C99" s="7">
        <v>2500</v>
      </c>
      <c r="D99" s="8">
        <v>45744</v>
      </c>
      <c r="E99" t="s">
        <v>77</v>
      </c>
      <c r="F99" s="6">
        <v>2225.08</v>
      </c>
    </row>
    <row r="100" spans="1:6" x14ac:dyDescent="0.3">
      <c r="A100" s="8">
        <v>45741</v>
      </c>
      <c r="B100" s="2" t="s">
        <v>8</v>
      </c>
      <c r="C100" s="7">
        <v>5000</v>
      </c>
      <c r="D100" s="35">
        <v>45744</v>
      </c>
      <c r="E100" s="29" t="s">
        <v>53</v>
      </c>
      <c r="F100" s="36">
        <v>197000</v>
      </c>
    </row>
    <row r="101" spans="1:6" x14ac:dyDescent="0.3">
      <c r="A101" s="8">
        <v>45742</v>
      </c>
      <c r="B101" s="2" t="s">
        <v>8</v>
      </c>
      <c r="C101" s="7">
        <v>17710</v>
      </c>
      <c r="D101" s="8">
        <v>45744</v>
      </c>
      <c r="E101" t="s">
        <v>76</v>
      </c>
      <c r="F101" s="6">
        <v>1259.78</v>
      </c>
    </row>
    <row r="102" spans="1:6" x14ac:dyDescent="0.3">
      <c r="A102" s="8">
        <v>45742</v>
      </c>
      <c r="B102" s="2" t="s">
        <v>8</v>
      </c>
      <c r="C102" s="7">
        <v>2500</v>
      </c>
      <c r="D102" s="8">
        <v>45744</v>
      </c>
      <c r="E102" t="s">
        <v>76</v>
      </c>
      <c r="F102" s="6">
        <v>179.97</v>
      </c>
    </row>
    <row r="103" spans="1:6" x14ac:dyDescent="0.3">
      <c r="A103" s="8">
        <v>45742</v>
      </c>
      <c r="B103" s="2" t="s">
        <v>8</v>
      </c>
      <c r="C103" s="7">
        <v>9105</v>
      </c>
      <c r="D103" s="8">
        <v>45744</v>
      </c>
      <c r="E103" t="s">
        <v>27</v>
      </c>
      <c r="F103" s="6">
        <v>76.92</v>
      </c>
    </row>
    <row r="104" spans="1:6" x14ac:dyDescent="0.3">
      <c r="A104" s="8">
        <v>45742</v>
      </c>
      <c r="B104" s="2" t="s">
        <v>8</v>
      </c>
      <c r="C104" s="7">
        <v>37400</v>
      </c>
      <c r="D104" s="8">
        <v>45744</v>
      </c>
      <c r="E104" t="s">
        <v>27</v>
      </c>
      <c r="F104" s="6">
        <v>48</v>
      </c>
    </row>
    <row r="105" spans="1:6" x14ac:dyDescent="0.3">
      <c r="A105" s="8">
        <v>45742</v>
      </c>
      <c r="B105" s="2" t="s">
        <v>8</v>
      </c>
      <c r="C105" s="7">
        <v>10590</v>
      </c>
      <c r="D105" s="8">
        <v>45745</v>
      </c>
      <c r="E105" t="s">
        <v>9</v>
      </c>
      <c r="F105" s="6">
        <v>75000</v>
      </c>
    </row>
    <row r="106" spans="1:6" x14ac:dyDescent="0.3">
      <c r="A106" s="8">
        <v>45742</v>
      </c>
      <c r="B106" s="2" t="s">
        <v>8</v>
      </c>
      <c r="C106" s="7">
        <v>10400</v>
      </c>
      <c r="D106" s="8">
        <v>45747</v>
      </c>
      <c r="E106" t="s">
        <v>27</v>
      </c>
      <c r="F106" s="6">
        <v>61.2</v>
      </c>
    </row>
    <row r="107" spans="1:6" x14ac:dyDescent="0.3">
      <c r="A107" s="8">
        <v>45743</v>
      </c>
      <c r="B107" s="2" t="s">
        <v>24</v>
      </c>
      <c r="C107" s="7">
        <v>2360</v>
      </c>
      <c r="F107" s="6"/>
    </row>
    <row r="108" spans="1:6" x14ac:dyDescent="0.3">
      <c r="A108" s="8">
        <v>45743</v>
      </c>
      <c r="B108" s="2" t="s">
        <v>8</v>
      </c>
      <c r="C108" s="7">
        <v>7500</v>
      </c>
      <c r="F108" s="6"/>
    </row>
    <row r="109" spans="1:6" x14ac:dyDescent="0.3">
      <c r="A109" s="8">
        <v>45743</v>
      </c>
      <c r="B109" s="2" t="s">
        <v>8</v>
      </c>
      <c r="C109" s="7">
        <v>9910</v>
      </c>
      <c r="F109" s="6"/>
    </row>
    <row r="110" spans="1:6" x14ac:dyDescent="0.3">
      <c r="A110" s="8">
        <v>45743</v>
      </c>
      <c r="B110" s="2" t="s">
        <v>8</v>
      </c>
      <c r="C110" s="7">
        <v>62470</v>
      </c>
      <c r="F110" s="6"/>
    </row>
    <row r="111" spans="1:6" x14ac:dyDescent="0.3">
      <c r="A111" s="8">
        <v>45743</v>
      </c>
      <c r="B111" s="2" t="s">
        <v>8</v>
      </c>
      <c r="C111" s="7">
        <v>2550</v>
      </c>
      <c r="F111" s="6"/>
    </row>
    <row r="112" spans="1:6" x14ac:dyDescent="0.3">
      <c r="A112" s="8">
        <v>45743</v>
      </c>
      <c r="B112" s="2" t="s">
        <v>8</v>
      </c>
      <c r="C112" s="7">
        <v>19605</v>
      </c>
      <c r="F112" s="6"/>
    </row>
    <row r="113" spans="1:6" x14ac:dyDescent="0.3">
      <c r="A113" s="8">
        <v>45743</v>
      </c>
      <c r="B113" s="2" t="s">
        <v>8</v>
      </c>
      <c r="C113" s="7">
        <v>2200</v>
      </c>
      <c r="F113" s="6"/>
    </row>
    <row r="114" spans="1:6" x14ac:dyDescent="0.3">
      <c r="A114" s="8">
        <v>45743</v>
      </c>
      <c r="B114" s="2" t="s">
        <v>8</v>
      </c>
      <c r="C114" s="7">
        <v>6020</v>
      </c>
      <c r="F114" s="6"/>
    </row>
    <row r="115" spans="1:6" x14ac:dyDescent="0.3">
      <c r="A115" s="8">
        <v>45743</v>
      </c>
      <c r="B115" s="2" t="s">
        <v>8</v>
      </c>
      <c r="C115" s="7">
        <v>10000</v>
      </c>
      <c r="F115" s="6"/>
    </row>
    <row r="116" spans="1:6" x14ac:dyDescent="0.3">
      <c r="A116" s="8">
        <v>45744</v>
      </c>
      <c r="B116" s="2" t="s">
        <v>24</v>
      </c>
      <c r="C116" s="7">
        <v>8000</v>
      </c>
      <c r="F116" s="6"/>
    </row>
    <row r="117" spans="1:6" x14ac:dyDescent="0.3">
      <c r="A117" s="8">
        <v>45744</v>
      </c>
      <c r="B117" s="2" t="s">
        <v>16</v>
      </c>
      <c r="C117" s="7">
        <v>105.42</v>
      </c>
      <c r="F117" s="6"/>
    </row>
    <row r="118" spans="1:6" x14ac:dyDescent="0.3">
      <c r="A118" s="8">
        <v>45744</v>
      </c>
      <c r="B118" s="2" t="s">
        <v>8</v>
      </c>
      <c r="C118" s="7">
        <v>17090</v>
      </c>
      <c r="F118" s="6"/>
    </row>
    <row r="119" spans="1:6" x14ac:dyDescent="0.3">
      <c r="A119" s="8">
        <v>45744</v>
      </c>
      <c r="B119" s="2" t="s">
        <v>8</v>
      </c>
      <c r="C119" s="7">
        <v>13080</v>
      </c>
      <c r="F119" s="6"/>
    </row>
    <row r="120" spans="1:6" x14ac:dyDescent="0.3">
      <c r="A120" s="8">
        <v>45744</v>
      </c>
      <c r="B120" s="2" t="s">
        <v>8</v>
      </c>
      <c r="C120" s="7">
        <v>12320</v>
      </c>
      <c r="F120" s="6"/>
    </row>
    <row r="121" spans="1:6" x14ac:dyDescent="0.3">
      <c r="A121" s="8">
        <v>45745</v>
      </c>
      <c r="B121" s="2" t="s">
        <v>8</v>
      </c>
      <c r="C121" s="7">
        <v>11400</v>
      </c>
      <c r="F121" s="6"/>
    </row>
    <row r="122" spans="1:6" x14ac:dyDescent="0.3">
      <c r="A122" s="8">
        <v>45745</v>
      </c>
      <c r="B122" s="2" t="s">
        <v>8</v>
      </c>
      <c r="C122" s="7">
        <v>82600</v>
      </c>
      <c r="F122" s="6"/>
    </row>
    <row r="123" spans="1:6" x14ac:dyDescent="0.3">
      <c r="A123" s="8">
        <v>45745</v>
      </c>
      <c r="B123" s="2" t="s">
        <v>8</v>
      </c>
      <c r="C123" s="7">
        <v>12900</v>
      </c>
      <c r="F123" s="6"/>
    </row>
    <row r="124" spans="1:6" x14ac:dyDescent="0.3">
      <c r="A124" s="8">
        <v>45745</v>
      </c>
      <c r="B124" s="2" t="s">
        <v>8</v>
      </c>
      <c r="C124" s="7">
        <v>19820</v>
      </c>
      <c r="F124" s="6"/>
    </row>
    <row r="125" spans="1:6" x14ac:dyDescent="0.3">
      <c r="A125" s="8">
        <v>45745</v>
      </c>
      <c r="B125" s="2" t="s">
        <v>8</v>
      </c>
      <c r="C125" s="7">
        <v>1700</v>
      </c>
      <c r="F125" s="6"/>
    </row>
    <row r="126" spans="1:6" x14ac:dyDescent="0.3">
      <c r="A126" s="8">
        <v>45747</v>
      </c>
      <c r="B126" s="2" t="s">
        <v>24</v>
      </c>
      <c r="C126" s="7">
        <v>10200</v>
      </c>
      <c r="F126" s="6"/>
    </row>
    <row r="127" spans="1:6" x14ac:dyDescent="0.3">
      <c r="A127" s="8">
        <v>45747</v>
      </c>
      <c r="B127" s="2" t="s">
        <v>8</v>
      </c>
      <c r="C127" s="7">
        <v>14800</v>
      </c>
      <c r="F127" s="6"/>
    </row>
    <row r="128" spans="1:6" x14ac:dyDescent="0.3">
      <c r="A128" s="8">
        <v>45747</v>
      </c>
      <c r="B128" s="2" t="s">
        <v>8</v>
      </c>
      <c r="C128" s="7">
        <v>10000</v>
      </c>
      <c r="F128" s="6"/>
    </row>
    <row r="129" spans="1:6" x14ac:dyDescent="0.3">
      <c r="A129" s="8">
        <v>45747</v>
      </c>
      <c r="B129" s="2" t="s">
        <v>8</v>
      </c>
      <c r="C129" s="7">
        <v>10000</v>
      </c>
      <c r="F129" s="6"/>
    </row>
    <row r="130" spans="1:6" x14ac:dyDescent="0.3">
      <c r="A130" s="8">
        <v>45747</v>
      </c>
      <c r="B130" s="2" t="s">
        <v>8</v>
      </c>
      <c r="C130" s="7">
        <v>8090</v>
      </c>
      <c r="F130" s="6"/>
    </row>
    <row r="131" spans="1:6" ht="15" thickBot="1" x14ac:dyDescent="0.35">
      <c r="A131" s="8">
        <v>45747</v>
      </c>
      <c r="B131" s="2" t="s">
        <v>8</v>
      </c>
      <c r="C131" s="7">
        <v>7375</v>
      </c>
      <c r="F131" s="6"/>
    </row>
    <row r="132" spans="1:6" ht="15" thickBot="1" x14ac:dyDescent="0.35">
      <c r="A132" s="10"/>
      <c r="B132" s="16" t="s">
        <v>23</v>
      </c>
      <c r="C132" s="12">
        <f>SUM(C93:C131)</f>
        <v>505755.42</v>
      </c>
      <c r="D132" s="11"/>
      <c r="E132" s="11" t="s">
        <v>23</v>
      </c>
      <c r="F132" s="13">
        <f>SUM(F93:F131)</f>
        <v>350319.3</v>
      </c>
    </row>
    <row r="133" spans="1:6" ht="15" thickBot="1" x14ac:dyDescent="0.35">
      <c r="A133" s="10"/>
      <c r="B133" s="16" t="s">
        <v>75</v>
      </c>
      <c r="C133" s="13">
        <f>C132+C92-F132</f>
        <v>155806.47999999998</v>
      </c>
      <c r="F133" s="6"/>
    </row>
    <row r="134" spans="1:6" x14ac:dyDescent="0.3">
      <c r="C134" s="7"/>
      <c r="F134" s="6"/>
    </row>
    <row r="135" spans="1:6" x14ac:dyDescent="0.3">
      <c r="C135" s="7"/>
      <c r="F135" s="6"/>
    </row>
    <row r="136" spans="1:6" x14ac:dyDescent="0.3">
      <c r="C136" s="7"/>
      <c r="F136" s="6"/>
    </row>
    <row r="137" spans="1:6" x14ac:dyDescent="0.3">
      <c r="C137" s="7"/>
      <c r="F137" s="6"/>
    </row>
    <row r="138" spans="1:6" x14ac:dyDescent="0.3">
      <c r="C138" s="7"/>
      <c r="F138" s="6"/>
    </row>
    <row r="139" spans="1:6" x14ac:dyDescent="0.3">
      <c r="C139" s="7"/>
      <c r="F139" s="6"/>
    </row>
    <row r="140" spans="1:6" x14ac:dyDescent="0.3">
      <c r="C140" s="7"/>
      <c r="F140" s="6"/>
    </row>
    <row r="141" spans="1:6" x14ac:dyDescent="0.3">
      <c r="C141" s="7"/>
      <c r="F141" s="6"/>
    </row>
    <row r="142" spans="1:6" x14ac:dyDescent="0.3">
      <c r="C142" s="7"/>
      <c r="F142" s="6"/>
    </row>
    <row r="143" spans="1:6" x14ac:dyDescent="0.3">
      <c r="C143" s="7"/>
      <c r="F143" s="6"/>
    </row>
    <row r="144" spans="1:6" x14ac:dyDescent="0.3">
      <c r="C144" s="7"/>
      <c r="F144" s="6"/>
    </row>
    <row r="145" spans="3:6" x14ac:dyDescent="0.3">
      <c r="C145" s="7"/>
      <c r="F145" s="6"/>
    </row>
    <row r="146" spans="3:6" x14ac:dyDescent="0.3">
      <c r="C146" s="7"/>
      <c r="F146" s="6"/>
    </row>
    <row r="147" spans="3:6" x14ac:dyDescent="0.3">
      <c r="C147" s="7"/>
      <c r="F147" s="6"/>
    </row>
    <row r="148" spans="3:6" x14ac:dyDescent="0.3">
      <c r="C148" s="7"/>
      <c r="F148" s="6"/>
    </row>
    <row r="149" spans="3:6" x14ac:dyDescent="0.3">
      <c r="C149" s="7"/>
      <c r="F149" s="6"/>
    </row>
    <row r="150" spans="3:6" x14ac:dyDescent="0.3">
      <c r="C150" s="7"/>
      <c r="F150" s="6"/>
    </row>
    <row r="151" spans="3:6" x14ac:dyDescent="0.3">
      <c r="C151" s="7"/>
      <c r="F151" s="6"/>
    </row>
    <row r="152" spans="3:6" x14ac:dyDescent="0.3">
      <c r="C152" s="7"/>
      <c r="F152" s="6"/>
    </row>
    <row r="153" spans="3:6" x14ac:dyDescent="0.3">
      <c r="C153" s="7"/>
      <c r="F153" s="6"/>
    </row>
    <row r="154" spans="3:6" x14ac:dyDescent="0.3">
      <c r="C154" s="7"/>
      <c r="F154" s="6"/>
    </row>
    <row r="155" spans="3:6" x14ac:dyDescent="0.3">
      <c r="C155" s="7"/>
      <c r="F155" s="6"/>
    </row>
    <row r="156" spans="3:6" x14ac:dyDescent="0.3">
      <c r="C156" s="7"/>
      <c r="F156" s="6"/>
    </row>
    <row r="157" spans="3:6" x14ac:dyDescent="0.3">
      <c r="C157" s="7"/>
      <c r="F157" s="6"/>
    </row>
    <row r="158" spans="3:6" x14ac:dyDescent="0.3">
      <c r="C158" s="7"/>
      <c r="F158" s="6"/>
    </row>
    <row r="159" spans="3:6" x14ac:dyDescent="0.3">
      <c r="C159" s="7"/>
      <c r="F159" s="6"/>
    </row>
    <row r="160" spans="3:6" x14ac:dyDescent="0.3">
      <c r="C160" s="7"/>
      <c r="F160" s="6"/>
    </row>
    <row r="161" spans="3:6" x14ac:dyDescent="0.3">
      <c r="C161" s="7"/>
      <c r="F161" s="6"/>
    </row>
    <row r="162" spans="3:6" x14ac:dyDescent="0.3">
      <c r="C162" s="7"/>
      <c r="F162" s="6"/>
    </row>
    <row r="163" spans="3:6" x14ac:dyDescent="0.3">
      <c r="C163" s="7"/>
      <c r="F163" s="6"/>
    </row>
    <row r="164" spans="3:6" x14ac:dyDescent="0.3">
      <c r="C164" s="7"/>
      <c r="F164" s="6"/>
    </row>
    <row r="165" spans="3:6" x14ac:dyDescent="0.3">
      <c r="C165" s="7"/>
      <c r="F165" s="6"/>
    </row>
    <row r="166" spans="3:6" x14ac:dyDescent="0.3">
      <c r="C166" s="7"/>
      <c r="F166" s="6"/>
    </row>
    <row r="167" spans="3:6" x14ac:dyDescent="0.3">
      <c r="C167" s="7"/>
      <c r="F167" s="6"/>
    </row>
    <row r="168" spans="3:6" x14ac:dyDescent="0.3">
      <c r="C168" s="7"/>
      <c r="F168" s="6"/>
    </row>
    <row r="169" spans="3:6" x14ac:dyDescent="0.3">
      <c r="C169" s="7"/>
      <c r="F169" s="6"/>
    </row>
    <row r="170" spans="3:6" x14ac:dyDescent="0.3">
      <c r="C170" s="7"/>
      <c r="F170" s="6"/>
    </row>
    <row r="171" spans="3:6" x14ac:dyDescent="0.3">
      <c r="C171" s="7"/>
      <c r="F171" s="6"/>
    </row>
    <row r="172" spans="3:6" x14ac:dyDescent="0.3">
      <c r="C172" s="7"/>
      <c r="F172" s="6"/>
    </row>
    <row r="173" spans="3:6" x14ac:dyDescent="0.3">
      <c r="C173" s="7"/>
      <c r="F173" s="6"/>
    </row>
    <row r="174" spans="3:6" x14ac:dyDescent="0.3">
      <c r="C174" s="7"/>
      <c r="F174" s="6"/>
    </row>
    <row r="175" spans="3:6" x14ac:dyDescent="0.3">
      <c r="C175" s="7"/>
      <c r="F175" s="6"/>
    </row>
    <row r="176" spans="3:6" x14ac:dyDescent="0.3">
      <c r="C176" s="7"/>
      <c r="F176" s="6"/>
    </row>
    <row r="177" spans="3:6" x14ac:dyDescent="0.3">
      <c r="C177" s="7"/>
      <c r="F177" s="6"/>
    </row>
    <row r="178" spans="3:6" x14ac:dyDescent="0.3">
      <c r="C178" s="7"/>
      <c r="F178" s="6"/>
    </row>
    <row r="179" spans="3:6" x14ac:dyDescent="0.3">
      <c r="C179" s="7"/>
      <c r="F179" s="6"/>
    </row>
    <row r="180" spans="3:6" x14ac:dyDescent="0.3">
      <c r="C180" s="7"/>
      <c r="F180" s="6"/>
    </row>
    <row r="181" spans="3:6" x14ac:dyDescent="0.3">
      <c r="C181" s="7"/>
      <c r="F181" s="6"/>
    </row>
    <row r="182" spans="3:6" x14ac:dyDescent="0.3">
      <c r="C182" s="7"/>
      <c r="F182" s="6"/>
    </row>
    <row r="183" spans="3:6" x14ac:dyDescent="0.3">
      <c r="C183" s="7"/>
      <c r="F183" s="6"/>
    </row>
    <row r="184" spans="3:6" x14ac:dyDescent="0.3">
      <c r="C184" s="7"/>
      <c r="F184" s="6"/>
    </row>
    <row r="185" spans="3:6" x14ac:dyDescent="0.3">
      <c r="C185" s="7"/>
      <c r="F185" s="6"/>
    </row>
    <row r="186" spans="3:6" x14ac:dyDescent="0.3">
      <c r="C186" s="7"/>
      <c r="F186" s="6"/>
    </row>
    <row r="187" spans="3:6" x14ac:dyDescent="0.3">
      <c r="C187" s="7"/>
      <c r="F187" s="6"/>
    </row>
    <row r="188" spans="3:6" x14ac:dyDescent="0.3">
      <c r="C188" s="7"/>
      <c r="F188" s="6"/>
    </row>
    <row r="189" spans="3:6" x14ac:dyDescent="0.3">
      <c r="C189" s="7"/>
      <c r="F189" s="6"/>
    </row>
    <row r="190" spans="3:6" x14ac:dyDescent="0.3">
      <c r="C190" s="7"/>
      <c r="F190" s="6"/>
    </row>
    <row r="191" spans="3:6" x14ac:dyDescent="0.3">
      <c r="C191" s="7"/>
      <c r="F191" s="6"/>
    </row>
    <row r="192" spans="3:6" x14ac:dyDescent="0.3">
      <c r="C192" s="7"/>
      <c r="F192" s="6"/>
    </row>
    <row r="193" spans="3:6" x14ac:dyDescent="0.3">
      <c r="C193" s="7"/>
      <c r="F193" s="6"/>
    </row>
    <row r="194" spans="3:6" x14ac:dyDescent="0.3">
      <c r="C194" s="7"/>
      <c r="F194" s="6"/>
    </row>
    <row r="195" spans="3:6" x14ac:dyDescent="0.3">
      <c r="C195" s="7"/>
      <c r="F195" s="6"/>
    </row>
    <row r="196" spans="3:6" x14ac:dyDescent="0.3">
      <c r="C196" s="7"/>
      <c r="F196" s="6"/>
    </row>
    <row r="197" spans="3:6" x14ac:dyDescent="0.3">
      <c r="C197" s="7"/>
      <c r="F197" s="6"/>
    </row>
    <row r="198" spans="3:6" x14ac:dyDescent="0.3">
      <c r="C198" s="7"/>
      <c r="F198" s="6"/>
    </row>
    <row r="199" spans="3:6" x14ac:dyDescent="0.3">
      <c r="C199" s="7"/>
      <c r="F199" s="6"/>
    </row>
    <row r="200" spans="3:6" x14ac:dyDescent="0.3">
      <c r="C200" s="7"/>
      <c r="F200" s="6"/>
    </row>
    <row r="201" spans="3:6" x14ac:dyDescent="0.3">
      <c r="C201" s="7"/>
      <c r="F201" s="6"/>
    </row>
    <row r="202" spans="3:6" x14ac:dyDescent="0.3">
      <c r="C202" s="7"/>
      <c r="F202" s="6"/>
    </row>
    <row r="203" spans="3:6" x14ac:dyDescent="0.3">
      <c r="C203" s="7"/>
      <c r="F203" s="6"/>
    </row>
    <row r="204" spans="3:6" x14ac:dyDescent="0.3">
      <c r="C204" s="7"/>
      <c r="F204" s="6"/>
    </row>
    <row r="205" spans="3:6" x14ac:dyDescent="0.3">
      <c r="C205" s="7"/>
      <c r="F205" s="6"/>
    </row>
    <row r="206" spans="3:6" x14ac:dyDescent="0.3">
      <c r="C206" s="7"/>
      <c r="F206" s="6"/>
    </row>
    <row r="207" spans="3:6" x14ac:dyDescent="0.3">
      <c r="C207" s="7"/>
      <c r="F207" s="6"/>
    </row>
    <row r="208" spans="3:6" x14ac:dyDescent="0.3">
      <c r="C208" s="7"/>
      <c r="F208" s="6"/>
    </row>
    <row r="209" spans="3:6" x14ac:dyDescent="0.3">
      <c r="C209" s="7"/>
      <c r="F209" s="6"/>
    </row>
    <row r="210" spans="3:6" x14ac:dyDescent="0.3">
      <c r="C210" s="7"/>
      <c r="F210" s="6"/>
    </row>
    <row r="211" spans="3:6" x14ac:dyDescent="0.3">
      <c r="C211" s="7"/>
      <c r="F211" s="6"/>
    </row>
    <row r="212" spans="3:6" x14ac:dyDescent="0.3">
      <c r="C212" s="7"/>
      <c r="F212" s="6"/>
    </row>
    <row r="213" spans="3:6" x14ac:dyDescent="0.3">
      <c r="C213" s="7"/>
      <c r="F213" s="6"/>
    </row>
    <row r="214" spans="3:6" x14ac:dyDescent="0.3">
      <c r="C214" s="7"/>
      <c r="F214" s="6"/>
    </row>
    <row r="215" spans="3:6" x14ac:dyDescent="0.3">
      <c r="C215" s="7"/>
      <c r="F215" s="6"/>
    </row>
    <row r="216" spans="3:6" x14ac:dyDescent="0.3">
      <c r="C216" s="7"/>
      <c r="F216" s="6"/>
    </row>
    <row r="217" spans="3:6" x14ac:dyDescent="0.3">
      <c r="C217" s="7"/>
      <c r="F217" s="6"/>
    </row>
    <row r="218" spans="3:6" x14ac:dyDescent="0.3">
      <c r="C218" s="7"/>
      <c r="F218" s="6"/>
    </row>
    <row r="219" spans="3:6" x14ac:dyDescent="0.3">
      <c r="C219" s="7"/>
      <c r="F219" s="6"/>
    </row>
    <row r="220" spans="3:6" x14ac:dyDescent="0.3">
      <c r="C220" s="7"/>
      <c r="F220" s="6"/>
    </row>
    <row r="221" spans="3:6" x14ac:dyDescent="0.3">
      <c r="C221" s="7"/>
      <c r="F221" s="6"/>
    </row>
    <row r="222" spans="3:6" x14ac:dyDescent="0.3">
      <c r="C222" s="7"/>
      <c r="F222" s="6"/>
    </row>
    <row r="223" spans="3:6" x14ac:dyDescent="0.3">
      <c r="C223" s="7"/>
      <c r="F223" s="6"/>
    </row>
    <row r="224" spans="3:6" x14ac:dyDescent="0.3">
      <c r="C224" s="7"/>
      <c r="F224" s="6"/>
    </row>
    <row r="225" spans="3:6" x14ac:dyDescent="0.3">
      <c r="C225" s="7"/>
      <c r="F225" s="6"/>
    </row>
    <row r="226" spans="3:6" x14ac:dyDescent="0.3">
      <c r="C226" s="7"/>
      <c r="F226" s="6"/>
    </row>
    <row r="227" spans="3:6" x14ac:dyDescent="0.3">
      <c r="C227" s="7"/>
      <c r="F227" s="6"/>
    </row>
    <row r="228" spans="3:6" x14ac:dyDescent="0.3">
      <c r="C228" s="7"/>
      <c r="F228" s="6"/>
    </row>
    <row r="229" spans="3:6" x14ac:dyDescent="0.3">
      <c r="C229" s="7"/>
      <c r="F229" s="6"/>
    </row>
    <row r="230" spans="3:6" x14ac:dyDescent="0.3">
      <c r="C230" s="7"/>
      <c r="F230" s="6"/>
    </row>
    <row r="231" spans="3:6" x14ac:dyDescent="0.3">
      <c r="C231" s="7"/>
      <c r="F231" s="6"/>
    </row>
    <row r="232" spans="3:6" x14ac:dyDescent="0.3">
      <c r="C232" s="7"/>
      <c r="F232" s="6"/>
    </row>
    <row r="233" spans="3:6" x14ac:dyDescent="0.3">
      <c r="C233" s="7"/>
      <c r="F233" s="6"/>
    </row>
    <row r="234" spans="3:6" x14ac:dyDescent="0.3">
      <c r="C234" s="7"/>
      <c r="F234" s="6"/>
    </row>
    <row r="235" spans="3:6" x14ac:dyDescent="0.3">
      <c r="C235" s="7"/>
      <c r="F235" s="6"/>
    </row>
    <row r="236" spans="3:6" x14ac:dyDescent="0.3">
      <c r="C236" s="7"/>
      <c r="F236" s="6"/>
    </row>
    <row r="237" spans="3:6" x14ac:dyDescent="0.3">
      <c r="C237" s="7"/>
      <c r="F237" s="6"/>
    </row>
    <row r="238" spans="3:6" x14ac:dyDescent="0.3">
      <c r="C238" s="7"/>
      <c r="F238" s="6"/>
    </row>
    <row r="239" spans="3:6" x14ac:dyDescent="0.3">
      <c r="C239" s="7"/>
      <c r="F239" s="6"/>
    </row>
    <row r="240" spans="3:6" x14ac:dyDescent="0.3">
      <c r="C240" s="7"/>
      <c r="F240" s="6"/>
    </row>
    <row r="241" spans="3:6" x14ac:dyDescent="0.3">
      <c r="C241" s="7"/>
      <c r="F241" s="6"/>
    </row>
    <row r="242" spans="3:6" x14ac:dyDescent="0.3">
      <c r="C242" s="7"/>
      <c r="F242" s="6"/>
    </row>
    <row r="243" spans="3:6" x14ac:dyDescent="0.3">
      <c r="C243" s="7"/>
      <c r="F243" s="6"/>
    </row>
    <row r="244" spans="3:6" x14ac:dyDescent="0.3">
      <c r="C244" s="7"/>
      <c r="F244" s="6"/>
    </row>
    <row r="245" spans="3:6" x14ac:dyDescent="0.3">
      <c r="C245" s="7"/>
      <c r="F245" s="6"/>
    </row>
    <row r="246" spans="3:6" x14ac:dyDescent="0.3">
      <c r="C246" s="7"/>
      <c r="F246" s="6"/>
    </row>
    <row r="247" spans="3:6" x14ac:dyDescent="0.3">
      <c r="C247" s="7"/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8" sqref="E28"/>
    </sheetView>
  </sheetViews>
  <sheetFormatPr baseColWidth="10" defaultRowHeight="14.4" x14ac:dyDescent="0.3"/>
  <cols>
    <col min="1" max="1" width="6.88671875" bestFit="1" customWidth="1"/>
    <col min="3" max="3" width="11.5546875" style="1"/>
  </cols>
  <sheetData>
    <row r="1" spans="1:6" x14ac:dyDescent="0.3">
      <c r="A1" s="32" t="s">
        <v>0</v>
      </c>
      <c r="B1" s="32"/>
      <c r="C1" s="33"/>
      <c r="D1" s="34" t="s">
        <v>1</v>
      </c>
      <c r="E1" s="32"/>
      <c r="F1" s="32"/>
    </row>
    <row r="2" spans="1:6" x14ac:dyDescent="0.3">
      <c r="A2" t="s">
        <v>2</v>
      </c>
      <c r="B2" t="s">
        <v>3</v>
      </c>
      <c r="C2" s="1" t="s">
        <v>4</v>
      </c>
      <c r="D2" s="2" t="s">
        <v>5</v>
      </c>
      <c r="E2" s="2" t="s">
        <v>3</v>
      </c>
      <c r="F2" s="2" t="s">
        <v>4</v>
      </c>
    </row>
    <row r="3" spans="1:6" x14ac:dyDescent="0.3">
      <c r="A3" s="3"/>
      <c r="B3" s="4" t="s">
        <v>6</v>
      </c>
      <c r="C3" s="5">
        <v>6793.45</v>
      </c>
      <c r="D3" s="4"/>
      <c r="E3" s="4"/>
      <c r="F3" s="9"/>
    </row>
    <row r="4" spans="1:6" x14ac:dyDescent="0.3">
      <c r="A4" s="8">
        <v>45727</v>
      </c>
      <c r="B4" t="s">
        <v>12</v>
      </c>
      <c r="C4" s="7">
        <v>28000</v>
      </c>
      <c r="D4" s="8">
        <v>45721</v>
      </c>
      <c r="E4" t="s">
        <v>47</v>
      </c>
      <c r="F4" s="6">
        <v>11.02</v>
      </c>
    </row>
    <row r="5" spans="1:6" x14ac:dyDescent="0.3">
      <c r="C5" s="7"/>
      <c r="D5" s="8">
        <v>45721</v>
      </c>
      <c r="E5" t="s">
        <v>47</v>
      </c>
      <c r="F5" s="6">
        <v>52.48</v>
      </c>
    </row>
    <row r="6" spans="1:6" x14ac:dyDescent="0.3">
      <c r="C6" s="7"/>
      <c r="D6" s="8">
        <v>45721</v>
      </c>
      <c r="E6" t="s">
        <v>47</v>
      </c>
      <c r="F6" s="6">
        <v>4.79</v>
      </c>
    </row>
    <row r="7" spans="1:6" x14ac:dyDescent="0.3">
      <c r="D7" s="8">
        <v>45721</v>
      </c>
      <c r="E7" t="s">
        <v>47</v>
      </c>
      <c r="F7" s="6">
        <v>1.1399999999999999</v>
      </c>
    </row>
    <row r="8" spans="1:6" x14ac:dyDescent="0.3">
      <c r="D8" s="8">
        <v>45721</v>
      </c>
      <c r="E8" t="s">
        <v>47</v>
      </c>
      <c r="F8" s="6">
        <v>0.42</v>
      </c>
    </row>
    <row r="9" spans="1:6" x14ac:dyDescent="0.3">
      <c r="D9" s="8">
        <v>45736</v>
      </c>
      <c r="E9" t="s">
        <v>79</v>
      </c>
      <c r="F9" s="6">
        <v>33767.86</v>
      </c>
    </row>
    <row r="10" spans="1:6" ht="15" thickBot="1" x14ac:dyDescent="0.35">
      <c r="D10" s="8">
        <v>45736</v>
      </c>
      <c r="E10" t="s">
        <v>47</v>
      </c>
      <c r="F10" s="6">
        <v>202.61</v>
      </c>
    </row>
    <row r="11" spans="1:6" ht="15" thickBot="1" x14ac:dyDescent="0.35">
      <c r="A11" s="10"/>
      <c r="B11" s="11"/>
      <c r="C11" s="30"/>
      <c r="D11" s="31"/>
      <c r="E11" s="11" t="s">
        <v>23</v>
      </c>
      <c r="F11" s="13">
        <f>SUM(F4:F10)</f>
        <v>34040.32</v>
      </c>
    </row>
    <row r="12" spans="1:6" ht="15" thickBot="1" x14ac:dyDescent="0.35">
      <c r="A12" s="10"/>
      <c r="B12" s="11" t="s">
        <v>23</v>
      </c>
      <c r="C12" s="30">
        <f>SUM(C3:C11)-F11</f>
        <v>753.12999999999738</v>
      </c>
      <c r="D12" s="11"/>
      <c r="E12" s="11"/>
      <c r="F12" s="28"/>
    </row>
  </sheetData>
  <mergeCells count="2">
    <mergeCell ref="A1:C1"/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workbookViewId="0">
      <selection activeCell="F15" sqref="F15"/>
    </sheetView>
  </sheetViews>
  <sheetFormatPr baseColWidth="10" defaultRowHeight="14.4" x14ac:dyDescent="0.3"/>
  <cols>
    <col min="2" max="2" width="14" bestFit="1" customWidth="1"/>
    <col min="3" max="3" width="13.88671875" style="1" bestFit="1" customWidth="1"/>
    <col min="5" max="5" width="14.88671875" bestFit="1" customWidth="1"/>
    <col min="6" max="6" width="12.33203125" bestFit="1" customWidth="1"/>
    <col min="9" max="11" width="12.33203125" bestFit="1" customWidth="1"/>
    <col min="12" max="12" width="14.88671875" bestFit="1" customWidth="1"/>
  </cols>
  <sheetData>
    <row r="1" spans="1:10" x14ac:dyDescent="0.3">
      <c r="A1" s="32" t="s">
        <v>0</v>
      </c>
      <c r="B1" s="32"/>
      <c r="C1" s="33"/>
      <c r="D1" s="34" t="s">
        <v>1</v>
      </c>
      <c r="E1" s="32"/>
      <c r="F1" s="32"/>
      <c r="H1" t="s">
        <v>5</v>
      </c>
      <c r="I1" t="s">
        <v>14</v>
      </c>
      <c r="J1" t="s">
        <v>1</v>
      </c>
    </row>
    <row r="2" spans="1:10" x14ac:dyDescent="0.3">
      <c r="A2" t="s">
        <v>2</v>
      </c>
      <c r="B2" t="s">
        <v>3</v>
      </c>
      <c r="C2" s="1" t="s">
        <v>4</v>
      </c>
      <c r="D2" s="2" t="s">
        <v>5</v>
      </c>
      <c r="E2" s="2" t="s">
        <v>3</v>
      </c>
      <c r="F2" s="2" t="s">
        <v>4</v>
      </c>
      <c r="H2" s="8">
        <v>45717</v>
      </c>
      <c r="I2" s="6">
        <v>46514.89</v>
      </c>
      <c r="J2" s="6"/>
    </row>
    <row r="3" spans="1:10" x14ac:dyDescent="0.3">
      <c r="A3" s="3"/>
      <c r="B3" s="4" t="s">
        <v>6</v>
      </c>
      <c r="C3" s="5">
        <v>703485.12</v>
      </c>
      <c r="D3" s="4"/>
      <c r="E3" s="4"/>
      <c r="F3" s="9"/>
      <c r="H3" s="8">
        <v>45718</v>
      </c>
      <c r="I3" s="6">
        <v>657.53</v>
      </c>
      <c r="J3" s="6">
        <v>657.53</v>
      </c>
    </row>
    <row r="4" spans="1:10" x14ac:dyDescent="0.3">
      <c r="A4" s="8">
        <v>45717</v>
      </c>
      <c r="B4" t="s">
        <v>16</v>
      </c>
      <c r="C4" s="7">
        <v>616.75</v>
      </c>
      <c r="D4" s="8">
        <v>45718</v>
      </c>
      <c r="E4" t="s">
        <v>17</v>
      </c>
      <c r="F4" s="6">
        <v>657.53</v>
      </c>
      <c r="H4" s="8">
        <v>45719</v>
      </c>
      <c r="I4" s="6">
        <v>657.53</v>
      </c>
      <c r="J4" s="6">
        <v>657.53</v>
      </c>
    </row>
    <row r="5" spans="1:10" x14ac:dyDescent="0.3">
      <c r="A5" s="8">
        <v>45717</v>
      </c>
      <c r="B5" t="s">
        <v>15</v>
      </c>
      <c r="C5" s="7">
        <v>5500</v>
      </c>
      <c r="D5" s="8">
        <v>45719</v>
      </c>
      <c r="E5" t="s">
        <v>17</v>
      </c>
      <c r="F5" s="6">
        <v>657.53</v>
      </c>
      <c r="H5" s="8">
        <v>45720</v>
      </c>
      <c r="I5" s="6">
        <v>8287.5300000000007</v>
      </c>
      <c r="J5" s="6"/>
    </row>
    <row r="6" spans="1:10" x14ac:dyDescent="0.3">
      <c r="A6" s="8">
        <v>45717</v>
      </c>
      <c r="B6" t="s">
        <v>16</v>
      </c>
      <c r="C6" s="7">
        <v>658.11</v>
      </c>
      <c r="D6" s="8">
        <v>45721</v>
      </c>
      <c r="E6" t="s">
        <v>17</v>
      </c>
      <c r="F6" s="6">
        <v>8945.06</v>
      </c>
      <c r="H6" s="8">
        <v>45721</v>
      </c>
      <c r="I6" s="6">
        <v>657.53</v>
      </c>
      <c r="J6" s="6">
        <v>17645.060000000001</v>
      </c>
    </row>
    <row r="7" spans="1:10" x14ac:dyDescent="0.3">
      <c r="A7" s="8">
        <v>45717</v>
      </c>
      <c r="B7" t="s">
        <v>12</v>
      </c>
      <c r="C7" s="7">
        <v>39740.03</v>
      </c>
      <c r="D7" s="8">
        <v>45721</v>
      </c>
      <c r="E7" t="s">
        <v>17</v>
      </c>
      <c r="F7" s="6">
        <v>8700</v>
      </c>
      <c r="H7" s="8">
        <v>45722</v>
      </c>
      <c r="I7" s="6">
        <v>3942.19</v>
      </c>
      <c r="J7" s="6">
        <v>45000</v>
      </c>
    </row>
    <row r="8" spans="1:10" x14ac:dyDescent="0.3">
      <c r="A8" s="8">
        <v>45718</v>
      </c>
      <c r="B8" t="s">
        <v>16</v>
      </c>
      <c r="C8" s="7">
        <v>657.53</v>
      </c>
      <c r="D8" s="8">
        <v>45722</v>
      </c>
      <c r="E8" t="s">
        <v>30</v>
      </c>
      <c r="F8" s="6">
        <v>45000</v>
      </c>
      <c r="H8" s="8">
        <v>45723</v>
      </c>
      <c r="I8" s="6">
        <v>70657.91</v>
      </c>
      <c r="J8" s="6">
        <v>20900</v>
      </c>
    </row>
    <row r="9" spans="1:10" x14ac:dyDescent="0.3">
      <c r="A9" s="8">
        <v>45719</v>
      </c>
      <c r="B9" t="s">
        <v>16</v>
      </c>
      <c r="C9" s="7">
        <v>657.53</v>
      </c>
      <c r="D9" s="8">
        <v>45723</v>
      </c>
      <c r="E9" t="s">
        <v>29</v>
      </c>
      <c r="F9" s="6">
        <v>16000</v>
      </c>
      <c r="H9" s="8">
        <v>45724</v>
      </c>
      <c r="I9" s="6">
        <v>657.53</v>
      </c>
      <c r="J9" s="6">
        <v>657.63</v>
      </c>
    </row>
    <row r="10" spans="1:10" x14ac:dyDescent="0.3">
      <c r="A10" s="8">
        <v>45720</v>
      </c>
      <c r="B10" t="s">
        <v>16</v>
      </c>
      <c r="C10" s="7">
        <v>657.53</v>
      </c>
      <c r="D10" s="8">
        <v>45723</v>
      </c>
      <c r="E10" t="s">
        <v>29</v>
      </c>
      <c r="F10" s="6">
        <v>1900</v>
      </c>
      <c r="H10" s="8">
        <v>45725</v>
      </c>
      <c r="I10" s="6">
        <v>657.53</v>
      </c>
      <c r="J10" s="6">
        <v>657.53</v>
      </c>
    </row>
    <row r="11" spans="1:10" x14ac:dyDescent="0.3">
      <c r="A11" s="8">
        <v>45720</v>
      </c>
      <c r="B11" t="s">
        <v>8</v>
      </c>
      <c r="C11" s="7">
        <v>7630</v>
      </c>
      <c r="D11" s="8">
        <v>45723</v>
      </c>
      <c r="E11" t="s">
        <v>33</v>
      </c>
      <c r="F11" s="6">
        <v>1800</v>
      </c>
      <c r="H11" s="8">
        <v>45726</v>
      </c>
      <c r="I11" s="6">
        <v>657.53</v>
      </c>
      <c r="J11" s="6">
        <v>50657.53</v>
      </c>
    </row>
    <row r="12" spans="1:10" x14ac:dyDescent="0.3">
      <c r="A12" s="8">
        <v>45721</v>
      </c>
      <c r="B12" t="s">
        <v>16</v>
      </c>
      <c r="C12" s="7">
        <v>657.53</v>
      </c>
      <c r="D12" s="8">
        <v>45723</v>
      </c>
      <c r="E12" t="s">
        <v>29</v>
      </c>
      <c r="F12" s="6">
        <v>800</v>
      </c>
      <c r="H12" s="8">
        <v>45727</v>
      </c>
      <c r="I12" s="6">
        <v>613.70000000000005</v>
      </c>
      <c r="J12" s="6"/>
    </row>
    <row r="13" spans="1:10" x14ac:dyDescent="0.3">
      <c r="A13" s="8">
        <v>45722</v>
      </c>
      <c r="B13" t="s">
        <v>16</v>
      </c>
      <c r="C13" s="7">
        <v>649.91</v>
      </c>
      <c r="D13" s="8">
        <v>45723</v>
      </c>
      <c r="E13" t="s">
        <v>33</v>
      </c>
      <c r="F13" s="6">
        <v>400</v>
      </c>
      <c r="H13" s="8">
        <v>45728</v>
      </c>
      <c r="I13" s="6">
        <v>614.24</v>
      </c>
      <c r="J13" s="6"/>
    </row>
    <row r="14" spans="1:10" x14ac:dyDescent="0.3">
      <c r="A14" s="8">
        <v>45722</v>
      </c>
      <c r="B14" t="s">
        <v>16</v>
      </c>
      <c r="C14" s="7">
        <v>3292.28</v>
      </c>
      <c r="D14" s="8">
        <v>45724</v>
      </c>
      <c r="E14" t="s">
        <v>17</v>
      </c>
      <c r="F14" s="6">
        <v>657.63</v>
      </c>
      <c r="H14" s="8">
        <v>45729</v>
      </c>
      <c r="I14" s="6">
        <v>614.78</v>
      </c>
      <c r="J14" s="6">
        <v>70000</v>
      </c>
    </row>
    <row r="15" spans="1:10" x14ac:dyDescent="0.3">
      <c r="A15" s="8">
        <v>45723</v>
      </c>
      <c r="B15" t="s">
        <v>16</v>
      </c>
      <c r="C15" s="7">
        <v>613.91</v>
      </c>
      <c r="D15" s="8">
        <v>45725</v>
      </c>
      <c r="E15" t="s">
        <v>17</v>
      </c>
      <c r="F15" s="6">
        <v>657.53</v>
      </c>
      <c r="H15" s="8">
        <v>45730</v>
      </c>
      <c r="I15" s="6">
        <v>553.94000000000005</v>
      </c>
      <c r="J15" s="6"/>
    </row>
    <row r="16" spans="1:10" x14ac:dyDescent="0.3">
      <c r="A16" s="8">
        <v>45723</v>
      </c>
      <c r="B16" t="s">
        <v>12</v>
      </c>
      <c r="C16" s="7">
        <v>40000</v>
      </c>
      <c r="F16" s="6"/>
      <c r="H16" s="8">
        <v>45731</v>
      </c>
      <c r="I16" s="6">
        <v>117603.34</v>
      </c>
      <c r="J16" s="6"/>
    </row>
    <row r="17" spans="1:10" x14ac:dyDescent="0.3">
      <c r="A17" s="8">
        <v>45723</v>
      </c>
      <c r="B17" t="s">
        <v>12</v>
      </c>
      <c r="C17" s="7">
        <v>30044</v>
      </c>
      <c r="F17" s="6"/>
      <c r="H17" s="8">
        <v>45732</v>
      </c>
      <c r="I17" s="6">
        <v>657.53</v>
      </c>
      <c r="J17" s="6"/>
    </row>
    <row r="18" spans="1:10" x14ac:dyDescent="0.3">
      <c r="A18" s="8">
        <v>45724</v>
      </c>
      <c r="B18" t="s">
        <v>16</v>
      </c>
      <c r="C18" s="7">
        <v>657.53</v>
      </c>
      <c r="F18" s="6"/>
      <c r="H18" s="8">
        <v>45733</v>
      </c>
      <c r="I18" s="6">
        <v>249342.47</v>
      </c>
      <c r="J18" s="6"/>
    </row>
    <row r="19" spans="1:10" ht="15" thickBot="1" x14ac:dyDescent="0.35">
      <c r="A19" s="8">
        <v>45725</v>
      </c>
      <c r="B19" t="s">
        <v>16</v>
      </c>
      <c r="C19" s="7">
        <v>657.53</v>
      </c>
      <c r="F19" s="6"/>
      <c r="H19" s="8">
        <v>45734</v>
      </c>
      <c r="I19" s="6">
        <v>876.71</v>
      </c>
      <c r="J19" s="6"/>
    </row>
    <row r="20" spans="1:10" ht="15" thickBot="1" x14ac:dyDescent="0.35">
      <c r="A20" s="10"/>
      <c r="B20" s="11" t="s">
        <v>23</v>
      </c>
      <c r="C20" s="12">
        <f>SUM(C4:C19)</f>
        <v>132690.16999999998</v>
      </c>
      <c r="D20" s="11"/>
      <c r="E20" s="11" t="s">
        <v>23</v>
      </c>
      <c r="F20" s="13">
        <f>SUM(F4:F19)</f>
        <v>86175.28</v>
      </c>
      <c r="H20" s="8">
        <v>45735</v>
      </c>
      <c r="I20" s="6">
        <v>876.71</v>
      </c>
      <c r="J20" s="6">
        <v>876.71</v>
      </c>
    </row>
    <row r="21" spans="1:10" ht="15" thickBot="1" x14ac:dyDescent="0.35">
      <c r="A21" s="10"/>
      <c r="B21" s="11" t="s">
        <v>6</v>
      </c>
      <c r="C21" s="13">
        <f>C20-F20+C3</f>
        <v>750000.01</v>
      </c>
      <c r="F21" s="6"/>
      <c r="H21" s="8">
        <v>45736</v>
      </c>
      <c r="I21" s="6">
        <v>876.71</v>
      </c>
      <c r="J21" s="6">
        <v>876.71</v>
      </c>
    </row>
    <row r="22" spans="1:10" x14ac:dyDescent="0.3">
      <c r="A22" s="8">
        <v>45726</v>
      </c>
      <c r="B22" s="2" t="s">
        <v>16</v>
      </c>
      <c r="C22" s="7">
        <v>657.53</v>
      </c>
      <c r="D22" s="8">
        <v>45726</v>
      </c>
      <c r="E22" t="s">
        <v>17</v>
      </c>
      <c r="F22" s="6">
        <v>657.53</v>
      </c>
      <c r="H22" s="8">
        <v>45737</v>
      </c>
      <c r="I22" s="6">
        <v>876.71</v>
      </c>
      <c r="J22" s="6"/>
    </row>
    <row r="23" spans="1:10" x14ac:dyDescent="0.3">
      <c r="A23" s="8">
        <v>45727</v>
      </c>
      <c r="B23" s="2" t="s">
        <v>16</v>
      </c>
      <c r="C23" s="7">
        <v>613.70000000000005</v>
      </c>
      <c r="D23" s="8">
        <v>45726</v>
      </c>
      <c r="E23" t="s">
        <v>17</v>
      </c>
      <c r="F23" s="6">
        <v>33000</v>
      </c>
      <c r="H23" s="8">
        <v>45738</v>
      </c>
      <c r="I23" s="6">
        <v>876.71</v>
      </c>
      <c r="J23" s="6">
        <v>2630.13</v>
      </c>
    </row>
    <row r="24" spans="1:10" x14ac:dyDescent="0.3">
      <c r="A24" s="8">
        <v>45728</v>
      </c>
      <c r="B24" s="2" t="s">
        <v>16</v>
      </c>
      <c r="C24" s="7">
        <v>614.24</v>
      </c>
      <c r="D24" s="8">
        <v>45726</v>
      </c>
      <c r="E24" t="s">
        <v>17</v>
      </c>
      <c r="F24" s="6">
        <v>17000</v>
      </c>
      <c r="H24" s="8">
        <v>45739</v>
      </c>
      <c r="I24" s="6">
        <v>876.71</v>
      </c>
      <c r="J24" s="6">
        <v>876.71</v>
      </c>
    </row>
    <row r="25" spans="1:10" x14ac:dyDescent="0.3">
      <c r="A25" s="8">
        <v>45729</v>
      </c>
      <c r="B25" s="2" t="s">
        <v>16</v>
      </c>
      <c r="C25" s="7">
        <v>614.78</v>
      </c>
      <c r="D25" s="8">
        <v>45729</v>
      </c>
      <c r="E25" t="s">
        <v>9</v>
      </c>
      <c r="F25" s="6">
        <v>70000</v>
      </c>
      <c r="H25" s="8">
        <v>45740</v>
      </c>
      <c r="I25" s="6">
        <v>876.71</v>
      </c>
      <c r="J25" s="6">
        <v>876.71</v>
      </c>
    </row>
    <row r="26" spans="1:10" x14ac:dyDescent="0.3">
      <c r="A26" s="8">
        <v>45730</v>
      </c>
      <c r="B26" s="2" t="s">
        <v>16</v>
      </c>
      <c r="C26" s="7">
        <v>553.94000000000005</v>
      </c>
      <c r="F26" s="6"/>
      <c r="H26" s="8">
        <v>45741</v>
      </c>
      <c r="I26" s="6">
        <v>876.71</v>
      </c>
      <c r="J26" s="6">
        <v>70876.710000000006</v>
      </c>
    </row>
    <row r="27" spans="1:10" x14ac:dyDescent="0.3">
      <c r="A27" s="8">
        <v>45731</v>
      </c>
      <c r="B27" s="2" t="s">
        <v>16</v>
      </c>
      <c r="C27" s="7">
        <v>554.42999999999995</v>
      </c>
      <c r="F27" s="6"/>
      <c r="H27" s="8">
        <v>45742</v>
      </c>
      <c r="I27" s="6">
        <v>815.34</v>
      </c>
      <c r="J27" s="6">
        <v>301892.18</v>
      </c>
    </row>
    <row r="28" spans="1:10" x14ac:dyDescent="0.3">
      <c r="A28" s="8">
        <v>45731</v>
      </c>
      <c r="B28" s="2" t="s">
        <v>12</v>
      </c>
      <c r="C28" s="7">
        <v>80000</v>
      </c>
      <c r="F28" s="6"/>
      <c r="H28" s="8">
        <v>45743</v>
      </c>
      <c r="I28" s="6">
        <v>551.38</v>
      </c>
      <c r="J28" s="6">
        <v>50000</v>
      </c>
    </row>
    <row r="29" spans="1:10" x14ac:dyDescent="0.3">
      <c r="A29" s="8">
        <v>45731</v>
      </c>
      <c r="B29" s="2" t="s">
        <v>12</v>
      </c>
      <c r="C29" s="7">
        <v>37042.910000000003</v>
      </c>
      <c r="F29" s="6"/>
      <c r="H29" s="8">
        <v>45744</v>
      </c>
      <c r="I29" s="6">
        <v>508.03</v>
      </c>
      <c r="J29" s="6">
        <v>122428</v>
      </c>
    </row>
    <row r="30" spans="1:10" x14ac:dyDescent="0.3">
      <c r="A30" s="8">
        <v>45731</v>
      </c>
      <c r="B30" s="2" t="s">
        <v>12</v>
      </c>
      <c r="C30" s="7">
        <v>6</v>
      </c>
      <c r="F30" s="6"/>
      <c r="H30" s="8">
        <v>45745</v>
      </c>
      <c r="I30" s="6">
        <v>401.14</v>
      </c>
      <c r="J30" s="6"/>
    </row>
    <row r="31" spans="1:10" ht="15" thickBot="1" x14ac:dyDescent="0.35">
      <c r="A31" s="8">
        <v>45732</v>
      </c>
      <c r="B31" s="2" t="s">
        <v>16</v>
      </c>
      <c r="C31" s="7">
        <v>657.53</v>
      </c>
      <c r="F31" s="6"/>
      <c r="H31" s="8">
        <v>45746</v>
      </c>
      <c r="I31" s="6">
        <v>401.5</v>
      </c>
      <c r="J31" s="6"/>
    </row>
    <row r="32" spans="1:10" ht="15" thickBot="1" x14ac:dyDescent="0.35">
      <c r="A32" s="10"/>
      <c r="B32" s="16" t="s">
        <v>23</v>
      </c>
      <c r="C32" s="12">
        <f>SUM(C22:C31)</f>
        <v>121315.06</v>
      </c>
      <c r="D32" s="11"/>
      <c r="E32" s="11" t="s">
        <v>23</v>
      </c>
      <c r="F32" s="13">
        <f>SUM(F22:F31)</f>
        <v>120657.53</v>
      </c>
      <c r="H32" s="8">
        <v>45747</v>
      </c>
      <c r="I32" s="6">
        <v>401.85</v>
      </c>
      <c r="J32" s="6"/>
    </row>
    <row r="33" spans="1:12" ht="15" thickBot="1" x14ac:dyDescent="0.35">
      <c r="A33" s="14"/>
      <c r="B33" s="17" t="s">
        <v>6</v>
      </c>
      <c r="C33" s="15">
        <f>C32+C21-F32</f>
        <v>750657.54</v>
      </c>
      <c r="F33" s="6"/>
      <c r="I33" s="19">
        <f>SUM(I2:I32)</f>
        <v>513440.62000000017</v>
      </c>
      <c r="J33" s="19">
        <f>SUM(J2:J32)</f>
        <v>758166.66999999993</v>
      </c>
      <c r="K33" s="27">
        <f>I33-J33</f>
        <v>-244726.04999999976</v>
      </c>
      <c r="L33" s="28" t="s">
        <v>78</v>
      </c>
    </row>
    <row r="34" spans="1:12" x14ac:dyDescent="0.3">
      <c r="A34" s="8">
        <v>45733</v>
      </c>
      <c r="B34" s="2" t="s">
        <v>16</v>
      </c>
      <c r="C34" s="7">
        <v>657.53</v>
      </c>
      <c r="D34" s="8">
        <v>45735</v>
      </c>
      <c r="E34" t="s">
        <v>53</v>
      </c>
      <c r="F34" s="6">
        <v>876.71</v>
      </c>
      <c r="I34" s="22">
        <f>I33+C3-J33</f>
        <v>458759.0700000003</v>
      </c>
    </row>
    <row r="35" spans="1:12" ht="15" thickBot="1" x14ac:dyDescent="0.35">
      <c r="A35" s="8">
        <v>45733</v>
      </c>
      <c r="B35" s="2" t="s">
        <v>12</v>
      </c>
      <c r="C35" s="7">
        <v>18000</v>
      </c>
      <c r="D35" s="8">
        <v>45736</v>
      </c>
      <c r="E35" t="s">
        <v>53</v>
      </c>
      <c r="F35" s="6">
        <v>876.71</v>
      </c>
      <c r="I35" s="23" t="s">
        <v>75</v>
      </c>
    </row>
    <row r="36" spans="1:12" x14ac:dyDescent="0.3">
      <c r="A36" s="8">
        <v>45733</v>
      </c>
      <c r="B36" s="2" t="s">
        <v>12</v>
      </c>
      <c r="C36" s="7">
        <v>80000</v>
      </c>
      <c r="D36" s="8">
        <v>45738</v>
      </c>
      <c r="E36" t="s">
        <v>17</v>
      </c>
      <c r="F36" s="6">
        <v>2630.13</v>
      </c>
    </row>
    <row r="37" spans="1:12" x14ac:dyDescent="0.3">
      <c r="A37" s="8">
        <v>45733</v>
      </c>
      <c r="B37" s="2" t="s">
        <v>55</v>
      </c>
      <c r="C37" s="7">
        <v>150000</v>
      </c>
      <c r="D37" s="8">
        <v>45739</v>
      </c>
      <c r="E37" t="s">
        <v>17</v>
      </c>
      <c r="F37" s="6">
        <v>876.71</v>
      </c>
    </row>
    <row r="38" spans="1:12" x14ac:dyDescent="0.3">
      <c r="A38" s="8">
        <v>45733</v>
      </c>
      <c r="B38" s="2" t="s">
        <v>16</v>
      </c>
      <c r="C38" s="7">
        <v>684.94</v>
      </c>
      <c r="F38" s="6"/>
    </row>
    <row r="39" spans="1:12" x14ac:dyDescent="0.3">
      <c r="A39" s="8">
        <v>45734</v>
      </c>
      <c r="B39" s="2" t="s">
        <v>16</v>
      </c>
      <c r="C39" s="7">
        <v>876.71</v>
      </c>
      <c r="F39" s="6"/>
    </row>
    <row r="40" spans="1:12" x14ac:dyDescent="0.3">
      <c r="A40" s="8">
        <v>45735</v>
      </c>
      <c r="B40" s="2" t="s">
        <v>16</v>
      </c>
      <c r="C40" s="7">
        <v>876.71</v>
      </c>
      <c r="F40" s="6"/>
    </row>
    <row r="41" spans="1:12" x14ac:dyDescent="0.3">
      <c r="A41" s="8">
        <v>45736</v>
      </c>
      <c r="B41" s="2" t="s">
        <v>16</v>
      </c>
      <c r="C41" s="7">
        <v>876.71</v>
      </c>
      <c r="F41" s="6"/>
    </row>
    <row r="42" spans="1:12" x14ac:dyDescent="0.3">
      <c r="A42" s="8">
        <v>45737</v>
      </c>
      <c r="B42" s="2" t="s">
        <v>16</v>
      </c>
      <c r="C42" s="7">
        <v>876.71</v>
      </c>
      <c r="F42" s="6"/>
    </row>
    <row r="43" spans="1:12" x14ac:dyDescent="0.3">
      <c r="A43" s="8">
        <v>45738</v>
      </c>
      <c r="B43" s="2" t="s">
        <v>16</v>
      </c>
      <c r="C43" s="7">
        <v>876.71</v>
      </c>
      <c r="F43" s="6"/>
    </row>
    <row r="44" spans="1:12" ht="15" thickBot="1" x14ac:dyDescent="0.35">
      <c r="A44" s="8">
        <v>45739</v>
      </c>
      <c r="B44" s="2" t="s">
        <v>16</v>
      </c>
      <c r="C44" s="7">
        <v>876.71</v>
      </c>
      <c r="F44" s="6"/>
    </row>
    <row r="45" spans="1:12" ht="15" thickBot="1" x14ac:dyDescent="0.35">
      <c r="A45" s="18"/>
      <c r="B45" s="16" t="s">
        <v>23</v>
      </c>
      <c r="C45" s="12">
        <f>SUM(C34:C44)</f>
        <v>254602.72999999995</v>
      </c>
      <c r="D45" s="11"/>
      <c r="E45" s="11" t="s">
        <v>23</v>
      </c>
      <c r="F45" s="13">
        <f>SUM(F34:F44)</f>
        <v>5260.26</v>
      </c>
    </row>
    <row r="46" spans="1:12" x14ac:dyDescent="0.3">
      <c r="A46" s="14"/>
      <c r="B46" s="17" t="s">
        <v>6</v>
      </c>
      <c r="C46" s="15">
        <f>C45+C33-F45</f>
        <v>1000000.01</v>
      </c>
      <c r="F46" s="6"/>
    </row>
    <row r="47" spans="1:12" x14ac:dyDescent="0.3">
      <c r="A47" s="8">
        <v>45740</v>
      </c>
      <c r="B47" t="s">
        <v>16</v>
      </c>
      <c r="C47" s="7">
        <v>876.71</v>
      </c>
      <c r="D47" s="8">
        <v>45740</v>
      </c>
      <c r="E47" t="s">
        <v>53</v>
      </c>
      <c r="F47" s="6">
        <v>876.71</v>
      </c>
    </row>
    <row r="48" spans="1:12" x14ac:dyDescent="0.3">
      <c r="A48" s="8">
        <v>45741</v>
      </c>
      <c r="B48" t="s">
        <v>16</v>
      </c>
      <c r="C48" s="7">
        <v>876.71</v>
      </c>
      <c r="D48" s="24">
        <v>45741</v>
      </c>
      <c r="E48" s="25"/>
      <c r="F48" s="26">
        <v>70876.710000000006</v>
      </c>
    </row>
    <row r="49" spans="1:6" x14ac:dyDescent="0.3">
      <c r="A49" s="8">
        <v>45742</v>
      </c>
      <c r="B49" t="s">
        <v>16</v>
      </c>
      <c r="C49" s="7">
        <v>815.34</v>
      </c>
      <c r="D49" s="8">
        <v>45742</v>
      </c>
      <c r="E49" t="s">
        <v>35</v>
      </c>
      <c r="F49" s="6">
        <v>101892.18</v>
      </c>
    </row>
    <row r="50" spans="1:6" x14ac:dyDescent="0.3">
      <c r="A50" s="8">
        <v>45743</v>
      </c>
      <c r="B50" t="s">
        <v>16</v>
      </c>
      <c r="C50" s="7">
        <v>551.38</v>
      </c>
      <c r="D50" s="24">
        <v>45742</v>
      </c>
      <c r="E50" s="25"/>
      <c r="F50" s="26">
        <v>200000</v>
      </c>
    </row>
    <row r="51" spans="1:6" x14ac:dyDescent="0.3">
      <c r="A51" s="8">
        <v>45744</v>
      </c>
      <c r="B51" t="s">
        <v>16</v>
      </c>
      <c r="C51" s="7">
        <v>508.03</v>
      </c>
      <c r="D51" s="24">
        <v>45743</v>
      </c>
      <c r="E51" s="25"/>
      <c r="F51" s="26">
        <v>50000</v>
      </c>
    </row>
    <row r="52" spans="1:6" x14ac:dyDescent="0.3">
      <c r="A52" s="8">
        <v>45745</v>
      </c>
      <c r="B52" t="s">
        <v>16</v>
      </c>
      <c r="C52" s="7">
        <v>401.14</v>
      </c>
      <c r="D52" s="8">
        <v>45744</v>
      </c>
      <c r="E52" t="s">
        <v>58</v>
      </c>
      <c r="F52" s="6">
        <v>107428</v>
      </c>
    </row>
    <row r="53" spans="1:6" x14ac:dyDescent="0.3">
      <c r="A53" s="8">
        <v>45746</v>
      </c>
      <c r="B53" t="s">
        <v>16</v>
      </c>
      <c r="C53" s="7">
        <v>401.5</v>
      </c>
      <c r="D53" s="24">
        <v>45744</v>
      </c>
      <c r="E53" s="25"/>
      <c r="F53" s="26">
        <v>15000</v>
      </c>
    </row>
    <row r="54" spans="1:6" ht="15" thickBot="1" x14ac:dyDescent="0.35">
      <c r="A54" s="8">
        <v>45747</v>
      </c>
      <c r="B54" t="s">
        <v>16</v>
      </c>
      <c r="C54" s="7">
        <v>401.85</v>
      </c>
      <c r="F54" s="6"/>
    </row>
    <row r="55" spans="1:6" ht="15" thickBot="1" x14ac:dyDescent="0.35">
      <c r="A55" s="10"/>
      <c r="B55" s="11" t="s">
        <v>23</v>
      </c>
      <c r="C55" s="12">
        <f>SUM(C47:C54)</f>
        <v>4832.66</v>
      </c>
      <c r="D55" s="11"/>
      <c r="E55" s="11" t="s">
        <v>23</v>
      </c>
      <c r="F55" s="13">
        <f>SUM(F47:F54)</f>
        <v>546073.59999999998</v>
      </c>
    </row>
    <row r="56" spans="1:6" ht="15" thickBot="1" x14ac:dyDescent="0.35">
      <c r="A56" s="10"/>
      <c r="B56" s="16" t="s">
        <v>73</v>
      </c>
      <c r="C56" s="13">
        <f>C55+C46-F55</f>
        <v>458759.07000000007</v>
      </c>
      <c r="F56" s="6"/>
    </row>
    <row r="57" spans="1:6" x14ac:dyDescent="0.3">
      <c r="C57" s="7"/>
      <c r="F57" s="6"/>
    </row>
    <row r="58" spans="1:6" x14ac:dyDescent="0.3">
      <c r="C58" s="7"/>
      <c r="F58" s="6"/>
    </row>
    <row r="59" spans="1:6" x14ac:dyDescent="0.3">
      <c r="C59" s="7"/>
      <c r="F59" s="6"/>
    </row>
    <row r="60" spans="1:6" x14ac:dyDescent="0.3">
      <c r="C60" s="7"/>
      <c r="F60" s="6"/>
    </row>
    <row r="61" spans="1:6" x14ac:dyDescent="0.3">
      <c r="C61" s="7"/>
      <c r="F61" s="6"/>
    </row>
    <row r="62" spans="1:6" x14ac:dyDescent="0.3">
      <c r="C62" s="7"/>
      <c r="F62" s="6"/>
    </row>
    <row r="63" spans="1:6" x14ac:dyDescent="0.3">
      <c r="C63" s="7"/>
      <c r="F63" s="6"/>
    </row>
    <row r="64" spans="1:6" x14ac:dyDescent="0.3">
      <c r="C64" s="7"/>
      <c r="F64" s="6"/>
    </row>
    <row r="65" spans="3:6" x14ac:dyDescent="0.3">
      <c r="C65" s="7"/>
      <c r="F65" s="6"/>
    </row>
    <row r="66" spans="3:6" x14ac:dyDescent="0.3">
      <c r="C66" s="7"/>
      <c r="F66" s="6"/>
    </row>
    <row r="67" spans="3:6" x14ac:dyDescent="0.3">
      <c r="C67" s="7"/>
      <c r="F67" s="6"/>
    </row>
    <row r="68" spans="3:6" x14ac:dyDescent="0.3">
      <c r="C68" s="7"/>
      <c r="F68" s="6"/>
    </row>
    <row r="69" spans="3:6" x14ac:dyDescent="0.3">
      <c r="C69" s="7"/>
      <c r="F69" s="6"/>
    </row>
    <row r="70" spans="3:6" x14ac:dyDescent="0.3">
      <c r="C70" s="7"/>
      <c r="F70" s="6"/>
    </row>
    <row r="71" spans="3:6" x14ac:dyDescent="0.3">
      <c r="C71" s="7"/>
      <c r="F71" s="6"/>
    </row>
    <row r="72" spans="3:6" x14ac:dyDescent="0.3">
      <c r="C72" s="7"/>
      <c r="F72" s="6"/>
    </row>
    <row r="73" spans="3:6" x14ac:dyDescent="0.3">
      <c r="C73" s="7"/>
      <c r="F73" s="6"/>
    </row>
    <row r="74" spans="3:6" x14ac:dyDescent="0.3">
      <c r="C74" s="7"/>
      <c r="F74" s="6"/>
    </row>
    <row r="75" spans="3:6" x14ac:dyDescent="0.3">
      <c r="C75" s="7"/>
      <c r="F75" s="6"/>
    </row>
    <row r="76" spans="3:6" x14ac:dyDescent="0.3">
      <c r="C76" s="7"/>
      <c r="F76" s="6"/>
    </row>
    <row r="77" spans="3:6" x14ac:dyDescent="0.3">
      <c r="C77" s="7"/>
      <c r="F77" s="6"/>
    </row>
    <row r="78" spans="3:6" x14ac:dyDescent="0.3">
      <c r="C78" s="7"/>
      <c r="F78" s="6"/>
    </row>
    <row r="79" spans="3:6" x14ac:dyDescent="0.3">
      <c r="C79" s="7"/>
      <c r="F79" s="6"/>
    </row>
    <row r="80" spans="3:6" x14ac:dyDescent="0.3">
      <c r="C80" s="7"/>
      <c r="F80" s="6"/>
    </row>
    <row r="81" spans="3:6" x14ac:dyDescent="0.3">
      <c r="C81" s="7"/>
      <c r="F81" s="6"/>
    </row>
    <row r="82" spans="3:6" x14ac:dyDescent="0.3">
      <c r="C82" s="7"/>
      <c r="F82" s="6"/>
    </row>
    <row r="83" spans="3:6" x14ac:dyDescent="0.3">
      <c r="C83" s="7"/>
      <c r="F83" s="6"/>
    </row>
    <row r="84" spans="3:6" x14ac:dyDescent="0.3">
      <c r="C84" s="7"/>
      <c r="F84" s="6"/>
    </row>
    <row r="85" spans="3:6" x14ac:dyDescent="0.3">
      <c r="C85" s="7"/>
      <c r="F85" s="6"/>
    </row>
    <row r="86" spans="3:6" x14ac:dyDescent="0.3">
      <c r="C86" s="7"/>
      <c r="F86" s="6"/>
    </row>
    <row r="87" spans="3:6" x14ac:dyDescent="0.3">
      <c r="C87" s="7"/>
      <c r="F87" s="6"/>
    </row>
    <row r="88" spans="3:6" x14ac:dyDescent="0.3">
      <c r="C88" s="7"/>
      <c r="F88" s="6"/>
    </row>
    <row r="89" spans="3:6" x14ac:dyDescent="0.3">
      <c r="C89" s="7"/>
      <c r="F89" s="6"/>
    </row>
    <row r="90" spans="3:6" x14ac:dyDescent="0.3">
      <c r="C90" s="7"/>
      <c r="F90" s="6"/>
    </row>
    <row r="91" spans="3:6" x14ac:dyDescent="0.3">
      <c r="C91" s="7"/>
      <c r="F91" s="6"/>
    </row>
    <row r="92" spans="3:6" x14ac:dyDescent="0.3">
      <c r="C92" s="7"/>
      <c r="F92" s="6"/>
    </row>
    <row r="93" spans="3:6" x14ac:dyDescent="0.3">
      <c r="C93" s="7"/>
      <c r="F93" s="6"/>
    </row>
    <row r="94" spans="3:6" x14ac:dyDescent="0.3">
      <c r="C94" s="7"/>
      <c r="F94" s="6"/>
    </row>
    <row r="95" spans="3:6" x14ac:dyDescent="0.3">
      <c r="C95" s="7"/>
      <c r="F95" s="6"/>
    </row>
    <row r="96" spans="3:6" x14ac:dyDescent="0.3">
      <c r="C96" s="7"/>
      <c r="F96" s="6"/>
    </row>
    <row r="97" spans="3:6" x14ac:dyDescent="0.3">
      <c r="C97" s="7"/>
      <c r="F97" s="6"/>
    </row>
    <row r="98" spans="3:6" x14ac:dyDescent="0.3">
      <c r="C98" s="7"/>
      <c r="F98" s="6"/>
    </row>
    <row r="99" spans="3:6" x14ac:dyDescent="0.3">
      <c r="C99" s="7"/>
      <c r="F99" s="6"/>
    </row>
    <row r="100" spans="3:6" x14ac:dyDescent="0.3">
      <c r="C100" s="7"/>
      <c r="F100" s="6"/>
    </row>
    <row r="101" spans="3:6" x14ac:dyDescent="0.3">
      <c r="C101" s="7"/>
      <c r="F101" s="6"/>
    </row>
    <row r="102" spans="3:6" x14ac:dyDescent="0.3">
      <c r="C102" s="7"/>
      <c r="F102" s="6"/>
    </row>
    <row r="103" spans="3:6" x14ac:dyDescent="0.3">
      <c r="C103" s="7"/>
      <c r="F103" s="6"/>
    </row>
    <row r="104" spans="3:6" x14ac:dyDescent="0.3">
      <c r="C104" s="7"/>
      <c r="F104" s="6"/>
    </row>
    <row r="105" spans="3:6" x14ac:dyDescent="0.3">
      <c r="C105" s="7"/>
      <c r="F105" s="6"/>
    </row>
    <row r="106" spans="3:6" x14ac:dyDescent="0.3">
      <c r="C106" s="7"/>
      <c r="F106" s="6"/>
    </row>
    <row r="107" spans="3:6" x14ac:dyDescent="0.3">
      <c r="C107" s="7"/>
      <c r="F107" s="6"/>
    </row>
    <row r="108" spans="3:6" x14ac:dyDescent="0.3">
      <c r="C108" s="7"/>
      <c r="F108" s="6"/>
    </row>
    <row r="109" spans="3:6" x14ac:dyDescent="0.3">
      <c r="C109" s="7"/>
      <c r="F109" s="6"/>
    </row>
    <row r="110" spans="3:6" x14ac:dyDescent="0.3">
      <c r="C110" s="7"/>
      <c r="F110" s="6"/>
    </row>
    <row r="111" spans="3:6" x14ac:dyDescent="0.3">
      <c r="C111" s="7"/>
      <c r="F111" s="6"/>
    </row>
    <row r="112" spans="3:6" x14ac:dyDescent="0.3">
      <c r="C112" s="7"/>
      <c r="F112" s="6"/>
    </row>
    <row r="113" spans="3:6" x14ac:dyDescent="0.3">
      <c r="C113" s="7"/>
      <c r="F113" s="6"/>
    </row>
    <row r="114" spans="3:6" x14ac:dyDescent="0.3">
      <c r="C114" s="7"/>
      <c r="F114" s="6"/>
    </row>
    <row r="115" spans="3:6" x14ac:dyDescent="0.3">
      <c r="C115" s="7"/>
      <c r="F115" s="6"/>
    </row>
    <row r="116" spans="3:6" x14ac:dyDescent="0.3">
      <c r="C116" s="7"/>
      <c r="F116" s="6"/>
    </row>
    <row r="117" spans="3:6" x14ac:dyDescent="0.3">
      <c r="C117" s="7"/>
      <c r="F117" s="6"/>
    </row>
    <row r="118" spans="3:6" x14ac:dyDescent="0.3">
      <c r="C118" s="7"/>
      <c r="F118" s="6"/>
    </row>
    <row r="119" spans="3:6" x14ac:dyDescent="0.3">
      <c r="C119" s="7"/>
      <c r="F119" s="6"/>
    </row>
    <row r="120" spans="3:6" x14ac:dyDescent="0.3">
      <c r="C120" s="7"/>
      <c r="F120" s="6"/>
    </row>
    <row r="121" spans="3:6" x14ac:dyDescent="0.3">
      <c r="C121" s="7"/>
      <c r="F121" s="6"/>
    </row>
    <row r="122" spans="3:6" x14ac:dyDescent="0.3">
      <c r="C122" s="7"/>
      <c r="F122" s="6"/>
    </row>
    <row r="123" spans="3:6" x14ac:dyDescent="0.3">
      <c r="C123" s="7"/>
      <c r="F123" s="6"/>
    </row>
    <row r="124" spans="3:6" x14ac:dyDescent="0.3">
      <c r="C124" s="7"/>
      <c r="F124" s="6"/>
    </row>
    <row r="125" spans="3:6" x14ac:dyDescent="0.3">
      <c r="C125" s="7"/>
      <c r="F125" s="6"/>
    </row>
    <row r="126" spans="3:6" x14ac:dyDescent="0.3">
      <c r="C126" s="7"/>
      <c r="F126" s="6"/>
    </row>
    <row r="127" spans="3:6" x14ac:dyDescent="0.3">
      <c r="C127" s="7"/>
      <c r="F127" s="6"/>
    </row>
    <row r="128" spans="3:6" x14ac:dyDescent="0.3">
      <c r="C128" s="7"/>
      <c r="F128" s="6"/>
    </row>
    <row r="129" spans="3:6" x14ac:dyDescent="0.3">
      <c r="C129" s="7"/>
      <c r="F129" s="6"/>
    </row>
    <row r="130" spans="3:6" x14ac:dyDescent="0.3">
      <c r="C130" s="7"/>
      <c r="F130" s="6"/>
    </row>
    <row r="131" spans="3:6" x14ac:dyDescent="0.3">
      <c r="C131" s="7"/>
      <c r="F131" s="6"/>
    </row>
    <row r="132" spans="3:6" x14ac:dyDescent="0.3">
      <c r="C132" s="7"/>
      <c r="F132" s="6"/>
    </row>
    <row r="133" spans="3:6" x14ac:dyDescent="0.3">
      <c r="C133" s="7"/>
      <c r="F133" s="6"/>
    </row>
    <row r="134" spans="3:6" x14ac:dyDescent="0.3">
      <c r="C134" s="7"/>
      <c r="F134" s="6"/>
    </row>
    <row r="135" spans="3:6" x14ac:dyDescent="0.3">
      <c r="C135" s="7"/>
      <c r="F135" s="6"/>
    </row>
    <row r="136" spans="3:6" x14ac:dyDescent="0.3">
      <c r="C136" s="7"/>
      <c r="F136" s="6"/>
    </row>
    <row r="137" spans="3:6" x14ac:dyDescent="0.3">
      <c r="C137" s="7"/>
      <c r="F137" s="6"/>
    </row>
    <row r="138" spans="3:6" x14ac:dyDescent="0.3">
      <c r="C138" s="7"/>
      <c r="F138" s="6"/>
    </row>
    <row r="139" spans="3:6" x14ac:dyDescent="0.3">
      <c r="C139" s="7"/>
      <c r="F139" s="6"/>
    </row>
    <row r="140" spans="3:6" x14ac:dyDescent="0.3">
      <c r="C140" s="7"/>
      <c r="F140" s="6"/>
    </row>
    <row r="141" spans="3:6" x14ac:dyDescent="0.3">
      <c r="C141" s="7"/>
      <c r="F141" s="6"/>
    </row>
    <row r="142" spans="3:6" x14ac:dyDescent="0.3">
      <c r="C142" s="7"/>
      <c r="F142" s="6"/>
    </row>
    <row r="143" spans="3:6" x14ac:dyDescent="0.3">
      <c r="C143" s="7"/>
      <c r="F143" s="6"/>
    </row>
    <row r="144" spans="3:6" x14ac:dyDescent="0.3">
      <c r="C144" s="7"/>
      <c r="F144" s="6"/>
    </row>
    <row r="145" spans="3:6" x14ac:dyDescent="0.3">
      <c r="C145" s="7"/>
      <c r="F145" s="6"/>
    </row>
    <row r="146" spans="3:6" x14ac:dyDescent="0.3">
      <c r="C146" s="7"/>
      <c r="F146" s="6"/>
    </row>
    <row r="147" spans="3:6" x14ac:dyDescent="0.3">
      <c r="C147" s="7"/>
      <c r="F147" s="6"/>
    </row>
    <row r="148" spans="3:6" x14ac:dyDescent="0.3">
      <c r="C148" s="7"/>
      <c r="F148" s="6"/>
    </row>
    <row r="149" spans="3:6" x14ac:dyDescent="0.3">
      <c r="C149" s="7"/>
      <c r="F149" s="6"/>
    </row>
    <row r="150" spans="3:6" x14ac:dyDescent="0.3">
      <c r="C150" s="7"/>
      <c r="F150" s="6"/>
    </row>
    <row r="151" spans="3:6" x14ac:dyDescent="0.3">
      <c r="C151" s="7"/>
      <c r="F151" s="6"/>
    </row>
    <row r="152" spans="3:6" x14ac:dyDescent="0.3">
      <c r="C152" s="7"/>
      <c r="F152" s="6"/>
    </row>
    <row r="153" spans="3:6" x14ac:dyDescent="0.3">
      <c r="C153" s="7"/>
      <c r="F153" s="6"/>
    </row>
    <row r="154" spans="3:6" x14ac:dyDescent="0.3">
      <c r="C154" s="7"/>
      <c r="F154" s="6"/>
    </row>
    <row r="155" spans="3:6" x14ac:dyDescent="0.3">
      <c r="C155" s="7"/>
      <c r="F155" s="6"/>
    </row>
    <row r="156" spans="3:6" x14ac:dyDescent="0.3">
      <c r="C156" s="7"/>
      <c r="F156" s="6"/>
    </row>
    <row r="157" spans="3:6" x14ac:dyDescent="0.3">
      <c r="C157" s="7"/>
      <c r="F157" s="6"/>
    </row>
    <row r="158" spans="3:6" x14ac:dyDescent="0.3">
      <c r="C158" s="7"/>
      <c r="F158" s="6"/>
    </row>
    <row r="159" spans="3:6" x14ac:dyDescent="0.3">
      <c r="C159" s="7"/>
      <c r="F159" s="6"/>
    </row>
    <row r="160" spans="3:6" x14ac:dyDescent="0.3">
      <c r="C160" s="7"/>
      <c r="F160" s="6"/>
    </row>
    <row r="161" spans="3:6" x14ac:dyDescent="0.3">
      <c r="C161" s="7"/>
      <c r="F161" s="6"/>
    </row>
    <row r="162" spans="3:6" x14ac:dyDescent="0.3">
      <c r="C162" s="7"/>
      <c r="F162" s="6"/>
    </row>
    <row r="163" spans="3:6" x14ac:dyDescent="0.3">
      <c r="C163" s="7"/>
      <c r="F163" s="6"/>
    </row>
    <row r="164" spans="3:6" x14ac:dyDescent="0.3">
      <c r="C164" s="7"/>
      <c r="F164" s="6"/>
    </row>
    <row r="165" spans="3:6" x14ac:dyDescent="0.3">
      <c r="C165" s="7"/>
      <c r="F165" s="6"/>
    </row>
    <row r="166" spans="3:6" x14ac:dyDescent="0.3">
      <c r="C166" s="7"/>
      <c r="F166" s="6"/>
    </row>
    <row r="167" spans="3:6" x14ac:dyDescent="0.3">
      <c r="C167" s="7"/>
      <c r="F167" s="6"/>
    </row>
    <row r="168" spans="3:6" x14ac:dyDescent="0.3">
      <c r="C168" s="7"/>
      <c r="F168" s="6"/>
    </row>
    <row r="169" spans="3:6" x14ac:dyDescent="0.3">
      <c r="C169" s="7"/>
      <c r="F169" s="6"/>
    </row>
    <row r="170" spans="3:6" x14ac:dyDescent="0.3">
      <c r="C170" s="7"/>
      <c r="F170" s="6"/>
    </row>
    <row r="171" spans="3:6" x14ac:dyDescent="0.3">
      <c r="C171" s="7"/>
      <c r="F171" s="6"/>
    </row>
    <row r="172" spans="3:6" x14ac:dyDescent="0.3">
      <c r="C172" s="7"/>
      <c r="F172" s="6"/>
    </row>
    <row r="173" spans="3:6" x14ac:dyDescent="0.3">
      <c r="C173" s="7"/>
    </row>
  </sheetData>
  <mergeCells count="2">
    <mergeCell ref="A1:C1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"/>
  <sheetViews>
    <sheetView topLeftCell="A58" workbookViewId="0">
      <selection sqref="A1:J3"/>
    </sheetView>
  </sheetViews>
  <sheetFormatPr baseColWidth="10" defaultRowHeight="14.4" x14ac:dyDescent="0.3"/>
  <cols>
    <col min="2" max="2" width="14" bestFit="1" customWidth="1"/>
    <col min="3" max="3" width="12.33203125" style="1" bestFit="1" customWidth="1"/>
    <col min="5" max="5" width="19.33203125" bestFit="1" customWidth="1"/>
    <col min="6" max="6" width="12.33203125" bestFit="1" customWidth="1"/>
    <col min="9" max="11" width="12.33203125" bestFit="1" customWidth="1"/>
    <col min="12" max="12" width="14.88671875" bestFit="1" customWidth="1"/>
  </cols>
  <sheetData>
    <row r="1" spans="1:10" x14ac:dyDescent="0.3">
      <c r="A1" s="32" t="s">
        <v>0</v>
      </c>
      <c r="B1" s="32"/>
      <c r="C1" s="33"/>
      <c r="D1" s="34" t="s">
        <v>1</v>
      </c>
      <c r="E1" s="32"/>
      <c r="F1" s="32"/>
      <c r="H1" t="s">
        <v>5</v>
      </c>
      <c r="I1" t="s">
        <v>14</v>
      </c>
      <c r="J1" t="s">
        <v>1</v>
      </c>
    </row>
    <row r="2" spans="1:10" x14ac:dyDescent="0.3">
      <c r="A2" t="s">
        <v>2</v>
      </c>
      <c r="B2" t="s">
        <v>3</v>
      </c>
      <c r="C2" s="1" t="s">
        <v>4</v>
      </c>
      <c r="D2" s="2" t="s">
        <v>5</v>
      </c>
      <c r="E2" s="2" t="s">
        <v>3</v>
      </c>
      <c r="F2" s="2" t="s">
        <v>4</v>
      </c>
      <c r="H2" s="8">
        <v>45717</v>
      </c>
      <c r="I2" s="6">
        <v>68840</v>
      </c>
      <c r="J2" s="6">
        <v>47168.03</v>
      </c>
    </row>
    <row r="3" spans="1:10" x14ac:dyDescent="0.3">
      <c r="A3" s="3"/>
      <c r="B3" s="4" t="s">
        <v>6</v>
      </c>
      <c r="C3" s="5">
        <v>0</v>
      </c>
      <c r="D3" s="4"/>
      <c r="E3" s="4"/>
      <c r="F3" s="9"/>
      <c r="H3" s="8">
        <v>45718</v>
      </c>
      <c r="I3" s="6">
        <v>657.53</v>
      </c>
      <c r="J3" s="6"/>
    </row>
    <row r="4" spans="1:10" x14ac:dyDescent="0.3">
      <c r="A4" s="8">
        <v>45717</v>
      </c>
      <c r="B4" t="s">
        <v>8</v>
      </c>
      <c r="C4" s="7">
        <v>15500</v>
      </c>
      <c r="D4" s="8">
        <v>45717</v>
      </c>
      <c r="E4" t="s">
        <v>18</v>
      </c>
      <c r="F4" s="6">
        <v>39740.03</v>
      </c>
      <c r="H4" s="8">
        <v>45719</v>
      </c>
      <c r="I4" s="6">
        <v>657.53</v>
      </c>
      <c r="J4" s="6">
        <v>1750</v>
      </c>
    </row>
    <row r="5" spans="1:10" x14ac:dyDescent="0.3">
      <c r="A5" s="8">
        <v>45717</v>
      </c>
      <c r="B5" t="s">
        <v>8</v>
      </c>
      <c r="C5" s="7">
        <v>21600</v>
      </c>
      <c r="D5" s="8">
        <v>45717</v>
      </c>
      <c r="E5" t="s">
        <v>19</v>
      </c>
      <c r="F5" s="6">
        <v>1076</v>
      </c>
      <c r="H5" s="8">
        <v>45720</v>
      </c>
      <c r="I5" s="6">
        <v>22665</v>
      </c>
      <c r="J5" s="6">
        <v>8990</v>
      </c>
    </row>
    <row r="6" spans="1:10" x14ac:dyDescent="0.3">
      <c r="A6" s="8">
        <v>45717</v>
      </c>
      <c r="B6" t="s">
        <v>8</v>
      </c>
      <c r="C6" s="7">
        <v>4700</v>
      </c>
      <c r="D6" s="8">
        <v>45717</v>
      </c>
      <c r="E6" t="s">
        <v>20</v>
      </c>
      <c r="F6" s="6">
        <v>4152</v>
      </c>
      <c r="H6" s="8">
        <v>45721</v>
      </c>
      <c r="I6" s="6">
        <v>61482.07</v>
      </c>
      <c r="J6" s="6">
        <v>96321.74</v>
      </c>
    </row>
    <row r="7" spans="1:10" x14ac:dyDescent="0.3">
      <c r="A7" s="8">
        <v>45717</v>
      </c>
      <c r="B7" t="s">
        <v>8</v>
      </c>
      <c r="C7" s="7">
        <v>4000</v>
      </c>
      <c r="D7" s="8">
        <v>45717</v>
      </c>
      <c r="E7" t="s">
        <v>19</v>
      </c>
      <c r="F7" s="6">
        <v>2200</v>
      </c>
      <c r="H7" s="8">
        <v>45722</v>
      </c>
      <c r="I7" s="6">
        <v>11219.17</v>
      </c>
      <c r="J7" s="6">
        <v>7460</v>
      </c>
    </row>
    <row r="8" spans="1:10" x14ac:dyDescent="0.3">
      <c r="A8" s="8">
        <v>45717</v>
      </c>
      <c r="B8" t="s">
        <v>8</v>
      </c>
      <c r="C8" s="7">
        <v>2000</v>
      </c>
      <c r="D8" s="8">
        <v>45719</v>
      </c>
      <c r="E8" t="s">
        <v>34</v>
      </c>
      <c r="F8" s="6">
        <v>1750</v>
      </c>
      <c r="H8" s="8">
        <v>45723</v>
      </c>
      <c r="I8" s="6">
        <v>91120.07</v>
      </c>
      <c r="J8" s="6">
        <v>44113</v>
      </c>
    </row>
    <row r="9" spans="1:10" x14ac:dyDescent="0.3">
      <c r="A9" s="8">
        <v>45717</v>
      </c>
      <c r="B9" t="s">
        <v>8</v>
      </c>
      <c r="C9" s="7">
        <v>11020</v>
      </c>
      <c r="D9" s="8">
        <v>45720</v>
      </c>
      <c r="E9" t="s">
        <v>13</v>
      </c>
      <c r="F9" s="6">
        <v>1500</v>
      </c>
      <c r="H9" s="8">
        <v>45724</v>
      </c>
      <c r="I9" s="6">
        <v>61282.51</v>
      </c>
      <c r="J9" s="6">
        <v>7999</v>
      </c>
    </row>
    <row r="10" spans="1:10" x14ac:dyDescent="0.3">
      <c r="A10" s="8">
        <v>45717</v>
      </c>
      <c r="B10" t="s">
        <v>8</v>
      </c>
      <c r="C10" s="7">
        <v>6020</v>
      </c>
      <c r="D10" s="8">
        <v>45720</v>
      </c>
      <c r="E10" t="s">
        <v>33</v>
      </c>
      <c r="F10" s="6">
        <v>7490</v>
      </c>
      <c r="H10" s="8">
        <v>45725</v>
      </c>
      <c r="I10" s="6">
        <v>657.53</v>
      </c>
      <c r="J10" s="6"/>
    </row>
    <row r="11" spans="1:10" x14ac:dyDescent="0.3">
      <c r="A11" s="8">
        <v>45717</v>
      </c>
      <c r="B11" t="s">
        <v>8</v>
      </c>
      <c r="C11" s="7">
        <v>4000</v>
      </c>
      <c r="D11" s="8">
        <v>45721</v>
      </c>
      <c r="E11" t="s">
        <v>18</v>
      </c>
      <c r="F11" s="6">
        <v>9500</v>
      </c>
      <c r="H11" s="8">
        <v>45726</v>
      </c>
      <c r="I11" s="6">
        <v>132802.97</v>
      </c>
      <c r="J11" s="6">
        <v>237529.71</v>
      </c>
    </row>
    <row r="12" spans="1:10" x14ac:dyDescent="0.3">
      <c r="A12" s="8">
        <v>45718</v>
      </c>
      <c r="B12" t="s">
        <v>21</v>
      </c>
      <c r="C12" s="7">
        <v>657.53</v>
      </c>
      <c r="D12" s="8">
        <v>45721</v>
      </c>
      <c r="E12" t="s">
        <v>18</v>
      </c>
      <c r="F12" s="6">
        <v>42000</v>
      </c>
      <c r="H12" s="8">
        <v>45727</v>
      </c>
      <c r="I12" s="6">
        <v>66490</v>
      </c>
      <c r="J12" s="6">
        <v>28000</v>
      </c>
    </row>
    <row r="13" spans="1:10" x14ac:dyDescent="0.3">
      <c r="A13" s="8">
        <v>45719</v>
      </c>
      <c r="B13" t="s">
        <v>21</v>
      </c>
      <c r="C13" s="7">
        <v>657.53</v>
      </c>
      <c r="D13" s="8">
        <v>45721</v>
      </c>
      <c r="E13" t="s">
        <v>35</v>
      </c>
      <c r="F13" s="6">
        <v>34821.74</v>
      </c>
      <c r="H13" s="8">
        <v>45728</v>
      </c>
      <c r="I13" s="6">
        <v>38887.449999999997</v>
      </c>
      <c r="J13" s="6">
        <v>39001.599999999999</v>
      </c>
    </row>
    <row r="14" spans="1:10" x14ac:dyDescent="0.3">
      <c r="A14" s="8">
        <v>45720</v>
      </c>
      <c r="B14" t="s">
        <v>8</v>
      </c>
      <c r="C14" s="7">
        <v>8875</v>
      </c>
      <c r="D14" s="8">
        <v>45721</v>
      </c>
      <c r="E14" t="s">
        <v>32</v>
      </c>
      <c r="F14" s="6">
        <v>10000</v>
      </c>
      <c r="H14" s="8">
        <v>45729</v>
      </c>
      <c r="I14" s="6">
        <v>23412.83</v>
      </c>
      <c r="J14" s="6">
        <v>43796</v>
      </c>
    </row>
    <row r="15" spans="1:10" x14ac:dyDescent="0.3">
      <c r="A15" s="8">
        <v>45720</v>
      </c>
      <c r="B15" t="s">
        <v>8</v>
      </c>
      <c r="C15" s="7">
        <v>13790</v>
      </c>
      <c r="D15" s="8">
        <v>45722</v>
      </c>
      <c r="E15" t="s">
        <v>13</v>
      </c>
      <c r="F15" s="6">
        <v>2900</v>
      </c>
      <c r="H15" s="8">
        <v>45730</v>
      </c>
      <c r="I15" s="6">
        <v>41088.129999999997</v>
      </c>
      <c r="J15" s="6">
        <v>1800</v>
      </c>
    </row>
    <row r="16" spans="1:10" x14ac:dyDescent="0.3">
      <c r="A16" s="8">
        <v>45721</v>
      </c>
      <c r="B16" t="s">
        <v>16</v>
      </c>
      <c r="C16" s="7">
        <v>11.07</v>
      </c>
      <c r="D16" s="8">
        <v>45722</v>
      </c>
      <c r="E16" t="s">
        <v>31</v>
      </c>
      <c r="F16" s="6">
        <v>260</v>
      </c>
      <c r="H16" s="8">
        <v>45731</v>
      </c>
      <c r="I16" s="6"/>
      <c r="J16" s="6">
        <v>39047.910000000003</v>
      </c>
    </row>
    <row r="17" spans="1:10" x14ac:dyDescent="0.3">
      <c r="A17" s="8">
        <v>45721</v>
      </c>
      <c r="B17" t="s">
        <v>8</v>
      </c>
      <c r="C17" s="7">
        <v>5500</v>
      </c>
      <c r="D17" s="8">
        <v>45722</v>
      </c>
      <c r="E17" t="s">
        <v>13</v>
      </c>
      <c r="F17" s="6">
        <v>4300</v>
      </c>
      <c r="H17" s="8">
        <v>45732</v>
      </c>
      <c r="I17" s="6"/>
      <c r="J17" s="6"/>
    </row>
    <row r="18" spans="1:10" x14ac:dyDescent="0.3">
      <c r="A18" s="8">
        <v>45721</v>
      </c>
      <c r="B18" t="s">
        <v>8</v>
      </c>
      <c r="C18" s="7">
        <v>10271</v>
      </c>
      <c r="D18" s="8">
        <v>45723</v>
      </c>
      <c r="E18" t="s">
        <v>18</v>
      </c>
      <c r="F18" s="6">
        <v>1000</v>
      </c>
      <c r="H18" s="8">
        <v>45733</v>
      </c>
      <c r="I18" s="6">
        <v>49046.21</v>
      </c>
      <c r="J18" s="6">
        <v>18000</v>
      </c>
    </row>
    <row r="19" spans="1:10" x14ac:dyDescent="0.3">
      <c r="A19" s="8">
        <v>45721</v>
      </c>
      <c r="B19" t="s">
        <v>8</v>
      </c>
      <c r="C19" s="7">
        <v>15000</v>
      </c>
      <c r="D19" s="8">
        <v>45723</v>
      </c>
      <c r="E19" t="s">
        <v>31</v>
      </c>
      <c r="F19" s="6">
        <v>1999</v>
      </c>
      <c r="H19" s="8">
        <v>45734</v>
      </c>
      <c r="I19" s="6">
        <v>0.23</v>
      </c>
      <c r="J19" s="6">
        <v>49300</v>
      </c>
    </row>
    <row r="20" spans="1:10" x14ac:dyDescent="0.3">
      <c r="A20" s="8">
        <v>45721</v>
      </c>
      <c r="B20" t="s">
        <v>8</v>
      </c>
      <c r="C20" s="7">
        <v>15000</v>
      </c>
      <c r="D20" s="8">
        <v>45723</v>
      </c>
      <c r="E20" t="s">
        <v>31</v>
      </c>
      <c r="F20" s="6">
        <v>570</v>
      </c>
      <c r="H20" s="8">
        <v>45735</v>
      </c>
      <c r="I20" s="6">
        <v>0.03</v>
      </c>
      <c r="J20" s="6"/>
    </row>
    <row r="21" spans="1:10" x14ac:dyDescent="0.3">
      <c r="A21" s="8">
        <v>45721</v>
      </c>
      <c r="B21" t="s">
        <v>8</v>
      </c>
      <c r="C21" s="7">
        <v>7000</v>
      </c>
      <c r="D21" s="8">
        <v>45723</v>
      </c>
      <c r="E21" t="s">
        <v>13</v>
      </c>
      <c r="F21" s="6">
        <v>1500</v>
      </c>
      <c r="H21" s="8">
        <v>45736</v>
      </c>
      <c r="I21" s="6">
        <v>46000.02</v>
      </c>
      <c r="J21" s="6">
        <v>45905.93</v>
      </c>
    </row>
    <row r="22" spans="1:10" x14ac:dyDescent="0.3">
      <c r="A22" s="8">
        <v>45721</v>
      </c>
      <c r="B22" t="s">
        <v>21</v>
      </c>
      <c r="C22" s="7">
        <v>8700</v>
      </c>
      <c r="D22" s="8">
        <v>45723</v>
      </c>
      <c r="E22" t="s">
        <v>18</v>
      </c>
      <c r="F22" s="6">
        <v>30044</v>
      </c>
      <c r="H22" s="8">
        <v>45737</v>
      </c>
      <c r="I22" s="6"/>
      <c r="J22" s="6">
        <v>126.4</v>
      </c>
    </row>
    <row r="23" spans="1:10" x14ac:dyDescent="0.3">
      <c r="A23" s="8">
        <v>45722</v>
      </c>
      <c r="B23" t="s">
        <v>16</v>
      </c>
      <c r="C23" s="7">
        <v>29.17</v>
      </c>
      <c r="D23" s="8">
        <v>45723</v>
      </c>
      <c r="E23" t="s">
        <v>33</v>
      </c>
      <c r="F23" s="6">
        <v>3000</v>
      </c>
      <c r="H23" s="8">
        <v>45738</v>
      </c>
      <c r="I23" s="6">
        <v>86420.13</v>
      </c>
      <c r="J23" s="6">
        <v>86000</v>
      </c>
    </row>
    <row r="24" spans="1:10" x14ac:dyDescent="0.3">
      <c r="A24" s="8">
        <v>45722</v>
      </c>
      <c r="B24" t="s">
        <v>8</v>
      </c>
      <c r="C24" s="7">
        <v>11190</v>
      </c>
      <c r="D24" s="8">
        <v>45723</v>
      </c>
      <c r="E24" t="s">
        <v>33</v>
      </c>
      <c r="F24" s="6">
        <v>6000</v>
      </c>
      <c r="H24" s="8">
        <v>45739</v>
      </c>
      <c r="I24" s="6">
        <v>31076.71</v>
      </c>
      <c r="J24" s="6"/>
    </row>
    <row r="25" spans="1:10" x14ac:dyDescent="0.3">
      <c r="A25" s="8">
        <v>45723</v>
      </c>
      <c r="B25" t="s">
        <v>16</v>
      </c>
      <c r="C25" s="7">
        <v>7.0000000000000007E-2</v>
      </c>
      <c r="D25" s="8">
        <v>45724</v>
      </c>
      <c r="E25" t="s">
        <v>31</v>
      </c>
      <c r="F25" s="6">
        <v>1999</v>
      </c>
      <c r="H25" s="8">
        <v>45740</v>
      </c>
      <c r="I25" s="6"/>
      <c r="J25" s="6">
        <v>31496.84</v>
      </c>
    </row>
    <row r="26" spans="1:10" x14ac:dyDescent="0.3">
      <c r="A26" s="8">
        <v>45723</v>
      </c>
      <c r="B26" t="s">
        <v>8</v>
      </c>
      <c r="C26" s="7">
        <v>6830</v>
      </c>
      <c r="D26" s="8">
        <v>45724</v>
      </c>
      <c r="E26" t="s">
        <v>33</v>
      </c>
      <c r="F26" s="6">
        <v>6000</v>
      </c>
      <c r="H26" s="8">
        <v>45741</v>
      </c>
      <c r="I26" s="6">
        <v>0.37</v>
      </c>
      <c r="J26" s="6"/>
    </row>
    <row r="27" spans="1:10" x14ac:dyDescent="0.3">
      <c r="A27" s="8">
        <v>45723</v>
      </c>
      <c r="B27" t="s">
        <v>8</v>
      </c>
      <c r="C27" s="7">
        <v>62120</v>
      </c>
      <c r="F27" s="6"/>
      <c r="H27" s="8">
        <v>45742</v>
      </c>
      <c r="I27" s="6"/>
      <c r="J27" s="6"/>
    </row>
    <row r="28" spans="1:10" x14ac:dyDescent="0.3">
      <c r="A28" s="8">
        <v>45723</v>
      </c>
      <c r="B28" t="s">
        <v>8</v>
      </c>
      <c r="C28" s="7">
        <v>3700</v>
      </c>
      <c r="F28" s="6"/>
      <c r="H28" s="8">
        <v>45743</v>
      </c>
      <c r="I28" s="6"/>
      <c r="J28" s="6"/>
    </row>
    <row r="29" spans="1:10" x14ac:dyDescent="0.3">
      <c r="A29" s="8">
        <v>45723</v>
      </c>
      <c r="B29" t="s">
        <v>8</v>
      </c>
      <c r="C29" s="7">
        <v>18470</v>
      </c>
      <c r="F29" s="6"/>
      <c r="H29" s="8">
        <v>45744</v>
      </c>
      <c r="I29" s="6">
        <v>32200</v>
      </c>
      <c r="J29" s="6"/>
    </row>
    <row r="30" spans="1:10" x14ac:dyDescent="0.3">
      <c r="A30" s="8">
        <v>45724</v>
      </c>
      <c r="B30" t="s">
        <v>8</v>
      </c>
      <c r="C30" s="7">
        <v>18300</v>
      </c>
      <c r="F30" s="6"/>
      <c r="H30" s="8">
        <v>45745</v>
      </c>
      <c r="I30" s="6"/>
      <c r="J30" s="6"/>
    </row>
    <row r="31" spans="1:10" x14ac:dyDescent="0.3">
      <c r="A31" s="8">
        <v>45724</v>
      </c>
      <c r="B31" t="s">
        <v>21</v>
      </c>
      <c r="C31" s="7">
        <v>657.53</v>
      </c>
      <c r="F31" s="6"/>
      <c r="H31" s="8">
        <v>45746</v>
      </c>
      <c r="I31" s="6"/>
      <c r="J31" s="6"/>
    </row>
    <row r="32" spans="1:10" ht="15" thickBot="1" x14ac:dyDescent="0.35">
      <c r="A32" s="8">
        <v>45724</v>
      </c>
      <c r="B32" t="s">
        <v>16</v>
      </c>
      <c r="C32" s="7">
        <v>2384.98</v>
      </c>
      <c r="F32" s="6"/>
      <c r="H32" s="8">
        <v>45747</v>
      </c>
      <c r="I32" s="6">
        <v>70.180000000000007</v>
      </c>
      <c r="J32" s="6"/>
    </row>
    <row r="33" spans="1:12" ht="15" thickBot="1" x14ac:dyDescent="0.35">
      <c r="A33" s="8">
        <v>45724</v>
      </c>
      <c r="B33" t="s">
        <v>8</v>
      </c>
      <c r="C33" s="7">
        <v>27430</v>
      </c>
      <c r="F33" s="6"/>
      <c r="I33" s="19">
        <f>SUM(I2:I32)</f>
        <v>866076.66999999993</v>
      </c>
      <c r="J33" s="19">
        <f>SUM(J2:J32)</f>
        <v>833806.16</v>
      </c>
      <c r="K33" s="27">
        <f>I33-J33</f>
        <v>32270.509999999893</v>
      </c>
      <c r="L33" s="28" t="s">
        <v>78</v>
      </c>
    </row>
    <row r="34" spans="1:12" x14ac:dyDescent="0.3">
      <c r="A34" s="8">
        <v>45724</v>
      </c>
      <c r="B34" t="s">
        <v>8</v>
      </c>
      <c r="C34" s="7">
        <v>12510</v>
      </c>
      <c r="F34" s="6"/>
      <c r="I34" s="22">
        <f>I33+C3-J33</f>
        <v>32270.509999999893</v>
      </c>
    </row>
    <row r="35" spans="1:12" ht="15" thickBot="1" x14ac:dyDescent="0.35">
      <c r="A35" s="8">
        <v>45725</v>
      </c>
      <c r="B35" t="s">
        <v>21</v>
      </c>
      <c r="C35" s="7">
        <v>657.53</v>
      </c>
      <c r="F35" s="6"/>
      <c r="I35" s="23" t="s">
        <v>75</v>
      </c>
    </row>
    <row r="36" spans="1:12" ht="15" thickBot="1" x14ac:dyDescent="0.35">
      <c r="A36" s="10"/>
      <c r="B36" s="11" t="s">
        <v>23</v>
      </c>
      <c r="C36" s="12">
        <f>SUM(C4:C35)</f>
        <v>318581.41000000003</v>
      </c>
      <c r="D36" s="11"/>
      <c r="E36" s="11" t="s">
        <v>23</v>
      </c>
      <c r="F36" s="13">
        <f>SUM(F4:F35)</f>
        <v>213801.77</v>
      </c>
    </row>
    <row r="37" spans="1:12" ht="15" thickBot="1" x14ac:dyDescent="0.35">
      <c r="A37" s="10"/>
      <c r="B37" s="11" t="s">
        <v>6</v>
      </c>
      <c r="C37" s="13">
        <f>C36+C3-F36</f>
        <v>104779.64000000004</v>
      </c>
      <c r="F37" s="6"/>
    </row>
    <row r="38" spans="1:12" x14ac:dyDescent="0.3">
      <c r="A38" s="8">
        <v>45726</v>
      </c>
      <c r="B38" s="2" t="s">
        <v>48</v>
      </c>
      <c r="C38" s="7">
        <v>820</v>
      </c>
      <c r="D38" s="8">
        <v>45726</v>
      </c>
      <c r="E38" t="s">
        <v>19</v>
      </c>
      <c r="F38" s="6">
        <v>12000</v>
      </c>
    </row>
    <row r="39" spans="1:12" x14ac:dyDescent="0.3">
      <c r="A39" s="8">
        <v>45726</v>
      </c>
      <c r="B39" t="s">
        <v>16</v>
      </c>
      <c r="C39" s="7">
        <v>15.44</v>
      </c>
      <c r="D39" s="8">
        <v>45726</v>
      </c>
      <c r="E39" t="s">
        <v>36</v>
      </c>
      <c r="F39" s="6">
        <v>93100</v>
      </c>
    </row>
    <row r="40" spans="1:12" x14ac:dyDescent="0.3">
      <c r="A40" s="8">
        <v>45726</v>
      </c>
      <c r="B40" t="s">
        <v>8</v>
      </c>
      <c r="C40" s="7">
        <v>16000</v>
      </c>
      <c r="D40" s="8">
        <v>45726</v>
      </c>
      <c r="E40" t="s">
        <v>28</v>
      </c>
      <c r="F40" s="6">
        <v>16515.18</v>
      </c>
    </row>
    <row r="41" spans="1:12" x14ac:dyDescent="0.3">
      <c r="A41" s="8">
        <v>45726</v>
      </c>
      <c r="B41" t="s">
        <v>8</v>
      </c>
      <c r="C41" s="7">
        <v>23550</v>
      </c>
      <c r="D41" s="8">
        <v>45726</v>
      </c>
      <c r="E41" t="s">
        <v>28</v>
      </c>
      <c r="F41" s="6">
        <v>23550</v>
      </c>
    </row>
    <row r="42" spans="1:12" x14ac:dyDescent="0.3">
      <c r="A42" s="8">
        <v>45726</v>
      </c>
      <c r="B42" t="s">
        <v>8</v>
      </c>
      <c r="C42" s="7">
        <v>7000</v>
      </c>
      <c r="D42" s="8">
        <v>45726</v>
      </c>
      <c r="E42" t="s">
        <v>28</v>
      </c>
      <c r="F42" s="6">
        <v>1774.53</v>
      </c>
    </row>
    <row r="43" spans="1:12" x14ac:dyDescent="0.3">
      <c r="A43" s="8">
        <v>45726</v>
      </c>
      <c r="B43" t="s">
        <v>8</v>
      </c>
      <c r="C43" s="7">
        <v>31340</v>
      </c>
      <c r="D43" s="8">
        <v>45726</v>
      </c>
      <c r="E43" t="s">
        <v>49</v>
      </c>
      <c r="F43" s="6">
        <v>71790</v>
      </c>
    </row>
    <row r="44" spans="1:12" x14ac:dyDescent="0.3">
      <c r="A44" s="8">
        <v>45726</v>
      </c>
      <c r="B44" t="s">
        <v>8</v>
      </c>
      <c r="C44" s="7">
        <v>3000</v>
      </c>
      <c r="D44" s="8">
        <v>45726</v>
      </c>
      <c r="E44" t="s">
        <v>19</v>
      </c>
      <c r="F44" s="6">
        <v>18800</v>
      </c>
    </row>
    <row r="45" spans="1:12" x14ac:dyDescent="0.3">
      <c r="A45" s="8">
        <v>45726</v>
      </c>
      <c r="B45" t="s">
        <v>8</v>
      </c>
      <c r="C45" s="7">
        <v>19430</v>
      </c>
      <c r="D45" s="8">
        <v>45727</v>
      </c>
      <c r="E45" t="s">
        <v>19</v>
      </c>
      <c r="F45" s="6">
        <v>28000</v>
      </c>
    </row>
    <row r="46" spans="1:12" x14ac:dyDescent="0.3">
      <c r="A46" s="8">
        <v>45726</v>
      </c>
      <c r="B46" t="s">
        <v>8</v>
      </c>
      <c r="C46" s="7">
        <v>2500</v>
      </c>
      <c r="D46" s="8">
        <v>45728</v>
      </c>
      <c r="E46" t="s">
        <v>31</v>
      </c>
      <c r="F46" s="6">
        <v>21501.599999999999</v>
      </c>
    </row>
    <row r="47" spans="1:12" x14ac:dyDescent="0.3">
      <c r="A47" s="8">
        <v>45726</v>
      </c>
      <c r="B47" t="s">
        <v>8</v>
      </c>
      <c r="C47" s="7">
        <v>28490</v>
      </c>
      <c r="D47" s="8">
        <v>45728</v>
      </c>
      <c r="E47" t="s">
        <v>32</v>
      </c>
      <c r="F47" s="6">
        <v>15000</v>
      </c>
    </row>
    <row r="48" spans="1:12" x14ac:dyDescent="0.3">
      <c r="A48" s="8">
        <v>45726</v>
      </c>
      <c r="B48" t="s">
        <v>48</v>
      </c>
      <c r="C48" s="7">
        <v>657.53</v>
      </c>
      <c r="D48" s="8">
        <v>45728</v>
      </c>
      <c r="E48" t="s">
        <v>31</v>
      </c>
      <c r="F48" s="6">
        <v>2500</v>
      </c>
    </row>
    <row r="49" spans="1:6" x14ac:dyDescent="0.3">
      <c r="A49" s="8">
        <v>45727</v>
      </c>
      <c r="B49" t="s">
        <v>8</v>
      </c>
      <c r="C49" s="7">
        <v>11290</v>
      </c>
      <c r="D49" s="8">
        <v>45729</v>
      </c>
      <c r="E49" t="s">
        <v>31</v>
      </c>
      <c r="F49" s="6">
        <v>4297</v>
      </c>
    </row>
    <row r="50" spans="1:6" x14ac:dyDescent="0.3">
      <c r="A50" s="8">
        <v>45727</v>
      </c>
      <c r="B50" t="s">
        <v>8</v>
      </c>
      <c r="C50" s="7">
        <v>5200</v>
      </c>
      <c r="D50" s="8">
        <v>45729</v>
      </c>
      <c r="E50" t="s">
        <v>19</v>
      </c>
      <c r="F50" s="6">
        <v>30000</v>
      </c>
    </row>
    <row r="51" spans="1:6" x14ac:dyDescent="0.3">
      <c r="A51" s="8">
        <v>45727</v>
      </c>
      <c r="B51" t="s">
        <v>48</v>
      </c>
      <c r="C51" s="7">
        <v>50000</v>
      </c>
      <c r="D51" s="8">
        <v>45729</v>
      </c>
      <c r="E51" t="s">
        <v>33</v>
      </c>
      <c r="F51" s="6">
        <v>4000</v>
      </c>
    </row>
    <row r="52" spans="1:6" x14ac:dyDescent="0.3">
      <c r="A52" s="8">
        <v>45728</v>
      </c>
      <c r="B52" t="s">
        <v>16</v>
      </c>
      <c r="C52" s="7">
        <v>27.45</v>
      </c>
      <c r="D52" s="8">
        <v>45729</v>
      </c>
      <c r="E52" t="s">
        <v>31</v>
      </c>
      <c r="F52" s="6">
        <v>1999</v>
      </c>
    </row>
    <row r="53" spans="1:6" x14ac:dyDescent="0.3">
      <c r="A53" s="8">
        <v>45728</v>
      </c>
      <c r="B53" t="s">
        <v>8</v>
      </c>
      <c r="C53" s="7">
        <v>1000</v>
      </c>
      <c r="D53" s="8">
        <v>45729</v>
      </c>
      <c r="E53" t="s">
        <v>33</v>
      </c>
      <c r="F53" s="6">
        <v>3500</v>
      </c>
    </row>
    <row r="54" spans="1:6" x14ac:dyDescent="0.3">
      <c r="A54" s="8">
        <v>45728</v>
      </c>
      <c r="B54" t="s">
        <v>8</v>
      </c>
      <c r="C54" s="7">
        <v>14400</v>
      </c>
      <c r="D54" s="8">
        <v>45730</v>
      </c>
      <c r="E54" t="s">
        <v>13</v>
      </c>
      <c r="F54" s="6">
        <v>1800</v>
      </c>
    </row>
    <row r="55" spans="1:6" x14ac:dyDescent="0.3">
      <c r="A55" s="8">
        <v>45728</v>
      </c>
      <c r="B55" t="s">
        <v>8</v>
      </c>
      <c r="C55" s="7">
        <v>10140</v>
      </c>
      <c r="D55" s="8">
        <v>45731</v>
      </c>
      <c r="E55" t="s">
        <v>31</v>
      </c>
      <c r="F55" s="6">
        <v>1999</v>
      </c>
    </row>
    <row r="56" spans="1:6" x14ac:dyDescent="0.3">
      <c r="A56" s="8">
        <v>45728</v>
      </c>
      <c r="B56" t="s">
        <v>8</v>
      </c>
      <c r="C56" s="7">
        <v>7820</v>
      </c>
      <c r="D56" s="8">
        <v>45731</v>
      </c>
      <c r="E56" t="s">
        <v>18</v>
      </c>
      <c r="F56" s="6">
        <v>37042.910000000003</v>
      </c>
    </row>
    <row r="57" spans="1:6" x14ac:dyDescent="0.3">
      <c r="A57" s="8">
        <v>45728</v>
      </c>
      <c r="B57" t="s">
        <v>8</v>
      </c>
      <c r="C57" s="7">
        <v>5500</v>
      </c>
      <c r="D57" s="8">
        <v>45731</v>
      </c>
      <c r="E57" t="s">
        <v>18</v>
      </c>
      <c r="F57" s="6">
        <v>6</v>
      </c>
    </row>
    <row r="58" spans="1:6" x14ac:dyDescent="0.3">
      <c r="A58" s="8">
        <v>45729</v>
      </c>
      <c r="B58" t="s">
        <v>15</v>
      </c>
      <c r="C58" s="7">
        <v>5400</v>
      </c>
      <c r="D58" s="8">
        <v>45674</v>
      </c>
      <c r="E58" t="s">
        <v>19</v>
      </c>
      <c r="F58" s="6">
        <v>18000</v>
      </c>
    </row>
    <row r="59" spans="1:6" x14ac:dyDescent="0.3">
      <c r="A59" s="8">
        <v>45729</v>
      </c>
      <c r="B59" t="s">
        <v>15</v>
      </c>
      <c r="C59" s="7">
        <v>7800</v>
      </c>
      <c r="D59" s="8">
        <v>45734</v>
      </c>
      <c r="E59" t="s">
        <v>53</v>
      </c>
      <c r="F59" s="6">
        <v>49300</v>
      </c>
    </row>
    <row r="60" spans="1:6" x14ac:dyDescent="0.3">
      <c r="A60" s="8">
        <v>45729</v>
      </c>
      <c r="B60" t="s">
        <v>16</v>
      </c>
      <c r="C60" s="7">
        <v>12.83</v>
      </c>
      <c r="D60" s="8">
        <v>45736</v>
      </c>
      <c r="E60" t="s">
        <v>53</v>
      </c>
      <c r="F60" s="6">
        <v>32.31</v>
      </c>
    </row>
    <row r="61" spans="1:6" x14ac:dyDescent="0.3">
      <c r="A61" s="8">
        <v>45729</v>
      </c>
      <c r="B61" t="s">
        <v>8</v>
      </c>
      <c r="C61" s="7">
        <v>5000</v>
      </c>
      <c r="D61" s="8">
        <v>45736</v>
      </c>
      <c r="E61" t="s">
        <v>60</v>
      </c>
      <c r="F61" s="6">
        <v>45873.62</v>
      </c>
    </row>
    <row r="62" spans="1:6" x14ac:dyDescent="0.3">
      <c r="A62" s="8">
        <v>45729</v>
      </c>
      <c r="B62" t="s">
        <v>8</v>
      </c>
      <c r="C62" s="7">
        <v>5200</v>
      </c>
      <c r="D62" s="8">
        <v>45737</v>
      </c>
      <c r="E62" t="s">
        <v>53</v>
      </c>
      <c r="F62" s="6">
        <v>126.4</v>
      </c>
    </row>
    <row r="63" spans="1:6" x14ac:dyDescent="0.3">
      <c r="A63" s="8">
        <v>45730</v>
      </c>
      <c r="B63" t="s">
        <v>16</v>
      </c>
      <c r="C63" s="7">
        <v>8.1300000000000008</v>
      </c>
      <c r="D63" s="8">
        <v>45738</v>
      </c>
      <c r="E63" t="s">
        <v>62</v>
      </c>
      <c r="F63" s="6">
        <v>86000</v>
      </c>
    </row>
    <row r="64" spans="1:6" x14ac:dyDescent="0.3">
      <c r="A64" s="8">
        <v>45730</v>
      </c>
      <c r="B64" t="s">
        <v>8</v>
      </c>
      <c r="C64" s="7">
        <v>3200</v>
      </c>
      <c r="F64" s="6"/>
    </row>
    <row r="65" spans="1:6" x14ac:dyDescent="0.3">
      <c r="A65" s="8">
        <v>45730</v>
      </c>
      <c r="B65" t="s">
        <v>8</v>
      </c>
      <c r="C65" s="7">
        <v>31340</v>
      </c>
      <c r="F65" s="6"/>
    </row>
    <row r="66" spans="1:6" x14ac:dyDescent="0.3">
      <c r="A66" s="8">
        <v>45730</v>
      </c>
      <c r="B66" t="s">
        <v>8</v>
      </c>
      <c r="C66" s="7">
        <v>6540</v>
      </c>
      <c r="F66" s="6"/>
    </row>
    <row r="67" spans="1:6" x14ac:dyDescent="0.3">
      <c r="A67" s="8">
        <v>45733</v>
      </c>
      <c r="B67" t="s">
        <v>16</v>
      </c>
      <c r="C67" s="7">
        <v>46.21</v>
      </c>
      <c r="F67" s="6"/>
    </row>
    <row r="68" spans="1:6" x14ac:dyDescent="0.3">
      <c r="A68" s="8">
        <v>45733</v>
      </c>
      <c r="B68" t="s">
        <v>48</v>
      </c>
      <c r="C68" s="7">
        <v>49000</v>
      </c>
      <c r="F68" s="6"/>
    </row>
    <row r="69" spans="1:6" x14ac:dyDescent="0.3">
      <c r="A69" s="8">
        <v>45734</v>
      </c>
      <c r="B69" t="s">
        <v>16</v>
      </c>
      <c r="C69" s="7">
        <v>0.23</v>
      </c>
      <c r="F69" s="6"/>
    </row>
    <row r="70" spans="1:6" x14ac:dyDescent="0.3">
      <c r="A70" s="8">
        <v>45735</v>
      </c>
      <c r="B70" t="s">
        <v>16</v>
      </c>
      <c r="C70" s="7">
        <v>0.03</v>
      </c>
      <c r="F70" s="6"/>
    </row>
    <row r="71" spans="1:6" x14ac:dyDescent="0.3">
      <c r="A71" s="8">
        <v>45736</v>
      </c>
      <c r="B71" t="s">
        <v>16</v>
      </c>
      <c r="C71" s="7">
        <v>0.02</v>
      </c>
      <c r="F71" s="6"/>
    </row>
    <row r="72" spans="1:6" x14ac:dyDescent="0.3">
      <c r="A72" s="8">
        <v>45736</v>
      </c>
      <c r="B72" t="s">
        <v>55</v>
      </c>
      <c r="C72" s="7">
        <v>46000</v>
      </c>
      <c r="F72" s="6"/>
    </row>
    <row r="73" spans="1:6" x14ac:dyDescent="0.3">
      <c r="A73" s="8">
        <v>45738</v>
      </c>
      <c r="B73" t="s">
        <v>61</v>
      </c>
      <c r="C73" s="7">
        <v>30290</v>
      </c>
      <c r="F73" s="6"/>
    </row>
    <row r="74" spans="1:6" x14ac:dyDescent="0.3">
      <c r="A74" s="8">
        <v>45738</v>
      </c>
      <c r="B74" t="s">
        <v>21</v>
      </c>
      <c r="C74" s="7">
        <v>2630.13</v>
      </c>
      <c r="F74" s="6"/>
    </row>
    <row r="75" spans="1:6" x14ac:dyDescent="0.3">
      <c r="A75" s="8">
        <v>45738</v>
      </c>
      <c r="B75" t="s">
        <v>61</v>
      </c>
      <c r="C75" s="7">
        <v>52500</v>
      </c>
      <c r="F75" s="6"/>
    </row>
    <row r="76" spans="1:6" x14ac:dyDescent="0.3">
      <c r="A76" s="8">
        <v>45738</v>
      </c>
      <c r="B76" t="s">
        <v>61</v>
      </c>
      <c r="C76" s="7">
        <v>1000</v>
      </c>
      <c r="F76" s="6"/>
    </row>
    <row r="77" spans="1:6" x14ac:dyDescent="0.3">
      <c r="A77" s="8">
        <v>45739</v>
      </c>
      <c r="B77" t="s">
        <v>61</v>
      </c>
      <c r="C77" s="7">
        <v>30200</v>
      </c>
      <c r="F77" s="6"/>
    </row>
    <row r="78" spans="1:6" ht="15" thickBot="1" x14ac:dyDescent="0.35">
      <c r="A78" s="8">
        <v>45739</v>
      </c>
      <c r="B78" t="s">
        <v>21</v>
      </c>
      <c r="C78" s="7">
        <v>876.71</v>
      </c>
      <c r="F78" s="6"/>
    </row>
    <row r="79" spans="1:6" ht="15" thickBot="1" x14ac:dyDescent="0.35">
      <c r="A79" s="10"/>
      <c r="B79" s="11" t="s">
        <v>23</v>
      </c>
      <c r="C79" s="12">
        <f>SUM(C38:C78)</f>
        <v>515224.71000000008</v>
      </c>
      <c r="D79" s="11"/>
      <c r="E79" s="11" t="s">
        <v>23</v>
      </c>
      <c r="F79" s="13">
        <f>SUM(F38:F78)</f>
        <v>588507.55000000005</v>
      </c>
    </row>
    <row r="80" spans="1:6" x14ac:dyDescent="0.3">
      <c r="A80" s="14"/>
      <c r="B80" s="14" t="s">
        <v>6</v>
      </c>
      <c r="C80" s="15">
        <f>C79+C37-F79</f>
        <v>31496.800000000047</v>
      </c>
      <c r="F80" s="6"/>
    </row>
    <row r="81" spans="1:6" x14ac:dyDescent="0.3">
      <c r="A81" s="8">
        <v>45741</v>
      </c>
      <c r="B81" s="2" t="s">
        <v>16</v>
      </c>
      <c r="C81" s="7">
        <v>0.37</v>
      </c>
      <c r="D81" s="8">
        <v>45740</v>
      </c>
      <c r="E81" t="s">
        <v>53</v>
      </c>
      <c r="F81" s="6">
        <v>31496.84</v>
      </c>
    </row>
    <row r="82" spans="1:6" x14ac:dyDescent="0.3">
      <c r="A82" s="8">
        <v>45744</v>
      </c>
      <c r="B82" s="2" t="s">
        <v>8</v>
      </c>
      <c r="C82" s="7">
        <v>32200</v>
      </c>
      <c r="F82" s="6"/>
    </row>
    <row r="83" spans="1:6" ht="15" thickBot="1" x14ac:dyDescent="0.35">
      <c r="A83" s="8">
        <v>45747</v>
      </c>
      <c r="B83" s="2" t="s">
        <v>16</v>
      </c>
      <c r="C83" s="7">
        <v>70.180000000000007</v>
      </c>
      <c r="F83" s="6"/>
    </row>
    <row r="84" spans="1:6" ht="15" thickBot="1" x14ac:dyDescent="0.35">
      <c r="A84" s="10"/>
      <c r="B84" s="16" t="s">
        <v>23</v>
      </c>
      <c r="C84" s="12">
        <f>SUM(C81:C83)</f>
        <v>32270.55</v>
      </c>
      <c r="D84" s="11"/>
      <c r="E84" s="11" t="s">
        <v>80</v>
      </c>
      <c r="F84" s="13">
        <f>SUM(F81:F83)</f>
        <v>31496.84</v>
      </c>
    </row>
    <row r="85" spans="1:6" ht="15" thickBot="1" x14ac:dyDescent="0.35">
      <c r="A85" s="10"/>
      <c r="B85" s="16" t="s">
        <v>75</v>
      </c>
      <c r="C85" s="13">
        <f>C84+C80-F84</f>
        <v>32270.510000000049</v>
      </c>
      <c r="F85" s="6"/>
    </row>
    <row r="86" spans="1:6" x14ac:dyDescent="0.3">
      <c r="C86" s="7"/>
      <c r="F86" s="6"/>
    </row>
    <row r="87" spans="1:6" x14ac:dyDescent="0.3">
      <c r="C87" s="7"/>
      <c r="F87" s="6"/>
    </row>
    <row r="88" spans="1:6" x14ac:dyDescent="0.3">
      <c r="C88" s="7"/>
      <c r="F88" s="6"/>
    </row>
    <row r="89" spans="1:6" x14ac:dyDescent="0.3">
      <c r="C89" s="7"/>
      <c r="F89" s="6"/>
    </row>
    <row r="90" spans="1:6" x14ac:dyDescent="0.3">
      <c r="C90" s="7"/>
      <c r="F90" s="6"/>
    </row>
    <row r="91" spans="1:6" x14ac:dyDescent="0.3">
      <c r="C91" s="7"/>
      <c r="F91" s="6"/>
    </row>
    <row r="92" spans="1:6" x14ac:dyDescent="0.3">
      <c r="C92" s="7"/>
      <c r="F92" s="6"/>
    </row>
    <row r="93" spans="1:6" x14ac:dyDescent="0.3">
      <c r="C93" s="7"/>
      <c r="F93" s="6"/>
    </row>
    <row r="94" spans="1:6" x14ac:dyDescent="0.3">
      <c r="C94" s="7"/>
      <c r="F94" s="6"/>
    </row>
    <row r="95" spans="1:6" x14ac:dyDescent="0.3">
      <c r="C95" s="7"/>
      <c r="F95" s="6"/>
    </row>
    <row r="96" spans="1:6" x14ac:dyDescent="0.3">
      <c r="C96" s="7"/>
      <c r="F96" s="6"/>
    </row>
    <row r="97" spans="3:6" x14ac:dyDescent="0.3">
      <c r="C97" s="7"/>
      <c r="F97" s="6"/>
    </row>
    <row r="98" spans="3:6" x14ac:dyDescent="0.3">
      <c r="C98" s="7"/>
      <c r="F98" s="6"/>
    </row>
    <row r="99" spans="3:6" x14ac:dyDescent="0.3">
      <c r="C99" s="7"/>
      <c r="F99" s="6"/>
    </row>
    <row r="100" spans="3:6" x14ac:dyDescent="0.3">
      <c r="C100" s="7"/>
      <c r="F100" s="6"/>
    </row>
    <row r="101" spans="3:6" x14ac:dyDescent="0.3">
      <c r="C101" s="7"/>
      <c r="F101" s="6"/>
    </row>
    <row r="102" spans="3:6" x14ac:dyDescent="0.3">
      <c r="C102" s="7"/>
      <c r="F102" s="6"/>
    </row>
    <row r="103" spans="3:6" x14ac:dyDescent="0.3">
      <c r="C103" s="7"/>
      <c r="F103" s="6"/>
    </row>
    <row r="104" spans="3:6" x14ac:dyDescent="0.3">
      <c r="C104" s="7"/>
      <c r="F104" s="6"/>
    </row>
    <row r="105" spans="3:6" x14ac:dyDescent="0.3">
      <c r="C105" s="7"/>
      <c r="F105" s="6"/>
    </row>
    <row r="106" spans="3:6" x14ac:dyDescent="0.3">
      <c r="C106" s="7"/>
      <c r="F106" s="6"/>
    </row>
    <row r="107" spans="3:6" x14ac:dyDescent="0.3">
      <c r="C107" s="7"/>
      <c r="F107" s="6"/>
    </row>
    <row r="108" spans="3:6" x14ac:dyDescent="0.3">
      <c r="C108" s="7"/>
      <c r="F108" s="6"/>
    </row>
    <row r="109" spans="3:6" x14ac:dyDescent="0.3">
      <c r="C109" s="7"/>
      <c r="F109" s="6"/>
    </row>
    <row r="110" spans="3:6" x14ac:dyDescent="0.3">
      <c r="C110" s="7"/>
      <c r="F110" s="6"/>
    </row>
    <row r="111" spans="3:6" x14ac:dyDescent="0.3">
      <c r="C111" s="7"/>
      <c r="F111" s="6"/>
    </row>
    <row r="112" spans="3:6" x14ac:dyDescent="0.3">
      <c r="C112" s="7"/>
      <c r="F112" s="6"/>
    </row>
    <row r="113" spans="3:6" x14ac:dyDescent="0.3">
      <c r="C113" s="7"/>
      <c r="F113" s="6"/>
    </row>
    <row r="114" spans="3:6" x14ac:dyDescent="0.3">
      <c r="C114" s="7"/>
      <c r="F114" s="6"/>
    </row>
    <row r="115" spans="3:6" x14ac:dyDescent="0.3">
      <c r="C115" s="7"/>
      <c r="F115" s="6"/>
    </row>
    <row r="116" spans="3:6" x14ac:dyDescent="0.3">
      <c r="C116" s="7"/>
      <c r="F116" s="6"/>
    </row>
    <row r="117" spans="3:6" x14ac:dyDescent="0.3">
      <c r="C117" s="7"/>
      <c r="F117" s="6"/>
    </row>
    <row r="118" spans="3:6" x14ac:dyDescent="0.3">
      <c r="C118" s="7"/>
      <c r="F118" s="6"/>
    </row>
    <row r="119" spans="3:6" x14ac:dyDescent="0.3">
      <c r="C119" s="7"/>
      <c r="F119" s="6"/>
    </row>
    <row r="120" spans="3:6" x14ac:dyDescent="0.3">
      <c r="C120" s="7"/>
      <c r="F120" s="6"/>
    </row>
    <row r="121" spans="3:6" x14ac:dyDescent="0.3">
      <c r="C121" s="7"/>
      <c r="F121" s="6"/>
    </row>
    <row r="122" spans="3:6" x14ac:dyDescent="0.3">
      <c r="C122" s="7"/>
      <c r="F122" s="6"/>
    </row>
    <row r="123" spans="3:6" x14ac:dyDescent="0.3">
      <c r="C123" s="7"/>
      <c r="F123" s="6"/>
    </row>
    <row r="124" spans="3:6" x14ac:dyDescent="0.3">
      <c r="C124" s="7"/>
      <c r="F124" s="6"/>
    </row>
    <row r="125" spans="3:6" x14ac:dyDescent="0.3">
      <c r="C125" s="7"/>
      <c r="F125" s="6"/>
    </row>
    <row r="126" spans="3:6" x14ac:dyDescent="0.3">
      <c r="C126" s="7"/>
      <c r="F126" s="6"/>
    </row>
    <row r="127" spans="3:6" x14ac:dyDescent="0.3">
      <c r="C127" s="7"/>
      <c r="F127" s="6"/>
    </row>
    <row r="128" spans="3:6" x14ac:dyDescent="0.3">
      <c r="C128" s="7"/>
      <c r="F128" s="6"/>
    </row>
    <row r="129" spans="3:6" x14ac:dyDescent="0.3">
      <c r="C129" s="7"/>
      <c r="F129" s="6"/>
    </row>
    <row r="130" spans="3:6" x14ac:dyDescent="0.3">
      <c r="C130" s="7"/>
      <c r="F130" s="6"/>
    </row>
    <row r="131" spans="3:6" x14ac:dyDescent="0.3">
      <c r="C131" s="7"/>
      <c r="F131" s="6"/>
    </row>
    <row r="132" spans="3:6" x14ac:dyDescent="0.3">
      <c r="C132" s="7"/>
      <c r="F132" s="6"/>
    </row>
    <row r="133" spans="3:6" x14ac:dyDescent="0.3">
      <c r="C133" s="7"/>
      <c r="F133" s="6"/>
    </row>
    <row r="134" spans="3:6" x14ac:dyDescent="0.3">
      <c r="C134" s="7"/>
      <c r="F134" s="6"/>
    </row>
    <row r="135" spans="3:6" x14ac:dyDescent="0.3">
      <c r="C135" s="7"/>
      <c r="F135" s="6"/>
    </row>
    <row r="136" spans="3:6" x14ac:dyDescent="0.3">
      <c r="C136" s="7"/>
      <c r="F136" s="6"/>
    </row>
    <row r="137" spans="3:6" x14ac:dyDescent="0.3">
      <c r="C137" s="7"/>
      <c r="F137" s="6"/>
    </row>
    <row r="138" spans="3:6" x14ac:dyDescent="0.3">
      <c r="C138" s="7"/>
      <c r="F138" s="6"/>
    </row>
    <row r="139" spans="3:6" x14ac:dyDescent="0.3">
      <c r="C139" s="7"/>
      <c r="F139" s="6"/>
    </row>
    <row r="140" spans="3:6" x14ac:dyDescent="0.3">
      <c r="C140" s="7"/>
      <c r="F140" s="6"/>
    </row>
    <row r="141" spans="3:6" x14ac:dyDescent="0.3">
      <c r="C141" s="7"/>
      <c r="F141" s="6"/>
    </row>
    <row r="142" spans="3:6" x14ac:dyDescent="0.3">
      <c r="C142" s="7"/>
      <c r="F142" s="6"/>
    </row>
    <row r="143" spans="3:6" x14ac:dyDescent="0.3">
      <c r="C143" s="7"/>
      <c r="F143" s="6"/>
    </row>
    <row r="144" spans="3:6" x14ac:dyDescent="0.3">
      <c r="C144" s="7"/>
      <c r="F144" s="6"/>
    </row>
    <row r="145" spans="3:6" x14ac:dyDescent="0.3">
      <c r="C145" s="7"/>
      <c r="F145" s="6"/>
    </row>
    <row r="146" spans="3:6" x14ac:dyDescent="0.3">
      <c r="C146" s="7"/>
      <c r="F146" s="6"/>
    </row>
    <row r="147" spans="3:6" x14ac:dyDescent="0.3">
      <c r="C147" s="7"/>
      <c r="F147" s="6"/>
    </row>
    <row r="148" spans="3:6" x14ac:dyDescent="0.3">
      <c r="C148" s="7"/>
      <c r="F148" s="6"/>
    </row>
    <row r="149" spans="3:6" x14ac:dyDescent="0.3">
      <c r="C149" s="7"/>
      <c r="F149" s="6"/>
    </row>
    <row r="150" spans="3:6" x14ac:dyDescent="0.3">
      <c r="C150" s="7"/>
      <c r="F150" s="6"/>
    </row>
    <row r="151" spans="3:6" x14ac:dyDescent="0.3">
      <c r="C151" s="7"/>
      <c r="F151" s="6"/>
    </row>
    <row r="152" spans="3:6" x14ac:dyDescent="0.3">
      <c r="C152" s="7"/>
      <c r="F152" s="6"/>
    </row>
    <row r="153" spans="3:6" x14ac:dyDescent="0.3">
      <c r="C153" s="7"/>
      <c r="F153" s="6"/>
    </row>
    <row r="154" spans="3:6" x14ac:dyDescent="0.3">
      <c r="C154" s="7"/>
      <c r="F154" s="6"/>
    </row>
    <row r="155" spans="3:6" x14ac:dyDescent="0.3">
      <c r="C155" s="7"/>
      <c r="F155" s="6"/>
    </row>
    <row r="156" spans="3:6" x14ac:dyDescent="0.3">
      <c r="C156" s="7"/>
      <c r="F156" s="6"/>
    </row>
    <row r="157" spans="3:6" x14ac:dyDescent="0.3">
      <c r="C157" s="7"/>
      <c r="F157" s="6"/>
    </row>
    <row r="158" spans="3:6" x14ac:dyDescent="0.3">
      <c r="C158" s="7"/>
      <c r="F158" s="6"/>
    </row>
    <row r="159" spans="3:6" x14ac:dyDescent="0.3">
      <c r="C159" s="7"/>
      <c r="F159" s="6"/>
    </row>
    <row r="160" spans="3:6" x14ac:dyDescent="0.3">
      <c r="C160" s="7"/>
      <c r="F160" s="6"/>
    </row>
    <row r="161" spans="3:6" x14ac:dyDescent="0.3">
      <c r="C161" s="7"/>
      <c r="F161" s="6"/>
    </row>
    <row r="162" spans="3:6" x14ac:dyDescent="0.3">
      <c r="C162" s="7"/>
      <c r="F162" s="6"/>
    </row>
    <row r="163" spans="3:6" x14ac:dyDescent="0.3">
      <c r="C163" s="7"/>
      <c r="F163" s="6"/>
    </row>
    <row r="164" spans="3:6" x14ac:dyDescent="0.3">
      <c r="C164" s="7"/>
      <c r="F164" s="6"/>
    </row>
    <row r="165" spans="3:6" x14ac:dyDescent="0.3">
      <c r="C165" s="7"/>
      <c r="F165" s="6"/>
    </row>
    <row r="166" spans="3:6" x14ac:dyDescent="0.3">
      <c r="C166" s="7"/>
      <c r="F166" s="6"/>
    </row>
    <row r="167" spans="3:6" x14ac:dyDescent="0.3">
      <c r="C167" s="7"/>
      <c r="F167" s="6"/>
    </row>
    <row r="168" spans="3:6" x14ac:dyDescent="0.3">
      <c r="C168" s="7"/>
      <c r="F168" s="6"/>
    </row>
    <row r="169" spans="3:6" x14ac:dyDescent="0.3">
      <c r="C169" s="7"/>
      <c r="F169" s="6"/>
    </row>
    <row r="170" spans="3:6" x14ac:dyDescent="0.3">
      <c r="C170" s="7"/>
      <c r="F170" s="6"/>
    </row>
    <row r="171" spans="3:6" x14ac:dyDescent="0.3">
      <c r="C171" s="7"/>
      <c r="F171" s="6"/>
    </row>
    <row r="172" spans="3:6" x14ac:dyDescent="0.3">
      <c r="C172" s="7"/>
      <c r="F172" s="6"/>
    </row>
    <row r="173" spans="3:6" x14ac:dyDescent="0.3">
      <c r="C173" s="7"/>
      <c r="F173" s="6"/>
    </row>
    <row r="174" spans="3:6" x14ac:dyDescent="0.3">
      <c r="C174" s="7"/>
      <c r="F174" s="6"/>
    </row>
    <row r="175" spans="3:6" x14ac:dyDescent="0.3">
      <c r="C175" s="7"/>
      <c r="F175" s="6"/>
    </row>
    <row r="176" spans="3:6" x14ac:dyDescent="0.3">
      <c r="C176" s="7"/>
      <c r="F176" s="6"/>
    </row>
    <row r="177" spans="3:6" x14ac:dyDescent="0.3">
      <c r="C177" s="7"/>
      <c r="F177" s="6"/>
    </row>
    <row r="178" spans="3:6" x14ac:dyDescent="0.3">
      <c r="C178" s="7"/>
      <c r="F178" s="6"/>
    </row>
    <row r="179" spans="3:6" x14ac:dyDescent="0.3">
      <c r="C179" s="7"/>
      <c r="F179" s="6"/>
    </row>
    <row r="180" spans="3:6" x14ac:dyDescent="0.3">
      <c r="C180" s="7"/>
      <c r="F180" s="6"/>
    </row>
    <row r="181" spans="3:6" x14ac:dyDescent="0.3">
      <c r="C181" s="7"/>
      <c r="F181" s="6"/>
    </row>
    <row r="182" spans="3:6" x14ac:dyDescent="0.3">
      <c r="C182" s="7"/>
      <c r="F182" s="6"/>
    </row>
    <row r="183" spans="3:6" x14ac:dyDescent="0.3">
      <c r="C183" s="7"/>
      <c r="F183" s="6"/>
    </row>
    <row r="184" spans="3:6" x14ac:dyDescent="0.3">
      <c r="C184" s="7"/>
      <c r="F184" s="6"/>
    </row>
    <row r="185" spans="3:6" x14ac:dyDescent="0.3">
      <c r="C185" s="7"/>
      <c r="F185" s="6"/>
    </row>
    <row r="186" spans="3:6" x14ac:dyDescent="0.3">
      <c r="C186" s="7"/>
      <c r="F186" s="6"/>
    </row>
    <row r="187" spans="3:6" x14ac:dyDescent="0.3">
      <c r="C187" s="7"/>
      <c r="F187" s="6"/>
    </row>
    <row r="188" spans="3:6" x14ac:dyDescent="0.3">
      <c r="C188" s="7"/>
      <c r="F188" s="6"/>
    </row>
    <row r="189" spans="3:6" x14ac:dyDescent="0.3">
      <c r="C189" s="7"/>
      <c r="F189" s="6"/>
    </row>
    <row r="190" spans="3:6" x14ac:dyDescent="0.3">
      <c r="C190" s="7"/>
      <c r="F190" s="6"/>
    </row>
    <row r="191" spans="3:6" x14ac:dyDescent="0.3">
      <c r="C191" s="7"/>
      <c r="F191" s="6"/>
    </row>
    <row r="192" spans="3:6" x14ac:dyDescent="0.3">
      <c r="C192" s="7"/>
      <c r="F192" s="6"/>
    </row>
    <row r="193" spans="3:6" x14ac:dyDescent="0.3">
      <c r="C193" s="7"/>
      <c r="F193" s="6"/>
    </row>
    <row r="194" spans="3:6" x14ac:dyDescent="0.3">
      <c r="C194" s="7"/>
      <c r="F194" s="6"/>
    </row>
    <row r="195" spans="3:6" x14ac:dyDescent="0.3">
      <c r="C195" s="7"/>
      <c r="F195" s="6"/>
    </row>
    <row r="196" spans="3:6" x14ac:dyDescent="0.3">
      <c r="C196" s="7"/>
      <c r="F196" s="6"/>
    </row>
    <row r="197" spans="3:6" x14ac:dyDescent="0.3">
      <c r="C197" s="7"/>
      <c r="F197" s="6"/>
    </row>
    <row r="198" spans="3:6" x14ac:dyDescent="0.3">
      <c r="C198" s="7"/>
      <c r="F198" s="6"/>
    </row>
    <row r="199" spans="3:6" x14ac:dyDescent="0.3">
      <c r="C199" s="7"/>
      <c r="F199" s="6"/>
    </row>
    <row r="200" spans="3:6" x14ac:dyDescent="0.3">
      <c r="C200" s="7"/>
      <c r="F200" s="6"/>
    </row>
    <row r="201" spans="3:6" x14ac:dyDescent="0.3">
      <c r="C201" s="7"/>
      <c r="F201" s="6"/>
    </row>
    <row r="202" spans="3:6" x14ac:dyDescent="0.3">
      <c r="C202" s="7"/>
      <c r="F202" s="6"/>
    </row>
    <row r="203" spans="3:6" x14ac:dyDescent="0.3">
      <c r="C203" s="7"/>
      <c r="F203" s="6"/>
    </row>
    <row r="204" spans="3:6" x14ac:dyDescent="0.3">
      <c r="C204" s="7"/>
      <c r="F204" s="6"/>
    </row>
    <row r="205" spans="3:6" x14ac:dyDescent="0.3">
      <c r="C205" s="7"/>
      <c r="F205" s="6"/>
    </row>
    <row r="206" spans="3:6" x14ac:dyDescent="0.3">
      <c r="C206" s="7"/>
      <c r="F206" s="6"/>
    </row>
    <row r="207" spans="3:6" x14ac:dyDescent="0.3">
      <c r="C207" s="7"/>
      <c r="F207" s="6"/>
    </row>
    <row r="208" spans="3:6" x14ac:dyDescent="0.3">
      <c r="C208" s="7"/>
      <c r="F208" s="6"/>
    </row>
    <row r="209" spans="3:6" x14ac:dyDescent="0.3">
      <c r="C209" s="7"/>
      <c r="F209" s="6"/>
    </row>
    <row r="210" spans="3:6" x14ac:dyDescent="0.3">
      <c r="C210" s="7"/>
      <c r="F210" s="6"/>
    </row>
    <row r="211" spans="3:6" x14ac:dyDescent="0.3">
      <c r="C211" s="7"/>
      <c r="F211" s="6"/>
    </row>
    <row r="212" spans="3:6" x14ac:dyDescent="0.3">
      <c r="C212" s="7"/>
      <c r="F212" s="6"/>
    </row>
    <row r="213" spans="3:6" x14ac:dyDescent="0.3">
      <c r="C213" s="7"/>
      <c r="F213" s="6"/>
    </row>
    <row r="214" spans="3:6" x14ac:dyDescent="0.3">
      <c r="C214" s="7"/>
      <c r="F214" s="6"/>
    </row>
    <row r="215" spans="3:6" x14ac:dyDescent="0.3">
      <c r="C215" s="7"/>
      <c r="F215" s="6"/>
    </row>
    <row r="216" spans="3:6" x14ac:dyDescent="0.3">
      <c r="C216" s="7"/>
      <c r="F216" s="6"/>
    </row>
    <row r="217" spans="3:6" x14ac:dyDescent="0.3">
      <c r="C217" s="7"/>
      <c r="F217" s="6"/>
    </row>
    <row r="218" spans="3:6" x14ac:dyDescent="0.3">
      <c r="C218" s="7"/>
      <c r="F218" s="6"/>
    </row>
    <row r="219" spans="3:6" x14ac:dyDescent="0.3">
      <c r="C219" s="7"/>
      <c r="F219" s="6"/>
    </row>
    <row r="220" spans="3:6" x14ac:dyDescent="0.3">
      <c r="C220" s="7"/>
      <c r="F220" s="6"/>
    </row>
    <row r="221" spans="3:6" x14ac:dyDescent="0.3">
      <c r="C221" s="7"/>
      <c r="F221" s="6"/>
    </row>
    <row r="222" spans="3:6" x14ac:dyDescent="0.3">
      <c r="C222" s="7"/>
      <c r="F222" s="6"/>
    </row>
    <row r="223" spans="3:6" x14ac:dyDescent="0.3">
      <c r="C223" s="7"/>
      <c r="F223" s="6"/>
    </row>
    <row r="224" spans="3:6" x14ac:dyDescent="0.3">
      <c r="C224" s="7"/>
      <c r="F224" s="6"/>
    </row>
    <row r="225" spans="3:6" x14ac:dyDescent="0.3">
      <c r="C225" s="7"/>
      <c r="F225" s="6"/>
    </row>
    <row r="226" spans="3:6" x14ac:dyDescent="0.3">
      <c r="C226" s="7"/>
      <c r="F226" s="6"/>
    </row>
    <row r="227" spans="3:6" x14ac:dyDescent="0.3">
      <c r="C227" s="7"/>
      <c r="F227" s="6"/>
    </row>
    <row r="228" spans="3:6" x14ac:dyDescent="0.3">
      <c r="C228" s="7"/>
      <c r="F228" s="6"/>
    </row>
    <row r="229" spans="3:6" x14ac:dyDescent="0.3">
      <c r="C229" s="7"/>
      <c r="F229" s="6"/>
    </row>
    <row r="230" spans="3:6" x14ac:dyDescent="0.3">
      <c r="F230" s="6"/>
    </row>
    <row r="231" spans="3:6" x14ac:dyDescent="0.3">
      <c r="F231" s="6"/>
    </row>
    <row r="232" spans="3:6" x14ac:dyDescent="0.3">
      <c r="F232" s="6"/>
    </row>
    <row r="233" spans="3:6" x14ac:dyDescent="0.3">
      <c r="F233" s="6"/>
    </row>
  </sheetData>
  <mergeCells count="2">
    <mergeCell ref="A1:C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28" sqref="D28"/>
    </sheetView>
  </sheetViews>
  <sheetFormatPr baseColWidth="10" defaultRowHeight="14.4" x14ac:dyDescent="0.3"/>
  <cols>
    <col min="2" max="4" width="13.88671875" bestFit="1" customWidth="1"/>
  </cols>
  <sheetData>
    <row r="1" spans="1:4" x14ac:dyDescent="0.3">
      <c r="B1" t="s">
        <v>11</v>
      </c>
      <c r="C1" t="s">
        <v>1</v>
      </c>
      <c r="D1" t="s">
        <v>64</v>
      </c>
    </row>
    <row r="2" spans="1:4" x14ac:dyDescent="0.3">
      <c r="A2" t="s">
        <v>65</v>
      </c>
      <c r="B2" s="6">
        <v>2222617.5</v>
      </c>
      <c r="C2" s="6">
        <v>2064435.35</v>
      </c>
      <c r="D2" s="6">
        <f t="shared" ref="D2:D7" si="0">B2-C2</f>
        <v>158182.14999999991</v>
      </c>
    </row>
    <row r="3" spans="1:4" x14ac:dyDescent="0.3">
      <c r="A3" t="s">
        <v>66</v>
      </c>
      <c r="B3" s="6">
        <v>513440.62</v>
      </c>
      <c r="C3" s="6">
        <v>758166.67</v>
      </c>
      <c r="D3" s="6">
        <f t="shared" si="0"/>
        <v>-244726.05000000005</v>
      </c>
    </row>
    <row r="4" spans="1:4" x14ac:dyDescent="0.3">
      <c r="A4" t="s">
        <v>67</v>
      </c>
      <c r="B4" s="6">
        <v>0</v>
      </c>
      <c r="C4" s="6">
        <v>0</v>
      </c>
      <c r="D4" s="6">
        <f t="shared" si="0"/>
        <v>0</v>
      </c>
    </row>
    <row r="5" spans="1:4" x14ac:dyDescent="0.3">
      <c r="A5" t="s">
        <v>68</v>
      </c>
      <c r="B5" s="6">
        <v>28000</v>
      </c>
      <c r="C5" s="6">
        <v>34040.32</v>
      </c>
      <c r="D5" s="6">
        <f t="shared" si="0"/>
        <v>-6040.32</v>
      </c>
    </row>
    <row r="6" spans="1:4" x14ac:dyDescent="0.3">
      <c r="A6" t="s">
        <v>69</v>
      </c>
      <c r="B6" s="6">
        <v>866076.67</v>
      </c>
      <c r="C6" s="6">
        <v>833806.16</v>
      </c>
      <c r="D6" s="6">
        <f t="shared" si="0"/>
        <v>32270.510000000009</v>
      </c>
    </row>
    <row r="7" spans="1:4" x14ac:dyDescent="0.3">
      <c r="A7" t="s">
        <v>70</v>
      </c>
      <c r="B7" s="6">
        <v>3054771</v>
      </c>
      <c r="C7" s="6">
        <v>2269471</v>
      </c>
      <c r="D7" s="6">
        <f t="shared" si="0"/>
        <v>785300</v>
      </c>
    </row>
    <row r="8" spans="1:4" x14ac:dyDescent="0.3">
      <c r="A8" t="s">
        <v>71</v>
      </c>
      <c r="B8" s="19">
        <f>SUM(B2:B7)</f>
        <v>6684905.79</v>
      </c>
      <c r="C8" s="19">
        <f>SUM(C2:C7)</f>
        <v>5959919.5</v>
      </c>
      <c r="D8" s="20">
        <f>SUM(D2:D7)</f>
        <v>724986.2899999998</v>
      </c>
    </row>
    <row r="12" spans="1:4" x14ac:dyDescent="0.3">
      <c r="B12" t="s">
        <v>72</v>
      </c>
      <c r="C12" t="s">
        <v>23</v>
      </c>
    </row>
    <row r="13" spans="1:4" x14ac:dyDescent="0.3">
      <c r="A13" t="s">
        <v>65</v>
      </c>
      <c r="B13" s="6">
        <v>-1375.67</v>
      </c>
      <c r="C13" s="6">
        <v>155806.48000000001</v>
      </c>
    </row>
    <row r="14" spans="1:4" x14ac:dyDescent="0.3">
      <c r="A14" t="s">
        <v>66</v>
      </c>
      <c r="B14" s="6">
        <v>703485.12</v>
      </c>
      <c r="C14" s="6">
        <v>458759.07</v>
      </c>
    </row>
    <row r="15" spans="1:4" x14ac:dyDescent="0.3">
      <c r="A15" t="s">
        <v>67</v>
      </c>
      <c r="B15" s="6">
        <v>0</v>
      </c>
      <c r="C15" s="6">
        <v>0</v>
      </c>
    </row>
    <row r="16" spans="1:4" x14ac:dyDescent="0.3">
      <c r="A16" t="s">
        <v>68</v>
      </c>
      <c r="B16" s="6">
        <v>6793.45</v>
      </c>
      <c r="C16" s="6">
        <v>753.13</v>
      </c>
    </row>
    <row r="17" spans="1:4" x14ac:dyDescent="0.3">
      <c r="A17" t="s">
        <v>69</v>
      </c>
      <c r="B17" s="6">
        <v>0</v>
      </c>
      <c r="C17" s="6">
        <v>32270.51</v>
      </c>
    </row>
    <row r="18" spans="1:4" x14ac:dyDescent="0.3">
      <c r="A18" t="s">
        <v>70</v>
      </c>
      <c r="B18" s="6">
        <v>97700</v>
      </c>
      <c r="C18" s="6">
        <v>883000</v>
      </c>
    </row>
    <row r="19" spans="1:4" x14ac:dyDescent="0.3">
      <c r="A19" t="s">
        <v>71</v>
      </c>
      <c r="B19" s="19">
        <f>SUM(B13:B18)</f>
        <v>806602.89999999991</v>
      </c>
      <c r="C19" s="19">
        <f>SUM(C13:C18)</f>
        <v>1530589.19</v>
      </c>
      <c r="D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EFECTIVO</vt:lpstr>
      <vt:lpstr>SANTANDER</vt:lpstr>
      <vt:lpstr>MACRO</vt:lpstr>
      <vt:lpstr>UALA</vt:lpstr>
      <vt:lpstr>MPG</vt:lpstr>
      <vt:lpstr>RESULTADO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franco</cp:lastModifiedBy>
  <dcterms:created xsi:type="dcterms:W3CDTF">2025-03-02T22:40:38Z</dcterms:created>
  <dcterms:modified xsi:type="dcterms:W3CDTF">2025-04-23T22:55:08Z</dcterms:modified>
</cp:coreProperties>
</file>