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12"/>
  <workbookPr/>
  <mc:AlternateContent xmlns:mc="http://schemas.openxmlformats.org/markup-compatibility/2006">
    <mc:Choice Requires="x15">
      <x15ac:absPath xmlns:x15ac="http://schemas.microsoft.com/office/spreadsheetml/2010/11/ac" url="/Users/imanuel/Coding/creditriskr/tests/"/>
    </mc:Choice>
  </mc:AlternateContent>
  <bookViews>
    <workbookView xWindow="18120" yWindow="2080" windowWidth="1984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D10" i="1"/>
  <c r="F10" i="1"/>
  <c r="G10" i="1"/>
  <c r="H10" i="1"/>
  <c r="E10" i="1"/>
  <c r="D9" i="1"/>
  <c r="F9" i="1"/>
  <c r="G9" i="1"/>
  <c r="H9" i="1"/>
  <c r="D8" i="1"/>
  <c r="F8" i="1"/>
  <c r="G8" i="1"/>
  <c r="H8" i="1"/>
  <c r="E8" i="1"/>
  <c r="F7" i="1"/>
  <c r="G7" i="1"/>
  <c r="H7" i="1"/>
  <c r="E7" i="1"/>
  <c r="F6" i="1"/>
  <c r="G6" i="1"/>
  <c r="H6" i="1"/>
  <c r="E6" i="1"/>
  <c r="F5" i="1"/>
  <c r="G5" i="1"/>
  <c r="H5" i="1"/>
  <c r="E5" i="1"/>
  <c r="F4" i="1"/>
  <c r="G4" i="1"/>
  <c r="H4" i="1"/>
  <c r="E4" i="1"/>
  <c r="F3" i="1"/>
  <c r="G3" i="1"/>
  <c r="H3" i="1"/>
  <c r="E3" i="1"/>
  <c r="F2" i="1"/>
  <c r="G2" i="1"/>
  <c r="H2" i="1"/>
  <c r="E2" i="1"/>
</calcChain>
</file>

<file path=xl/sharedStrings.xml><?xml version="1.0" encoding="utf-8"?>
<sst xmlns="http://schemas.openxmlformats.org/spreadsheetml/2006/main" count="17" uniqueCount="11">
  <si>
    <t>lgd</t>
  </si>
  <si>
    <t>pd</t>
  </si>
  <si>
    <t>R</t>
  </si>
  <si>
    <t>asset</t>
  </si>
  <si>
    <t>mortgage</t>
  </si>
  <si>
    <t>qrr</t>
  </si>
  <si>
    <t>other</t>
  </si>
  <si>
    <t>el</t>
  </si>
  <si>
    <t>q</t>
  </si>
  <si>
    <t>pitpd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</si>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</sst>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2" sqref="A2"/>
    </sheetView>
  </sheetViews>
  <sheetFormatPr baseColWidth="10" defaultRowHeight="16" x14ac:dyDescent="0.2"/>
  <cols>
    <col min="8" max="8" width="19.83203125" bestFit="1" customWidth="1"/>
  </cols>
  <sheetData>
    <row r="1" spans="1:8" x14ac:dyDescent="0.2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10</v>
      </c>
    </row>
    <row r="2" spans="1:8" x14ac:dyDescent="0.2">
      <c r="A2" t="s">
        <v>4</v>
      </c>
      <c r="B2">
        <v>0.2</v>
      </c>
      <c r="C2">
        <v>0.01</v>
      </c>
      <c r="D2">
        <v>0.15</v>
      </c>
      <c r="E2">
        <f>B2*C2</f>
        <v>2E-3</v>
      </c>
      <c r="F2">
        <f>(_xlfn.NORM.S.INV(C2)+SQRT(D2)*_xlfn.NORM.S.INV(0.999))/SQRT(1-D2)</f>
        <v>-1.2251213208016645</v>
      </c>
      <c r="G2">
        <f>_xlfn.NORM.S.DIST(F2, TRUE)</f>
        <v>0.11026475655474607</v>
      </c>
      <c r="H2" s="1">
        <f>(G2-C2)*B2</f>
        <v>2.0052951310949217E-2</v>
      </c>
    </row>
    <row r="3" spans="1:8" x14ac:dyDescent="0.2">
      <c r="A3" t="s">
        <v>4</v>
      </c>
      <c r="B3">
        <v>0.2</v>
      </c>
      <c r="C3">
        <v>0.1</v>
      </c>
      <c r="D3">
        <v>0.15</v>
      </c>
      <c r="E3">
        <f>B3*C3</f>
        <v>2.0000000000000004E-2</v>
      </c>
      <c r="F3">
        <f>(_xlfn.NORM.S.INV(C3)+SQRT(D3)*_xlfn.NORM.S.INV(0.999))/SQRT(1-D3)</f>
        <v>-9.188061315500802E-2</v>
      </c>
      <c r="G3">
        <f>_xlfn.NORM.S.DIST(F3, TRUE)</f>
        <v>0.46339644737925506</v>
      </c>
      <c r="H3" s="1">
        <f>(G3-C3)*B3</f>
        <v>7.2679289475851006E-2</v>
      </c>
    </row>
    <row r="4" spans="1:8" x14ac:dyDescent="0.2">
      <c r="A4" t="s">
        <v>4</v>
      </c>
      <c r="B4">
        <v>0.2</v>
      </c>
      <c r="C4">
        <v>0.999</v>
      </c>
      <c r="D4">
        <v>0.15</v>
      </c>
      <c r="E4">
        <f>B4*C4</f>
        <v>0.19980000000000001</v>
      </c>
      <c r="F4">
        <f>(_xlfn.NORM.S.INV(C4)+SQRT(D4)*_xlfn.NORM.S.INV(0.999))/SQRT(1-D4)</f>
        <v>4.6499847707189472</v>
      </c>
      <c r="G4">
        <f>_xlfn.NORM.S.DIST(F4, TRUE)</f>
        <v>0.9999983402022985</v>
      </c>
      <c r="H4" s="1">
        <f>(G4-C4)*B4</f>
        <v>1.9966804045969957E-4</v>
      </c>
    </row>
    <row r="5" spans="1:8" x14ac:dyDescent="0.2">
      <c r="A5" t="s">
        <v>5</v>
      </c>
      <c r="B5">
        <v>0.7</v>
      </c>
      <c r="C5">
        <v>0.01</v>
      </c>
      <c r="D5">
        <v>0.04</v>
      </c>
      <c r="E5">
        <f>B5*C5</f>
        <v>6.9999999999999993E-3</v>
      </c>
      <c r="F5">
        <f>(_xlfn.NORM.S.INV(C5)+SQRT(D5)*_xlfn.NORM.S.INV(0.999))/SQRT(1-D5)</f>
        <v>-1.7435278284389333</v>
      </c>
      <c r="G5">
        <f>_xlfn.NORM.S.DIST(F5, TRUE)</f>
        <v>4.0620728826487894E-2</v>
      </c>
      <c r="H5" s="1">
        <f>(G5-C5)*B5</f>
        <v>2.1434510178541522E-2</v>
      </c>
    </row>
    <row r="6" spans="1:8" x14ac:dyDescent="0.2">
      <c r="A6" t="s">
        <v>5</v>
      </c>
      <c r="B6">
        <v>0.7</v>
      </c>
      <c r="C6">
        <v>0.1</v>
      </c>
      <c r="D6">
        <v>0.04</v>
      </c>
      <c r="E6">
        <f>B6*C6</f>
        <v>6.9999999999999993E-2</v>
      </c>
      <c r="F6">
        <f>(_xlfn.NORM.S.INV(C6)+SQRT(D6)*_xlfn.NORM.S.INV(0.999))/SQRT(1-D6)</f>
        <v>-0.6771870613725709</v>
      </c>
      <c r="G6">
        <f>_xlfn.NORM.S.DIST(F6, TRUE)</f>
        <v>0.24914363796742439</v>
      </c>
      <c r="H6" s="1">
        <f>(G6-C6)*B6</f>
        <v>0.10440054657719706</v>
      </c>
    </row>
    <row r="7" spans="1:8" x14ac:dyDescent="0.2">
      <c r="A7" t="s">
        <v>5</v>
      </c>
      <c r="B7">
        <v>0.7</v>
      </c>
      <c r="C7">
        <v>0.999</v>
      </c>
      <c r="D7">
        <v>0.04</v>
      </c>
      <c r="E7">
        <f>B7*C7</f>
        <v>0.69929999999999992</v>
      </c>
      <c r="F7">
        <f>(_xlfn.NORM.S.INV(C7)+SQRT(D7)*_xlfn.NORM.S.INV(0.999))/SQRT(1-D7)</f>
        <v>3.784746168387632</v>
      </c>
      <c r="G7">
        <f>_xlfn.NORM.S.DIST(F7, TRUE)</f>
        <v>0.99992306722981827</v>
      </c>
      <c r="H7" s="1">
        <f>(G7-C7)*B7</f>
        <v>6.4614706087279261E-4</v>
      </c>
    </row>
    <row r="8" spans="1:8" x14ac:dyDescent="0.2">
      <c r="A8" t="s">
        <v>6</v>
      </c>
      <c r="B8">
        <v>0.4</v>
      </c>
      <c r="C8">
        <v>0.01</v>
      </c>
      <c r="D8">
        <f>0.16-0.13*((1-EXP(-35*C8))/(1-EXP(-35)))</f>
        <v>0.12160945166343272</v>
      </c>
      <c r="E8">
        <f>B8*C8</f>
        <v>4.0000000000000001E-3</v>
      </c>
      <c r="F8">
        <f>(_xlfn.NORM.S.INV(C8)+SQRT(D8)*_xlfn.NORM.S.INV(0.999))/SQRT(1-D8)</f>
        <v>-1.3323431158166998</v>
      </c>
      <c r="G8">
        <f>_xlfn.NORM.S.DIST(F8, TRUE)</f>
        <v>9.1373732606627234E-2</v>
      </c>
      <c r="H8" s="1">
        <f>(G8-C8)*B8</f>
        <v>3.2549493042650895E-2</v>
      </c>
    </row>
    <row r="9" spans="1:8" x14ac:dyDescent="0.2">
      <c r="A9" t="s">
        <v>6</v>
      </c>
      <c r="B9">
        <v>0.4</v>
      </c>
      <c r="C9">
        <v>0.1</v>
      </c>
      <c r="D9">
        <f>0.16-0.13*((1-EXP(-35*C9))/(1-EXP(-35)))</f>
        <v>3.3925659844901312E-2</v>
      </c>
      <c r="E9">
        <f>B9*C9</f>
        <v>4.0000000000000008E-2</v>
      </c>
      <c r="F9">
        <f>(_xlfn.NORM.S.INV(C9)+SQRT(D9)*_xlfn.NORM.S.INV(0.999))/SQRT(1-D9)</f>
        <v>-0.72476429384167362</v>
      </c>
      <c r="G9">
        <f>_xlfn.NORM.S.DIST(F9, TRUE)</f>
        <v>0.2342983221690477</v>
      </c>
      <c r="H9" s="1">
        <f>(G9-C9)*B9</f>
        <v>5.3719328867619077E-2</v>
      </c>
    </row>
    <row r="10" spans="1:8" x14ac:dyDescent="0.2">
      <c r="A10" t="s">
        <v>6</v>
      </c>
      <c r="B10">
        <v>0.4</v>
      </c>
      <c r="C10">
        <v>0.999</v>
      </c>
      <c r="D10">
        <f>0.16-0.13*((1-EXP(-35*C10))/(1-EXP(-35)))</f>
        <v>0.03</v>
      </c>
      <c r="E10">
        <f>B10*C10</f>
        <v>0.39960000000000001</v>
      </c>
      <c r="F10">
        <f>(_xlfn.NORM.S.INV(C10)+SQRT(D10)*_xlfn.NORM.S.INV(0.999))/SQRT(1-D10)</f>
        <v>3.6811133994177339</v>
      </c>
      <c r="G10">
        <f>_xlfn.NORM.S.DIST(F10, TRUE)</f>
        <v>0.99988389115542875</v>
      </c>
      <c r="H10" s="1">
        <f>(G10-C10)*B10</f>
        <v>3.5355646217150039E-4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Imanuel Costigan</dc:creator>
  <cp:lastModifiedBy>Imanuel Costigan</cp:lastModifiedBy>
  <dcterms:created xsi:type="dcterms:W3CDTF">2017-08-20T03:50:52Z</dcterms:created>
  <dcterms:modified xsi:type="dcterms:W3CDTF">2017-08-20T04:28:16Z</dcterms:modified>
</cp:coreProperties>
</file>