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Code\admb\Data\"/>
    </mc:Choice>
  </mc:AlternateContent>
  <bookViews>
    <workbookView xWindow="0" yWindow="0" windowWidth="24000" windowHeight="9732"/>
  </bookViews>
  <sheets>
    <sheet name="Transposed for Assessment file" sheetId="5" r:id="rId1"/>
    <sheet name="input data for CJM Asses" sheetId="1" r:id="rId2"/>
    <sheet name="Chart1" sheetId="3" r:id="rId3"/>
    <sheet name="Chart2" sheetId="4" r:id="rId4"/>
    <sheet name="2013 Estimate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5" l="1"/>
  <c r="F13" i="5"/>
  <c r="B1" i="5"/>
  <c r="C1" i="5"/>
  <c r="D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B2" i="5"/>
  <c r="C2" i="5"/>
  <c r="D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B3" i="5"/>
  <c r="C3" i="5"/>
  <c r="D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B4" i="5"/>
  <c r="C4" i="5"/>
  <c r="D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B5" i="5"/>
  <c r="C5" i="5"/>
  <c r="D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B6" i="5"/>
  <c r="C6" i="5"/>
  <c r="D6" i="5"/>
  <c r="G6" i="5"/>
  <c r="H6" i="5"/>
  <c r="E6" i="5" s="1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B7" i="5"/>
  <c r="C7" i="5"/>
  <c r="D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B8" i="5"/>
  <c r="C8" i="5"/>
  <c r="D8" i="5"/>
  <c r="G8" i="5"/>
  <c r="H8" i="5"/>
  <c r="I8" i="5"/>
  <c r="J8" i="5"/>
  <c r="E8" i="5" s="1"/>
  <c r="K8" i="5"/>
  <c r="L8" i="5"/>
  <c r="M8" i="5"/>
  <c r="N8" i="5"/>
  <c r="O8" i="5"/>
  <c r="P8" i="5"/>
  <c r="Q8" i="5"/>
  <c r="R8" i="5"/>
  <c r="S8" i="5"/>
  <c r="T8" i="5"/>
  <c r="U8" i="5"/>
  <c r="V8" i="5"/>
  <c r="B9" i="5"/>
  <c r="C9" i="5"/>
  <c r="D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B10" i="5"/>
  <c r="C10" i="5"/>
  <c r="D10" i="5"/>
  <c r="G10" i="5"/>
  <c r="H10" i="5"/>
  <c r="E10" i="5" s="1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B11" i="5"/>
  <c r="C11" i="5"/>
  <c r="D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B12" i="5"/>
  <c r="C12" i="5"/>
  <c r="D12" i="5"/>
  <c r="G12" i="5"/>
  <c r="H12" i="5"/>
  <c r="I12" i="5"/>
  <c r="J12" i="5"/>
  <c r="E12" i="5" s="1"/>
  <c r="K12" i="5"/>
  <c r="L12" i="5"/>
  <c r="M12" i="5"/>
  <c r="N12" i="5"/>
  <c r="O12" i="5"/>
  <c r="P12" i="5"/>
  <c r="Q12" i="5"/>
  <c r="R12" i="5"/>
  <c r="S12" i="5"/>
  <c r="T12" i="5"/>
  <c r="U12" i="5"/>
  <c r="V12" i="5"/>
  <c r="B13" i="5"/>
  <c r="C13" i="5"/>
  <c r="D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B14" i="5"/>
  <c r="C14" i="5"/>
  <c r="D14" i="5"/>
  <c r="G14" i="5"/>
  <c r="H14" i="5"/>
  <c r="E14" i="5" s="1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B15" i="5"/>
  <c r="C15" i="5"/>
  <c r="D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B16" i="5"/>
  <c r="C16" i="5"/>
  <c r="D16" i="5"/>
  <c r="G16" i="5"/>
  <c r="H16" i="5"/>
  <c r="I16" i="5"/>
  <c r="J16" i="5"/>
  <c r="E16" i="5" s="1"/>
  <c r="K16" i="5"/>
  <c r="L16" i="5"/>
  <c r="M16" i="5"/>
  <c r="N16" i="5"/>
  <c r="O16" i="5"/>
  <c r="P16" i="5"/>
  <c r="Q16" i="5"/>
  <c r="R16" i="5"/>
  <c r="S16" i="5"/>
  <c r="T16" i="5"/>
  <c r="U16" i="5"/>
  <c r="V16" i="5"/>
  <c r="B17" i="5"/>
  <c r="C17" i="5"/>
  <c r="D17" i="5"/>
  <c r="G17" i="5"/>
  <c r="H17" i="5"/>
  <c r="I17" i="5"/>
  <c r="J17" i="5"/>
  <c r="K17" i="5"/>
  <c r="L17" i="5"/>
  <c r="M17" i="5"/>
  <c r="N17" i="5"/>
  <c r="O17" i="5"/>
  <c r="F17" i="5" s="1"/>
  <c r="P17" i="5"/>
  <c r="Q17" i="5"/>
  <c r="R17" i="5"/>
  <c r="S17" i="5"/>
  <c r="T17" i="5"/>
  <c r="U17" i="5"/>
  <c r="V17" i="5"/>
  <c r="B18" i="5"/>
  <c r="C18" i="5"/>
  <c r="D18" i="5"/>
  <c r="G18" i="5"/>
  <c r="H18" i="5"/>
  <c r="E18" i="5" s="1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B19" i="5"/>
  <c r="C19" i="5"/>
  <c r="D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B20" i="5"/>
  <c r="C20" i="5"/>
  <c r="D20" i="5"/>
  <c r="G20" i="5"/>
  <c r="E20" i="5" s="1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B21" i="5"/>
  <c r="C21" i="5"/>
  <c r="D21" i="5"/>
  <c r="G21" i="5"/>
  <c r="H21" i="5"/>
  <c r="I21" i="5"/>
  <c r="J21" i="5"/>
  <c r="K21" i="5"/>
  <c r="L21" i="5"/>
  <c r="F21" i="5" s="1"/>
  <c r="M21" i="5"/>
  <c r="N21" i="5"/>
  <c r="O21" i="5"/>
  <c r="P21" i="5"/>
  <c r="Q21" i="5"/>
  <c r="R21" i="5"/>
  <c r="S21" i="5"/>
  <c r="T21" i="5"/>
  <c r="U21" i="5"/>
  <c r="V21" i="5"/>
  <c r="B22" i="5"/>
  <c r="C22" i="5"/>
  <c r="D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B23" i="5"/>
  <c r="C23" i="5"/>
  <c r="D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B24" i="5"/>
  <c r="C24" i="5"/>
  <c r="D24" i="5"/>
  <c r="G24" i="5"/>
  <c r="E24" i="5" s="1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B25" i="5"/>
  <c r="C25" i="5"/>
  <c r="D25" i="5"/>
  <c r="G25" i="5"/>
  <c r="H25" i="5"/>
  <c r="I25" i="5"/>
  <c r="J25" i="5"/>
  <c r="K25" i="5"/>
  <c r="L25" i="5"/>
  <c r="F25" i="5" s="1"/>
  <c r="M25" i="5"/>
  <c r="N25" i="5"/>
  <c r="O25" i="5"/>
  <c r="P25" i="5"/>
  <c r="Q25" i="5"/>
  <c r="R25" i="5"/>
  <c r="S25" i="5"/>
  <c r="T25" i="5"/>
  <c r="U25" i="5"/>
  <c r="V25" i="5"/>
  <c r="B26" i="5"/>
  <c r="C26" i="5"/>
  <c r="D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B27" i="5"/>
  <c r="C27" i="5"/>
  <c r="D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B28" i="5"/>
  <c r="C28" i="5"/>
  <c r="D28" i="5"/>
  <c r="G28" i="5"/>
  <c r="E28" i="5" s="1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B29" i="5"/>
  <c r="C29" i="5"/>
  <c r="D29" i="5"/>
  <c r="G29" i="5"/>
  <c r="H29" i="5"/>
  <c r="I29" i="5"/>
  <c r="J29" i="5"/>
  <c r="K29" i="5"/>
  <c r="L29" i="5"/>
  <c r="F29" i="5" s="1"/>
  <c r="M29" i="5"/>
  <c r="N29" i="5"/>
  <c r="O29" i="5"/>
  <c r="P29" i="5"/>
  <c r="Q29" i="5"/>
  <c r="R29" i="5"/>
  <c r="S29" i="5"/>
  <c r="T29" i="5"/>
  <c r="U29" i="5"/>
  <c r="V29" i="5"/>
  <c r="B30" i="5"/>
  <c r="C30" i="5"/>
  <c r="D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B31" i="5"/>
  <c r="C31" i="5"/>
  <c r="D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B32" i="5"/>
  <c r="C32" i="5"/>
  <c r="D32" i="5"/>
  <c r="G32" i="5"/>
  <c r="E32" i="5" s="1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B33" i="5"/>
  <c r="C33" i="5"/>
  <c r="D33" i="5"/>
  <c r="G33" i="5"/>
  <c r="H33" i="5"/>
  <c r="I33" i="5"/>
  <c r="J33" i="5"/>
  <c r="K33" i="5"/>
  <c r="L33" i="5"/>
  <c r="F33" i="5" s="1"/>
  <c r="M33" i="5"/>
  <c r="N33" i="5"/>
  <c r="O33" i="5"/>
  <c r="P33" i="5"/>
  <c r="Q33" i="5"/>
  <c r="R33" i="5"/>
  <c r="S33" i="5"/>
  <c r="T33" i="5"/>
  <c r="U33" i="5"/>
  <c r="V33" i="5"/>
  <c r="B34" i="5"/>
  <c r="C34" i="5"/>
  <c r="D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B35" i="5"/>
  <c r="C35" i="5"/>
  <c r="D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B36" i="5"/>
  <c r="C36" i="5"/>
  <c r="D36" i="5"/>
  <c r="G36" i="5"/>
  <c r="E36" i="5" s="1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B37" i="5"/>
  <c r="C37" i="5"/>
  <c r="D37" i="5"/>
  <c r="G37" i="5"/>
  <c r="H37" i="5"/>
  <c r="I37" i="5"/>
  <c r="J37" i="5"/>
  <c r="K37" i="5"/>
  <c r="L37" i="5"/>
  <c r="F37" i="5" s="1"/>
  <c r="M37" i="5"/>
  <c r="N37" i="5"/>
  <c r="O37" i="5"/>
  <c r="P37" i="5"/>
  <c r="Q37" i="5"/>
  <c r="R37" i="5"/>
  <c r="S37" i="5"/>
  <c r="T37" i="5"/>
  <c r="U37" i="5"/>
  <c r="V37" i="5"/>
  <c r="B38" i="5"/>
  <c r="C38" i="5"/>
  <c r="D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B39" i="5"/>
  <c r="C39" i="5"/>
  <c r="D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B40" i="5"/>
  <c r="C40" i="5"/>
  <c r="D40" i="5"/>
  <c r="G40" i="5"/>
  <c r="E40" i="5" s="1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B41" i="5"/>
  <c r="C41" i="5"/>
  <c r="D41" i="5"/>
  <c r="G41" i="5"/>
  <c r="H41" i="5"/>
  <c r="I41" i="5"/>
  <c r="J41" i="5"/>
  <c r="K41" i="5"/>
  <c r="L41" i="5"/>
  <c r="F41" i="5" s="1"/>
  <c r="M41" i="5"/>
  <c r="N41" i="5"/>
  <c r="O41" i="5"/>
  <c r="P41" i="5"/>
  <c r="Q41" i="5"/>
  <c r="R41" i="5"/>
  <c r="S41" i="5"/>
  <c r="T41" i="5"/>
  <c r="U41" i="5"/>
  <c r="V41" i="5"/>
  <c r="B42" i="5"/>
  <c r="C42" i="5"/>
  <c r="D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B43" i="5"/>
  <c r="C43" i="5"/>
  <c r="D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B44" i="5"/>
  <c r="C44" i="5"/>
  <c r="D44" i="5"/>
  <c r="G44" i="5"/>
  <c r="E44" i="5" s="1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B45" i="5"/>
  <c r="C45" i="5"/>
  <c r="D45" i="5"/>
  <c r="G45" i="5"/>
  <c r="H45" i="5"/>
  <c r="I45" i="5"/>
  <c r="J45" i="5"/>
  <c r="K45" i="5"/>
  <c r="L45" i="5"/>
  <c r="F45" i="5" s="1"/>
  <c r="M45" i="5"/>
  <c r="N45" i="5"/>
  <c r="O45" i="5"/>
  <c r="P45" i="5"/>
  <c r="Q45" i="5"/>
  <c r="R45" i="5"/>
  <c r="S45" i="5"/>
  <c r="T45" i="5"/>
  <c r="U45" i="5"/>
  <c r="V45" i="5"/>
  <c r="B46" i="5"/>
  <c r="C46" i="5"/>
  <c r="D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B47" i="5"/>
  <c r="C47" i="5"/>
  <c r="D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B48" i="5"/>
  <c r="C48" i="5"/>
  <c r="D48" i="5"/>
  <c r="G48" i="5"/>
  <c r="E48" i="5" s="1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B49" i="5"/>
  <c r="C49" i="5"/>
  <c r="D49" i="5"/>
  <c r="G49" i="5"/>
  <c r="H49" i="5"/>
  <c r="I49" i="5"/>
  <c r="J49" i="5"/>
  <c r="K49" i="5"/>
  <c r="L49" i="5"/>
  <c r="F49" i="5" s="1"/>
  <c r="M49" i="5"/>
  <c r="N49" i="5"/>
  <c r="O49" i="5"/>
  <c r="P49" i="5"/>
  <c r="Q49" i="5"/>
  <c r="R49" i="5"/>
  <c r="S49" i="5"/>
  <c r="T49" i="5"/>
  <c r="U49" i="5"/>
  <c r="V49" i="5"/>
  <c r="B50" i="5"/>
  <c r="C50" i="5"/>
  <c r="D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B51" i="5"/>
  <c r="C51" i="5"/>
  <c r="D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B52" i="5"/>
  <c r="C52" i="5"/>
  <c r="D52" i="5"/>
  <c r="G52" i="5"/>
  <c r="E52" i="5" s="1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B53" i="5"/>
  <c r="C53" i="5"/>
  <c r="D53" i="5"/>
  <c r="G53" i="5"/>
  <c r="H53" i="5"/>
  <c r="I53" i="5"/>
  <c r="J53" i="5"/>
  <c r="K53" i="5"/>
  <c r="L53" i="5"/>
  <c r="F53" i="5" s="1"/>
  <c r="M53" i="5"/>
  <c r="N53" i="5"/>
  <c r="O53" i="5"/>
  <c r="P53" i="5"/>
  <c r="Q53" i="5"/>
  <c r="R53" i="5"/>
  <c r="S53" i="5"/>
  <c r="T53" i="5"/>
  <c r="U53" i="5"/>
  <c r="V53" i="5"/>
  <c r="B54" i="5"/>
  <c r="C54" i="5"/>
  <c r="D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B55" i="5"/>
  <c r="C55" i="5"/>
  <c r="D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B56" i="5"/>
  <c r="C56" i="5"/>
  <c r="D56" i="5"/>
  <c r="G56" i="5"/>
  <c r="E56" i="5" s="1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F54" i="5" l="1"/>
  <c r="E53" i="5"/>
  <c r="F51" i="5"/>
  <c r="E50" i="5"/>
  <c r="F47" i="5"/>
  <c r="F46" i="5"/>
  <c r="E45" i="5"/>
  <c r="F42" i="5"/>
  <c r="F55" i="5"/>
  <c r="E54" i="5"/>
  <c r="F50" i="5"/>
  <c r="E49" i="5"/>
  <c r="E46" i="5"/>
  <c r="F43" i="5"/>
  <c r="E42" i="5"/>
  <c r="E41" i="5"/>
  <c r="F39" i="5"/>
  <c r="F38" i="5"/>
  <c r="E38" i="5"/>
  <c r="E37" i="5"/>
  <c r="F35" i="5"/>
  <c r="F34" i="5"/>
  <c r="E34" i="5"/>
  <c r="E33" i="5"/>
  <c r="F31" i="5"/>
  <c r="F30" i="5"/>
  <c r="E30" i="5"/>
  <c r="E29" i="5"/>
  <c r="F27" i="5"/>
  <c r="F26" i="5"/>
  <c r="E26" i="5"/>
  <c r="E25" i="5"/>
  <c r="F23" i="5"/>
  <c r="F22" i="5"/>
  <c r="E22" i="5"/>
  <c r="E21" i="5"/>
  <c r="F19" i="5"/>
  <c r="F18" i="5"/>
  <c r="E17" i="5"/>
  <c r="F15" i="5"/>
  <c r="F14" i="5"/>
  <c r="E13" i="5"/>
  <c r="F11" i="5"/>
  <c r="F10" i="5"/>
  <c r="E9" i="5"/>
  <c r="F7" i="5"/>
  <c r="F6" i="5"/>
  <c r="F56" i="5"/>
  <c r="E55" i="5"/>
  <c r="F52" i="5"/>
  <c r="E51" i="5"/>
  <c r="F48" i="5"/>
  <c r="E47" i="5"/>
  <c r="F44" i="5"/>
  <c r="E43" i="5"/>
  <c r="F40" i="5"/>
  <c r="E39" i="5"/>
  <c r="F36" i="5"/>
  <c r="E35" i="5"/>
  <c r="F32" i="5"/>
  <c r="E31" i="5"/>
  <c r="F28" i="5"/>
  <c r="E27" i="5"/>
  <c r="F24" i="5"/>
  <c r="E23" i="5"/>
  <c r="F20" i="5"/>
  <c r="E19" i="5"/>
  <c r="F16" i="5"/>
  <c r="E15" i="5"/>
  <c r="F12" i="5"/>
  <c r="E11" i="5"/>
  <c r="F8" i="5"/>
  <c r="E7" i="5"/>
  <c r="B59" i="5" s="1" a="1"/>
  <c r="D59" i="5" l="1"/>
  <c r="G59" i="5"/>
  <c r="O59" i="5"/>
  <c r="W59" i="5"/>
  <c r="AE59" i="5"/>
  <c r="AM59" i="5"/>
  <c r="AU59" i="5"/>
  <c r="C60" i="5"/>
  <c r="K60" i="5"/>
  <c r="S60" i="5"/>
  <c r="AA60" i="5"/>
  <c r="AH60" i="5"/>
  <c r="AM60" i="5"/>
  <c r="AS60" i="5"/>
  <c r="AX60" i="5"/>
  <c r="C61" i="5"/>
  <c r="I61" i="5"/>
  <c r="N61" i="5"/>
  <c r="S61" i="5"/>
  <c r="Y61" i="5"/>
  <c r="AD61" i="5"/>
  <c r="AI61" i="5"/>
  <c r="AO61" i="5"/>
  <c r="AT61" i="5"/>
  <c r="AY61" i="5"/>
  <c r="E62" i="5"/>
  <c r="J62" i="5"/>
  <c r="O62" i="5"/>
  <c r="U62" i="5"/>
  <c r="Z62" i="5"/>
  <c r="AE62" i="5"/>
  <c r="AK62" i="5"/>
  <c r="AP62" i="5"/>
  <c r="AU62" i="5"/>
  <c r="BA62" i="5"/>
  <c r="F63" i="5"/>
  <c r="K63" i="5"/>
  <c r="Q63" i="5"/>
  <c r="V63" i="5"/>
  <c r="AA63" i="5"/>
  <c r="AG63" i="5"/>
  <c r="AL63" i="5"/>
  <c r="AQ63" i="5"/>
  <c r="AW63" i="5"/>
  <c r="J59" i="5"/>
  <c r="R59" i="5"/>
  <c r="Z59" i="5"/>
  <c r="AH59" i="5"/>
  <c r="AP59" i="5"/>
  <c r="AX59" i="5"/>
  <c r="F60" i="5"/>
  <c r="N60" i="5"/>
  <c r="V60" i="5"/>
  <c r="AD60" i="5"/>
  <c r="AI60" i="5"/>
  <c r="AO60" i="5"/>
  <c r="AT60" i="5"/>
  <c r="AY60" i="5"/>
  <c r="E61" i="5"/>
  <c r="F59" i="5"/>
  <c r="N59" i="5"/>
  <c r="V59" i="5"/>
  <c r="AD59" i="5"/>
  <c r="AL59" i="5"/>
  <c r="AT59" i="5"/>
  <c r="B60" i="5"/>
  <c r="J60" i="5"/>
  <c r="R60" i="5"/>
  <c r="Z60" i="5"/>
  <c r="AG60" i="5"/>
  <c r="AL60" i="5"/>
  <c r="AQ60" i="5"/>
  <c r="AW60" i="5"/>
  <c r="B61" i="5"/>
  <c r="G61" i="5"/>
  <c r="M61" i="5"/>
  <c r="R61" i="5"/>
  <c r="W61" i="5"/>
  <c r="AC61" i="5"/>
  <c r="AH61" i="5"/>
  <c r="AM61" i="5"/>
  <c r="AS61" i="5"/>
  <c r="AX61" i="5"/>
  <c r="C62" i="5"/>
  <c r="I62" i="5"/>
  <c r="N62" i="5"/>
  <c r="S62" i="5"/>
  <c r="Y62" i="5"/>
  <c r="AD62" i="5"/>
  <c r="AI62" i="5"/>
  <c r="AO62" i="5"/>
  <c r="AT62" i="5"/>
  <c r="AY62" i="5"/>
  <c r="E63" i="5"/>
  <c r="J63" i="5"/>
  <c r="O63" i="5"/>
  <c r="U63" i="5"/>
  <c r="Z63" i="5"/>
  <c r="AE63" i="5"/>
  <c r="AK63" i="5"/>
  <c r="AP63" i="5"/>
  <c r="AU63" i="5"/>
  <c r="BA63" i="5"/>
  <c r="B59" i="5"/>
  <c r="AA59" i="5"/>
  <c r="G60" i="5"/>
  <c r="AK60" i="5"/>
  <c r="F61" i="5"/>
  <c r="Q61" i="5"/>
  <c r="AA61" i="5"/>
  <c r="AL61" i="5"/>
  <c r="AW61" i="5"/>
  <c r="G62" i="5"/>
  <c r="R62" i="5"/>
  <c r="AC62" i="5"/>
  <c r="AM62" i="5"/>
  <c r="AX62" i="5"/>
  <c r="I63" i="5"/>
  <c r="S63" i="5"/>
  <c r="AD63" i="5"/>
  <c r="AO63" i="5"/>
  <c r="AY63" i="5"/>
  <c r="C59" i="5"/>
  <c r="AI59" i="5"/>
  <c r="O60" i="5"/>
  <c r="AP60" i="5"/>
  <c r="J61" i="5"/>
  <c r="U61" i="5"/>
  <c r="AE61" i="5"/>
  <c r="AP61" i="5"/>
  <c r="BA61" i="5"/>
  <c r="K62" i="5"/>
  <c r="V62" i="5"/>
  <c r="AG62" i="5"/>
  <c r="AQ62" i="5"/>
  <c r="B63" i="5"/>
  <c r="M63" i="5"/>
  <c r="W63" i="5"/>
  <c r="AH63" i="5"/>
  <c r="AS63" i="5"/>
  <c r="K59" i="5"/>
  <c r="AQ59" i="5"/>
  <c r="W60" i="5"/>
  <c r="AU60" i="5"/>
  <c r="K61" i="5"/>
  <c r="V61" i="5"/>
  <c r="AG61" i="5"/>
  <c r="AQ61" i="5"/>
  <c r="B62" i="5"/>
  <c r="M62" i="5"/>
  <c r="W62" i="5"/>
  <c r="AH62" i="5"/>
  <c r="AS62" i="5"/>
  <c r="C63" i="5"/>
  <c r="N63" i="5"/>
  <c r="Y63" i="5"/>
  <c r="AI63" i="5"/>
  <c r="AT63" i="5"/>
  <c r="S59" i="5"/>
  <c r="O61" i="5"/>
  <c r="F62" i="5"/>
  <c r="AW62" i="5"/>
  <c r="AM63" i="5"/>
  <c r="AK61" i="5"/>
  <c r="R63" i="5"/>
  <c r="AY59" i="5"/>
  <c r="Z61" i="5"/>
  <c r="Q62" i="5"/>
  <c r="G63" i="5"/>
  <c r="AX63" i="5"/>
  <c r="BA60" i="5"/>
  <c r="AU61" i="5"/>
  <c r="AL62" i="5"/>
  <c r="AC63" i="5"/>
  <c r="AE60" i="5"/>
  <c r="AA62" i="5"/>
  <c r="Q60" i="5"/>
  <c r="BA59" i="5"/>
  <c r="AK59" i="5"/>
  <c r="U59" i="5"/>
  <c r="E59" i="5"/>
  <c r="AN63" i="5"/>
  <c r="X63" i="5"/>
  <c r="H63" i="5"/>
  <c r="AR62" i="5"/>
  <c r="AB62" i="5"/>
  <c r="L62" i="5"/>
  <c r="AV61" i="5"/>
  <c r="AF61" i="5"/>
  <c r="P61" i="5"/>
  <c r="AZ60" i="5"/>
  <c r="AJ60" i="5"/>
  <c r="T60" i="5"/>
  <c r="D60" i="5"/>
  <c r="AN59" i="5"/>
  <c r="X59" i="5"/>
  <c r="H59" i="5"/>
  <c r="AW59" i="5"/>
  <c r="AZ63" i="5"/>
  <c r="T63" i="5"/>
  <c r="AN62" i="5"/>
  <c r="H62" i="5"/>
  <c r="L61" i="5"/>
  <c r="AF60" i="5"/>
  <c r="AZ59" i="5"/>
  <c r="T59" i="5"/>
  <c r="Y60" i="5"/>
  <c r="I60" i="5"/>
  <c r="AS59" i="5"/>
  <c r="AC59" i="5"/>
  <c r="M59" i="5"/>
  <c r="AV63" i="5"/>
  <c r="AF63" i="5"/>
  <c r="P63" i="5"/>
  <c r="AZ62" i="5"/>
  <c r="AJ62" i="5"/>
  <c r="T62" i="5"/>
  <c r="D62" i="5"/>
  <c r="AN61" i="5"/>
  <c r="X61" i="5"/>
  <c r="H61" i="5"/>
  <c r="AR60" i="5"/>
  <c r="AB60" i="5"/>
  <c r="L60" i="5"/>
  <c r="AV59" i="5"/>
  <c r="AF59" i="5"/>
  <c r="P59" i="5"/>
  <c r="U60" i="5"/>
  <c r="E60" i="5"/>
  <c r="AO59" i="5"/>
  <c r="Y59" i="5"/>
  <c r="I59" i="5"/>
  <c r="AR63" i="5"/>
  <c r="AB63" i="5"/>
  <c r="L63" i="5"/>
  <c r="AV62" i="5"/>
  <c r="AF62" i="5"/>
  <c r="P62" i="5"/>
  <c r="AZ61" i="5"/>
  <c r="AJ61" i="5"/>
  <c r="T61" i="5"/>
  <c r="D61" i="5"/>
  <c r="AN60" i="5"/>
  <c r="X60" i="5"/>
  <c r="H60" i="5"/>
  <c r="AR59" i="5"/>
  <c r="AB59" i="5"/>
  <c r="L59" i="5"/>
  <c r="AC60" i="5"/>
  <c r="M60" i="5"/>
  <c r="AG59" i="5"/>
  <c r="Q59" i="5"/>
  <c r="AJ63" i="5"/>
  <c r="D63" i="5"/>
  <c r="X62" i="5"/>
  <c r="AR61" i="5"/>
  <c r="AB61" i="5"/>
  <c r="AV60" i="5"/>
  <c r="P60" i="5"/>
  <c r="AJ59" i="5"/>
  <c r="H22" i="2" l="1"/>
  <c r="B28" i="2"/>
  <c r="B22" i="2"/>
  <c r="H6" i="2"/>
  <c r="F12" i="2"/>
  <c r="F6" i="2" l="1"/>
  <c r="D3" i="2"/>
  <c r="G3" i="2" s="1"/>
  <c r="H3" i="2" s="1"/>
  <c r="D2" i="2"/>
  <c r="G2" i="2" s="1"/>
  <c r="C12" i="2"/>
  <c r="C6" i="2"/>
  <c r="B12" i="2"/>
  <c r="B6" i="2"/>
  <c r="D6" i="2" l="1"/>
  <c r="G6" i="2" s="1"/>
  <c r="D12" i="2"/>
  <c r="G12" i="2" s="1"/>
  <c r="H7" i="2" s="1"/>
  <c r="H10" i="2"/>
  <c r="H11" i="2" l="1"/>
  <c r="H9" i="2"/>
  <c r="H12" i="2" l="1"/>
</calcChain>
</file>

<file path=xl/sharedStrings.xml><?xml version="1.0" encoding="utf-8"?>
<sst xmlns="http://schemas.openxmlformats.org/spreadsheetml/2006/main" count="136" uniqueCount="62">
  <si>
    <t>Participant</t>
  </si>
  <si>
    <t>Chile</t>
  </si>
  <si>
    <t>Cook Islands</t>
  </si>
  <si>
    <t>Ecuador</t>
  </si>
  <si>
    <t>Peru</t>
  </si>
  <si>
    <t>Cuba</t>
  </si>
  <si>
    <t>USSR</t>
  </si>
  <si>
    <t>Russian Federation</t>
  </si>
  <si>
    <t>Belize</t>
  </si>
  <si>
    <t>China</t>
  </si>
  <si>
    <t>European
Union</t>
  </si>
  <si>
    <t>Faroe 
Islands</t>
  </si>
  <si>
    <t>Japan</t>
  </si>
  <si>
    <t>Korea</t>
  </si>
  <si>
    <t>Ukraine</t>
  </si>
  <si>
    <t>Vanuatu</t>
  </si>
  <si>
    <t>FAO Area</t>
  </si>
  <si>
    <t>Unk</t>
  </si>
  <si>
    <t>High Seas/In-Zone</t>
  </si>
  <si>
    <t>HS+EEZ</t>
  </si>
  <si>
    <t>HS</t>
  </si>
  <si>
    <t>EEZ 
(Ecuador)</t>
  </si>
  <si>
    <t>National Waters
(Peru)</t>
  </si>
  <si>
    <t>Species reported</t>
  </si>
  <si>
    <t>CJM</t>
  </si>
  <si>
    <t>JAX</t>
  </si>
  <si>
    <t>Assigned Fleet</t>
  </si>
  <si>
    <t>Fleet 1</t>
  </si>
  <si>
    <t>Fleet 2</t>
  </si>
  <si>
    <t>Fleet 3</t>
  </si>
  <si>
    <t>Fleet 4</t>
  </si>
  <si>
    <t>Preliminary figures</t>
  </si>
  <si>
    <t>Catch data for a single vessel has been excluded pending reciept of operational fishing data</t>
  </si>
  <si>
    <t>Total includes small amounts of MAS</t>
  </si>
  <si>
    <t>This catch was reproted for Area 87 (ie unknown if EEZ or HS)</t>
  </si>
  <si>
    <t>Peru updated 2009-2012 catch data at 11th SWG meeting</t>
  </si>
  <si>
    <t>USSR catch has been split into separate fleets using a ratio provided at SWG -10 (This same ratio has been applied to the Cuba catch record)</t>
  </si>
  <si>
    <t>Ukraine catch for years prior to dissolution of the USSR (~1990/1991) will have been included in the Russian Federation data</t>
  </si>
  <si>
    <t>Peru's EEZ time series goes back to 1939, Chile's time series goes back to 1960 (but the first 3 years are not segregated by fleet)</t>
  </si>
  <si>
    <r>
      <rPr>
        <b/>
        <sz val="11"/>
        <color rgb="FF000000"/>
        <rFont val="Calibri"/>
        <family val="2"/>
      </rPr>
      <t>JAX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rgb="FF000000"/>
        <rFont val="Calibri"/>
        <family val="2"/>
      </rPr>
      <t>Trachurus spp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</si>
  <si>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</rPr>
      <t>CJM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rgb="FF000000"/>
        <rFont val="Calibri"/>
        <family val="2"/>
      </rPr>
      <t>Trachurus murphyi</t>
    </r>
  </si>
  <si>
    <r>
      <rPr>
        <u/>
        <sz val="11"/>
        <color rgb="FF000000"/>
        <rFont val="Calibri"/>
        <family val="2"/>
      </rPr>
      <t>Underlined</t>
    </r>
    <r>
      <rPr>
        <sz val="11"/>
        <color theme="1"/>
        <rFont val="Calibri"/>
        <family val="2"/>
        <scheme val="minor"/>
      </rPr>
      <t xml:space="preserve"> figures have been updated since last assessment</t>
    </r>
  </si>
  <si>
    <t>2013 figures represent the best estimate for the entire year</t>
  </si>
  <si>
    <t>Chile (1)</t>
  </si>
  <si>
    <t>Chile (2)</t>
  </si>
  <si>
    <t>Peru (3)</t>
  </si>
  <si>
    <t>Ecuador (3)</t>
  </si>
  <si>
    <t>Peru (4)</t>
  </si>
  <si>
    <t>China (4)</t>
  </si>
  <si>
    <t>Korea (4)</t>
  </si>
  <si>
    <t>Vanuatu (4)</t>
  </si>
  <si>
    <t>2013 Prov</t>
  </si>
  <si>
    <t>2012 Prov</t>
  </si>
  <si>
    <t xml:space="preserve">2012 Final </t>
  </si>
  <si>
    <t>Factor</t>
  </si>
  <si>
    <t>2013 Final Est</t>
  </si>
  <si>
    <t>Notes: Current as at 22 Oct 2013</t>
  </si>
  <si>
    <t>2012 (final) and 2013 figures have been allocated by Chilean Scientists</t>
  </si>
  <si>
    <t>Member Estimates</t>
  </si>
  <si>
    <t>EU (4)</t>
  </si>
  <si>
    <t>% difference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</si>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</sst>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3" fontId="4" fillId="3" borderId="0" xfId="0" applyNumberFormat="1" applyFont="1" applyFill="1" applyBorder="1" applyAlignment="1">
      <alignment horizontal="right" vertical="center"/>
    </xf>
    <xf numFmtId="3" fontId="4" fillId="4" borderId="0" xfId="0" applyNumberFormat="1" applyFont="1" applyFill="1" applyBorder="1"/>
    <xf numFmtId="0" fontId="6" fillId="5" borderId="0" xfId="0" applyFont="1" applyFill="1" applyBorder="1" applyAlignment="1">
      <alignment horizontal="right" vertical="center"/>
    </xf>
    <xf numFmtId="3" fontId="4" fillId="6" borderId="0" xfId="0" applyNumberFormat="1" applyFont="1" applyFill="1" applyBorder="1" applyAlignment="1">
      <alignment horizontal="right" vertical="center"/>
    </xf>
    <xf numFmtId="3" fontId="4" fillId="4" borderId="0" xfId="0" applyNumberFormat="1" applyFont="1" applyFill="1" applyBorder="1" applyAlignment="1">
      <alignment horizontal="right" vertical="center"/>
    </xf>
    <xf numFmtId="0" fontId="4" fillId="7" borderId="0" xfId="0" applyFont="1" applyFill="1" applyBorder="1"/>
    <xf numFmtId="0" fontId="4" fillId="6" borderId="0" xfId="0" applyFont="1" applyFill="1" applyBorder="1"/>
    <xf numFmtId="0" fontId="4" fillId="5" borderId="0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3" fontId="4" fillId="4" borderId="0" xfId="0" applyNumberFormat="1" applyFont="1" applyFill="1" applyBorder="1" applyAlignment="1">
      <alignment horizontal="left" vertical="center"/>
    </xf>
    <xf numFmtId="0" fontId="4" fillId="8" borderId="0" xfId="0" applyFont="1" applyFill="1" applyBorder="1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4" fillId="8" borderId="0" xfId="0" applyFont="1" applyFill="1" applyBorder="1" applyAlignment="1">
      <alignment horizontal="center" vertical="center"/>
    </xf>
    <xf numFmtId="3" fontId="4" fillId="8" borderId="0" xfId="0" applyNumberFormat="1" applyFont="1" applyFill="1" applyBorder="1" applyAlignment="1">
      <alignment horizontal="right" vertical="center"/>
    </xf>
    <xf numFmtId="3" fontId="8" fillId="7" borderId="0" xfId="0" applyNumberFormat="1" applyFont="1" applyFill="1" applyBorder="1"/>
    <xf numFmtId="3" fontId="0" fillId="8" borderId="0" xfId="0" applyNumberFormat="1" applyFont="1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 Estimates'!$B$1</c:f>
              <c:strCache>
                <c:ptCount val="1"/>
                <c:pt idx="0">
                  <c:v>2012 Prov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'2013 Estimates'!$A$2:$A$12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Estimates'!$B$2:$B$12</c:f>
              <c:numCache>
                <c:formatCode>#,##0</c:formatCode>
                <c:ptCount val="11"/>
                <c:pt idx="0">
                  <c:v>12000</c:v>
                </c:pt>
                <c:pt idx="1">
                  <c:v>208403</c:v>
                </c:pt>
                <c:pt idx="2">
                  <c:v>168779</c:v>
                </c:pt>
                <c:pt idx="3">
                  <c:v>104</c:v>
                </c:pt>
                <c:pt idx="4">
                  <c:v>168883</c:v>
                </c:pt>
                <c:pt idx="5">
                  <c:v>2996</c:v>
                </c:pt>
                <c:pt idx="6">
                  <c:v>10979</c:v>
                </c:pt>
                <c:pt idx="7">
                  <c:v>5492</c:v>
                </c:pt>
                <c:pt idx="8">
                  <c:v>8746</c:v>
                </c:pt>
                <c:pt idx="10">
                  <c:v>28213</c:v>
                </c:pt>
              </c:numCache>
            </c:numRef>
          </c:val>
        </c:ser>
        <c:ser>
          <c:idx val="1"/>
          <c:order val="1"/>
          <c:tx>
            <c:strRef>
              <c:f>'2013 Estimates'!$C$1</c:f>
              <c:strCache>
                <c:ptCount val="1"/>
                <c:pt idx="0">
                  <c:v>2012 Final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'2013 Estimates'!$A$2:$A$12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Estimates'!$C$2:$C$12</c:f>
              <c:numCache>
                <c:formatCode>#,##0</c:formatCode>
                <c:ptCount val="11"/>
                <c:pt idx="0">
                  <c:v>16208</c:v>
                </c:pt>
                <c:pt idx="1">
                  <c:v>211252</c:v>
                </c:pt>
                <c:pt idx="2">
                  <c:v>168779</c:v>
                </c:pt>
                <c:pt idx="3">
                  <c:v>104</c:v>
                </c:pt>
                <c:pt idx="4">
                  <c:v>168883</c:v>
                </c:pt>
                <c:pt idx="5">
                  <c:v>5290</c:v>
                </c:pt>
                <c:pt idx="6">
                  <c:v>13012</c:v>
                </c:pt>
                <c:pt idx="7">
                  <c:v>5492</c:v>
                </c:pt>
                <c:pt idx="8">
                  <c:v>16068</c:v>
                </c:pt>
                <c:pt idx="10">
                  <c:v>39862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3453616"/>
        <c:axId val="-923449264"/>
      </c:barChart>
      <c:catAx>
        <c:axId val="-9234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49264"/>
        <c:crosses val="autoZero"/>
        <c:auto val="1"/>
        <c:lblAlgn val="ctr"/>
        <c:lblOffset val="100"/>
        <c:noMultiLvlLbl val="0"/>
      </c:catAx>
      <c:valAx>
        <c:axId val="-9234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 Estimates'!$F$1</c:f>
              <c:strCache>
                <c:ptCount val="1"/>
                <c:pt idx="0">
                  <c:v>2013 Prov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'2013 Estimates'!$A$2:$A$12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Estimates'!$F$2:$F$12</c:f>
              <c:numCache>
                <c:formatCode>#,##0</c:formatCode>
                <c:ptCount val="11"/>
                <c:pt idx="0">
                  <c:v>15624</c:v>
                </c:pt>
                <c:pt idx="1">
                  <c:v>208167</c:v>
                </c:pt>
                <c:pt idx="2">
                  <c:v>27000</c:v>
                </c:pt>
                <c:pt idx="3">
                  <c:v>2477</c:v>
                </c:pt>
                <c:pt idx="4">
                  <c:v>29477</c:v>
                </c:pt>
                <c:pt idx="5">
                  <c:v>2670</c:v>
                </c:pt>
                <c:pt idx="6">
                  <c:v>6474</c:v>
                </c:pt>
                <c:pt idx="7">
                  <c:v>3577</c:v>
                </c:pt>
                <c:pt idx="8">
                  <c:v>13739</c:v>
                </c:pt>
                <c:pt idx="9">
                  <c:v>6364</c:v>
                </c:pt>
                <c:pt idx="10">
                  <c:v>32824</c:v>
                </c:pt>
              </c:numCache>
            </c:numRef>
          </c:val>
        </c:ser>
        <c:ser>
          <c:idx val="1"/>
          <c:order val="1"/>
          <c:tx>
            <c:strRef>
              <c:f>'2013 Estimates'!$H$1</c:f>
              <c:strCache>
                <c:ptCount val="1"/>
                <c:pt idx="0">
                  <c:v>2013 Final 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'2013 Estimates'!$A$2:$A$12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Estimates'!$H$2:$H$12</c:f>
              <c:numCache>
                <c:formatCode>#,##0</c:formatCode>
                <c:ptCount val="11"/>
                <c:pt idx="0">
                  <c:v>31000</c:v>
                </c:pt>
                <c:pt idx="1">
                  <c:v>211012.77373166417</c:v>
                </c:pt>
                <c:pt idx="2">
                  <c:v>50000</c:v>
                </c:pt>
                <c:pt idx="3">
                  <c:v>2477</c:v>
                </c:pt>
                <c:pt idx="4">
                  <c:v>52477</c:v>
                </c:pt>
                <c:pt idx="5">
                  <c:v>3772.4290220820194</c:v>
                </c:pt>
                <c:pt idx="6">
                  <c:v>8000</c:v>
                </c:pt>
                <c:pt idx="7">
                  <c:v>5053.9245737780457</c:v>
                </c:pt>
                <c:pt idx="8">
                  <c:v>19411.761173926916</c:v>
                </c:pt>
                <c:pt idx="9">
                  <c:v>8991.6622833445581</c:v>
                </c:pt>
                <c:pt idx="10">
                  <c:v>45229.777053131533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3464496"/>
        <c:axId val="-923459056"/>
      </c:barChart>
      <c:catAx>
        <c:axId val="-92346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59056"/>
        <c:crosses val="autoZero"/>
        <c:auto val="1"/>
        <c:lblAlgn val="ctr"/>
        <c:lblOffset val="100"/>
        <c:noMultiLvlLbl val="0"/>
      </c:catAx>
      <c:valAx>
        <c:axId val="-923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 Estimates'!$B$17</c:f>
              <c:strCache>
                <c:ptCount val="1"/>
                <c:pt idx="0">
                  <c:v>2013 Prov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'2013 Estimates'!$A$18:$A$28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Estimates'!$B$18:$B$28</c:f>
              <c:numCache>
                <c:formatCode>#,##0</c:formatCode>
                <c:ptCount val="11"/>
                <c:pt idx="0">
                  <c:v>15624</c:v>
                </c:pt>
                <c:pt idx="1">
                  <c:v>208167</c:v>
                </c:pt>
                <c:pt idx="2">
                  <c:v>27000</c:v>
                </c:pt>
                <c:pt idx="3">
                  <c:v>2477</c:v>
                </c:pt>
                <c:pt idx="4">
                  <c:v>29477</c:v>
                </c:pt>
                <c:pt idx="5">
                  <c:v>2670</c:v>
                </c:pt>
                <c:pt idx="6">
                  <c:v>6474</c:v>
                </c:pt>
                <c:pt idx="7">
                  <c:v>3577</c:v>
                </c:pt>
                <c:pt idx="8">
                  <c:v>13739</c:v>
                </c:pt>
                <c:pt idx="9">
                  <c:v>6364</c:v>
                </c:pt>
                <c:pt idx="10">
                  <c:v>32824</c:v>
                </c:pt>
              </c:numCache>
            </c:numRef>
          </c:val>
        </c:ser>
        <c:ser>
          <c:idx val="1"/>
          <c:order val="1"/>
          <c:tx>
            <c:strRef>
              <c:f>'2013 Estimates'!$C$17</c:f>
              <c:strCache>
                <c:ptCount val="1"/>
                <c:pt idx="0">
                  <c:v>2013 Final 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'2013 Estimates'!$A$18:$A$28</c:f>
              <c:strCache>
                <c:ptCount val="11"/>
                <c:pt idx="0">
                  <c:v>Chile (1)</c:v>
                </c:pt>
                <c:pt idx="1">
                  <c:v>Chile (2)</c:v>
                </c:pt>
                <c:pt idx="2">
                  <c:v>Peru (3)</c:v>
                </c:pt>
                <c:pt idx="3">
                  <c:v>Ecuador (3)</c:v>
                </c:pt>
                <c:pt idx="4">
                  <c:v>Fleet 3</c:v>
                </c:pt>
                <c:pt idx="5">
                  <c:v>Peru (4)</c:v>
                </c:pt>
                <c:pt idx="6">
                  <c:v>China (4)</c:v>
                </c:pt>
                <c:pt idx="7">
                  <c:v>Korea (4)</c:v>
                </c:pt>
                <c:pt idx="8">
                  <c:v>Vanuatu (4)</c:v>
                </c:pt>
                <c:pt idx="9">
                  <c:v>EU (4)</c:v>
                </c:pt>
                <c:pt idx="10">
                  <c:v>Fleet 4</c:v>
                </c:pt>
              </c:strCache>
            </c:strRef>
          </c:cat>
          <c:val>
            <c:numRef>
              <c:f>'2013 Estimates'!$C$18:$C$28</c:f>
              <c:numCache>
                <c:formatCode>#,##0</c:formatCode>
                <c:ptCount val="11"/>
                <c:pt idx="0">
                  <c:v>31000</c:v>
                </c:pt>
                <c:pt idx="1">
                  <c:v>211012.77373166417</c:v>
                </c:pt>
                <c:pt idx="2">
                  <c:v>50000</c:v>
                </c:pt>
                <c:pt idx="3">
                  <c:v>2477</c:v>
                </c:pt>
                <c:pt idx="4">
                  <c:v>52477</c:v>
                </c:pt>
                <c:pt idx="5">
                  <c:v>3772.4290220820194</c:v>
                </c:pt>
                <c:pt idx="6">
                  <c:v>8000</c:v>
                </c:pt>
                <c:pt idx="7">
                  <c:v>5053.9245737780457</c:v>
                </c:pt>
                <c:pt idx="8">
                  <c:v>19411.761173926916</c:v>
                </c:pt>
                <c:pt idx="9">
                  <c:v>8991.6622833445581</c:v>
                </c:pt>
                <c:pt idx="10">
                  <c:v>45229.777053131533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3451440"/>
        <c:axId val="-923450896"/>
      </c:barChart>
      <c:catAx>
        <c:axId val="-9234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50896"/>
        <c:crosses val="autoZero"/>
        <c:auto val="1"/>
        <c:lblAlgn val="ctr"/>
        <c:lblOffset val="100"/>
        <c:noMultiLvlLbl val="0"/>
      </c:catAx>
      <c:valAx>
        <c:axId val="-9234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4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6563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6563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4</xdr:row>
      <xdr:rowOff>147637</xdr:rowOff>
    </xdr:from>
    <xdr:to>
      <xdr:col>21</xdr:col>
      <xdr:colOff>190500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"/>
  <sheetViews>
    <sheetView tabSelected="1" topLeftCell="AL43" workbookViewId="0">
      <selection activeCell="AZ62" sqref="AZ62"/>
    </sheetView>
  </sheetViews>
  <sheetFormatPr defaultRowHeight="14.4" x14ac:dyDescent="0.3"/>
  <sheetData>
    <row r="1" spans="2:22" ht="43.2" x14ac:dyDescent="0.3">
      <c r="B1" s="3" t="str">
        <f>'input data for CJM Asses'!A1</f>
        <v>Participant</v>
      </c>
      <c r="C1" s="3" t="str">
        <f>'input data for CJM Asses'!B1</f>
        <v>Chile</v>
      </c>
      <c r="D1" s="3" t="str">
        <f>'input data for CJM Asses'!C1</f>
        <v>Chile</v>
      </c>
      <c r="E1" s="3"/>
      <c r="F1" s="3"/>
      <c r="G1" s="4" t="str">
        <f>'input data for CJM Asses'!D1</f>
        <v>Cook Islands</v>
      </c>
      <c r="H1" s="3" t="str">
        <f>'input data for CJM Asses'!E1</f>
        <v>Ecuador</v>
      </c>
      <c r="I1" s="3" t="str">
        <f>'input data for CJM Asses'!F1</f>
        <v>Peru</v>
      </c>
      <c r="J1" s="3" t="str">
        <f>'input data for CJM Asses'!G1</f>
        <v>Cuba</v>
      </c>
      <c r="K1" s="4" t="str">
        <f>'input data for CJM Asses'!H1</f>
        <v>USSR</v>
      </c>
      <c r="L1" s="3" t="str">
        <f>'input data for CJM Asses'!I1</f>
        <v>Cuba</v>
      </c>
      <c r="M1" s="4" t="str">
        <f>'input data for CJM Asses'!J1</f>
        <v>Russian Federation</v>
      </c>
      <c r="N1" s="3" t="str">
        <f>'input data for CJM Asses'!K1</f>
        <v>Belize</v>
      </c>
      <c r="O1" s="3" t="str">
        <f>'input data for CJM Asses'!L1</f>
        <v>China</v>
      </c>
      <c r="P1" s="4" t="str">
        <f>'input data for CJM Asses'!M1</f>
        <v>European
Union</v>
      </c>
      <c r="Q1" s="4" t="str">
        <f>'input data for CJM Asses'!N1</f>
        <v>Faroe 
Islands</v>
      </c>
      <c r="R1" s="3" t="str">
        <f>'input data for CJM Asses'!O1</f>
        <v>Japan</v>
      </c>
      <c r="S1" s="3" t="str">
        <f>'input data for CJM Asses'!P1</f>
        <v>Korea</v>
      </c>
      <c r="T1" s="3" t="str">
        <f>'input data for CJM Asses'!Q1</f>
        <v>Peru</v>
      </c>
      <c r="U1" s="3" t="str">
        <f>'input data for CJM Asses'!R1</f>
        <v>Ukraine</v>
      </c>
      <c r="V1" s="3" t="str">
        <f>'input data for CJM Asses'!S1</f>
        <v>Vanuatu</v>
      </c>
    </row>
    <row r="2" spans="2:22" x14ac:dyDescent="0.3">
      <c r="B2" s="3" t="str">
        <f>'input data for CJM Asses'!A2</f>
        <v>FAO Area</v>
      </c>
      <c r="C2" s="3">
        <f>'input data for CJM Asses'!B2</f>
        <v>87</v>
      </c>
      <c r="D2" s="3">
        <f>'input data for CJM Asses'!C2</f>
        <v>87</v>
      </c>
      <c r="E2" s="3"/>
      <c r="F2" s="3"/>
      <c r="G2" s="3" t="str">
        <f>'input data for CJM Asses'!D2</f>
        <v>Unk</v>
      </c>
      <c r="H2" s="3">
        <f>'input data for CJM Asses'!E2</f>
        <v>87</v>
      </c>
      <c r="I2" s="3">
        <f>'input data for CJM Asses'!F2</f>
        <v>87</v>
      </c>
      <c r="J2" s="3">
        <f>'input data for CJM Asses'!G2</f>
        <v>87</v>
      </c>
      <c r="K2" s="3">
        <f>'input data for CJM Asses'!H2</f>
        <v>87</v>
      </c>
      <c r="L2" s="3">
        <f>'input data for CJM Asses'!I2</f>
        <v>87</v>
      </c>
      <c r="M2" s="3">
        <f>'input data for CJM Asses'!J2</f>
        <v>87</v>
      </c>
      <c r="N2" s="3">
        <f>'input data for CJM Asses'!K2</f>
        <v>87</v>
      </c>
      <c r="O2" s="3">
        <f>'input data for CJM Asses'!L2</f>
        <v>87</v>
      </c>
      <c r="P2" s="3" t="str">
        <f>'input data for CJM Asses'!M2</f>
        <v>Unk</v>
      </c>
      <c r="Q2" s="3">
        <f>'input data for CJM Asses'!N2</f>
        <v>87</v>
      </c>
      <c r="R2" s="3">
        <f>'input data for CJM Asses'!O2</f>
        <v>87</v>
      </c>
      <c r="S2" s="3">
        <f>'input data for CJM Asses'!P2</f>
        <v>87</v>
      </c>
      <c r="T2" s="3">
        <f>'input data for CJM Asses'!Q2</f>
        <v>87</v>
      </c>
      <c r="U2" s="3">
        <f>'input data for CJM Asses'!R2</f>
        <v>87</v>
      </c>
      <c r="V2" s="3">
        <f>'input data for CJM Asses'!S2</f>
        <v>87</v>
      </c>
    </row>
    <row r="3" spans="2:22" ht="43.2" x14ac:dyDescent="0.3">
      <c r="B3" s="3" t="str">
        <f>'input data for CJM Asses'!A3</f>
        <v>High Seas/In-Zone</v>
      </c>
      <c r="C3" s="3" t="str">
        <f>'input data for CJM Asses'!B3</f>
        <v>HS+EEZ</v>
      </c>
      <c r="D3" s="3" t="str">
        <f>'input data for CJM Asses'!C3</f>
        <v>HS+EEZ</v>
      </c>
      <c r="E3" s="3"/>
      <c r="F3" s="3"/>
      <c r="G3" s="3" t="str">
        <f>'input data for CJM Asses'!D3</f>
        <v>HS</v>
      </c>
      <c r="H3" s="4" t="str">
        <f>'input data for CJM Asses'!E3</f>
        <v>EEZ 
(Ecuador)</v>
      </c>
      <c r="I3" s="4" t="str">
        <f>'input data for CJM Asses'!F3</f>
        <v>National Waters
(Peru)</v>
      </c>
      <c r="J3" s="3" t="str">
        <f>'input data for CJM Asses'!G3</f>
        <v>HS</v>
      </c>
      <c r="K3" s="3" t="str">
        <f>'input data for CJM Asses'!H3</f>
        <v>HS</v>
      </c>
      <c r="L3" s="3" t="str">
        <f>'input data for CJM Asses'!I3</f>
        <v>HS</v>
      </c>
      <c r="M3" s="3" t="str">
        <f>'input data for CJM Asses'!J3</f>
        <v>HS</v>
      </c>
      <c r="N3" s="3" t="str">
        <f>'input data for CJM Asses'!K3</f>
        <v>HS</v>
      </c>
      <c r="O3" s="3" t="str">
        <f>'input data for CJM Asses'!L3</f>
        <v>HS</v>
      </c>
      <c r="P3" s="3" t="str">
        <f>'input data for CJM Asses'!M3</f>
        <v>HS</v>
      </c>
      <c r="Q3" s="3" t="str">
        <f>'input data for CJM Asses'!N3</f>
        <v>HS</v>
      </c>
      <c r="R3" s="3" t="str">
        <f>'input data for CJM Asses'!O3</f>
        <v>HS+EEZ</v>
      </c>
      <c r="S3" s="3" t="str">
        <f>'input data for CJM Asses'!P3</f>
        <v>HS</v>
      </c>
      <c r="T3" s="3" t="str">
        <f>'input data for CJM Asses'!Q3</f>
        <v>HS</v>
      </c>
      <c r="U3" s="3" t="str">
        <f>'input data for CJM Asses'!R3</f>
        <v>HS</v>
      </c>
      <c r="V3" s="3" t="str">
        <f>'input data for CJM Asses'!S3</f>
        <v>HS</v>
      </c>
    </row>
    <row r="4" spans="2:22" x14ac:dyDescent="0.3">
      <c r="B4" s="3" t="str">
        <f>'input data for CJM Asses'!A4</f>
        <v>Species reported</v>
      </c>
      <c r="C4" s="3" t="str">
        <f>'input data for CJM Asses'!B4</f>
        <v>CJM</v>
      </c>
      <c r="D4" s="3" t="str">
        <f>'input data for CJM Asses'!C4</f>
        <v>CJM</v>
      </c>
      <c r="E4" s="3"/>
      <c r="F4" s="3"/>
      <c r="G4" s="3" t="str">
        <f>'input data for CJM Asses'!D4</f>
        <v>JAX</v>
      </c>
      <c r="H4" s="3" t="str">
        <f>'input data for CJM Asses'!E4</f>
        <v>CJM</v>
      </c>
      <c r="I4" s="3" t="str">
        <f>'input data for CJM Asses'!F4</f>
        <v>CJM</v>
      </c>
      <c r="J4" s="3" t="str">
        <f>'input data for CJM Asses'!G4</f>
        <v>JAX</v>
      </c>
      <c r="K4" s="3" t="str">
        <f>'input data for CJM Asses'!H4</f>
        <v>CJM</v>
      </c>
      <c r="L4" s="3" t="str">
        <f>'input data for CJM Asses'!I4</f>
        <v>JAX</v>
      </c>
      <c r="M4" s="3" t="str">
        <f>'input data for CJM Asses'!J4</f>
        <v>CJM</v>
      </c>
      <c r="N4" s="3" t="str">
        <f>'input data for CJM Asses'!K4</f>
        <v>CJM</v>
      </c>
      <c r="O4" s="3" t="str">
        <f>'input data for CJM Asses'!L4</f>
        <v>CJM</v>
      </c>
      <c r="P4" s="3" t="str">
        <f>'input data for CJM Asses'!M4</f>
        <v>CJM</v>
      </c>
      <c r="Q4" s="3" t="str">
        <f>'input data for CJM Asses'!N4</f>
        <v>CJM</v>
      </c>
      <c r="R4" s="3" t="str">
        <f>'input data for CJM Asses'!O4</f>
        <v>CJM</v>
      </c>
      <c r="S4" s="3" t="str">
        <f>'input data for CJM Asses'!P4</f>
        <v>CJM</v>
      </c>
      <c r="T4" s="3" t="str">
        <f>'input data for CJM Asses'!Q4</f>
        <v>CJM</v>
      </c>
      <c r="U4" s="3" t="str">
        <f>'input data for CJM Asses'!R4</f>
        <v>CJM</v>
      </c>
      <c r="V4" s="3" t="str">
        <f>'input data for CJM Asses'!S4</f>
        <v>CJM</v>
      </c>
    </row>
    <row r="5" spans="2:22" x14ac:dyDescent="0.3">
      <c r="B5" s="3" t="str">
        <f>'input data for CJM Asses'!A5</f>
        <v>Assigned Fleet</v>
      </c>
      <c r="C5" s="4" t="str">
        <f>'input data for CJM Asses'!B5</f>
        <v>Fleet 1</v>
      </c>
      <c r="D5" s="4" t="str">
        <f>'input data for CJM Asses'!C5</f>
        <v>Fleet 2</v>
      </c>
      <c r="E5" s="3" t="s">
        <v>29</v>
      </c>
      <c r="F5" s="3" t="s">
        <v>30</v>
      </c>
      <c r="G5" s="3" t="str">
        <f>'input data for CJM Asses'!D5</f>
        <v>Fleet 3</v>
      </c>
      <c r="H5" s="3" t="str">
        <f>'input data for CJM Asses'!E5</f>
        <v>Fleet 3</v>
      </c>
      <c r="I5" s="3" t="str">
        <f>'input data for CJM Asses'!F5</f>
        <v>Fleet 3</v>
      </c>
      <c r="J5" s="3" t="str">
        <f>'input data for CJM Asses'!G5</f>
        <v>Fleet 3</v>
      </c>
      <c r="K5" s="3" t="str">
        <f>'input data for CJM Asses'!H5</f>
        <v>Fleet 3</v>
      </c>
      <c r="L5" s="3" t="str">
        <f>'input data for CJM Asses'!I5</f>
        <v>Fleet 4</v>
      </c>
      <c r="M5" s="3" t="str">
        <f>'input data for CJM Asses'!J5</f>
        <v>Fleet 4</v>
      </c>
      <c r="N5" s="3" t="str">
        <f>'input data for CJM Asses'!K5</f>
        <v>Fleet 4</v>
      </c>
      <c r="O5" s="3" t="str">
        <f>'input data for CJM Asses'!L5</f>
        <v>Fleet 4</v>
      </c>
      <c r="P5" s="3" t="str">
        <f>'input data for CJM Asses'!M5</f>
        <v>Fleet 4</v>
      </c>
      <c r="Q5" s="3" t="str">
        <f>'input data for CJM Asses'!N5</f>
        <v>Fleet 4</v>
      </c>
      <c r="R5" s="3" t="str">
        <f>'input data for CJM Asses'!O5</f>
        <v>Fleet 4</v>
      </c>
      <c r="S5" s="3" t="str">
        <f>'input data for CJM Asses'!P5</f>
        <v>Fleet 4</v>
      </c>
      <c r="T5" s="3" t="str">
        <f>'input data for CJM Asses'!Q5</f>
        <v>Fleet 4</v>
      </c>
      <c r="U5" s="3" t="str">
        <f>'input data for CJM Asses'!R5</f>
        <v>Fleet 4</v>
      </c>
      <c r="V5" s="3" t="str">
        <f>'input data for CJM Asses'!S5</f>
        <v>Fleet 4</v>
      </c>
    </row>
    <row r="6" spans="2:22" x14ac:dyDescent="0.3">
      <c r="B6" s="7">
        <f>'input data for CJM Asses'!A6</f>
        <v>1963</v>
      </c>
      <c r="C6" s="8">
        <f>'input data for CJM Asses'!B6</f>
        <v>3459</v>
      </c>
      <c r="D6" s="8">
        <f>'input data for CJM Asses'!C6</f>
        <v>5236</v>
      </c>
      <c r="E6" s="8">
        <f>SUM(G6:K6)</f>
        <v>1954</v>
      </c>
      <c r="F6" s="8">
        <f>SUM(L6:V6)</f>
        <v>0</v>
      </c>
      <c r="G6" s="9">
        <f>'input data for CJM Asses'!D6</f>
        <v>0</v>
      </c>
      <c r="H6" s="3">
        <f>'input data for CJM Asses'!E6</f>
        <v>0</v>
      </c>
      <c r="I6" s="8">
        <f>'input data for CJM Asses'!F6</f>
        <v>1954</v>
      </c>
      <c r="J6" s="3">
        <f>'input data for CJM Asses'!G6</f>
        <v>0</v>
      </c>
      <c r="K6" s="3">
        <f>'input data for CJM Asses'!H6</f>
        <v>0</v>
      </c>
      <c r="L6" s="3">
        <f>'input data for CJM Asses'!I6</f>
        <v>0</v>
      </c>
      <c r="M6" s="3">
        <f>'input data for CJM Asses'!J6</f>
        <v>0</v>
      </c>
      <c r="N6" s="3">
        <f>'input data for CJM Asses'!K6</f>
        <v>0</v>
      </c>
      <c r="O6" s="3">
        <f>'input data for CJM Asses'!L6</f>
        <v>0</v>
      </c>
      <c r="P6" s="3">
        <f>'input data for CJM Asses'!M6</f>
        <v>0</v>
      </c>
      <c r="Q6" s="3">
        <f>'input data for CJM Asses'!N6</f>
        <v>0</v>
      </c>
      <c r="R6" s="3">
        <f>'input data for CJM Asses'!O6</f>
        <v>0</v>
      </c>
      <c r="S6" s="3">
        <f>'input data for CJM Asses'!P6</f>
        <v>0</v>
      </c>
      <c r="T6" s="3">
        <f>'input data for CJM Asses'!Q6</f>
        <v>0</v>
      </c>
      <c r="U6" s="3">
        <f>'input data for CJM Asses'!R6</f>
        <v>0</v>
      </c>
      <c r="V6" s="3">
        <f>'input data for CJM Asses'!S6</f>
        <v>0</v>
      </c>
    </row>
    <row r="7" spans="2:22" x14ac:dyDescent="0.3">
      <c r="B7" s="7">
        <f>'input data for CJM Asses'!A7</f>
        <v>1964</v>
      </c>
      <c r="C7" s="8">
        <f>'input data for CJM Asses'!B7</f>
        <v>2989</v>
      </c>
      <c r="D7" s="8">
        <f>'input data for CJM Asses'!C7</f>
        <v>7284</v>
      </c>
      <c r="E7" s="8">
        <f t="shared" ref="E7:E56" si="0">SUM(G7:K7)</f>
        <v>1718</v>
      </c>
      <c r="F7" s="8">
        <f t="shared" ref="F7:F56" si="1">SUM(L7:V7)</f>
        <v>0</v>
      </c>
      <c r="G7" s="9">
        <f>'input data for CJM Asses'!D7</f>
        <v>0</v>
      </c>
      <c r="H7" s="3">
        <f>'input data for CJM Asses'!E7</f>
        <v>0</v>
      </c>
      <c r="I7" s="8">
        <f>'input data for CJM Asses'!F7</f>
        <v>1718</v>
      </c>
      <c r="J7" s="3">
        <f>'input data for CJM Asses'!G7</f>
        <v>0</v>
      </c>
      <c r="K7" s="3">
        <f>'input data for CJM Asses'!H7</f>
        <v>0</v>
      </c>
      <c r="L7" s="3">
        <f>'input data for CJM Asses'!I7</f>
        <v>0</v>
      </c>
      <c r="M7" s="3">
        <f>'input data for CJM Asses'!J7</f>
        <v>0</v>
      </c>
      <c r="N7" s="3">
        <f>'input data for CJM Asses'!K7</f>
        <v>0</v>
      </c>
      <c r="O7" s="3">
        <f>'input data for CJM Asses'!L7</f>
        <v>0</v>
      </c>
      <c r="P7" s="3">
        <f>'input data for CJM Asses'!M7</f>
        <v>0</v>
      </c>
      <c r="Q7" s="3">
        <f>'input data for CJM Asses'!N7</f>
        <v>0</v>
      </c>
      <c r="R7" s="3">
        <f>'input data for CJM Asses'!O7</f>
        <v>0</v>
      </c>
      <c r="S7" s="3">
        <f>'input data for CJM Asses'!P7</f>
        <v>0</v>
      </c>
      <c r="T7" s="3">
        <f>'input data for CJM Asses'!Q7</f>
        <v>0</v>
      </c>
      <c r="U7" s="3">
        <f>'input data for CJM Asses'!R7</f>
        <v>0</v>
      </c>
      <c r="V7" s="3">
        <f>'input data for CJM Asses'!S7</f>
        <v>0</v>
      </c>
    </row>
    <row r="8" spans="2:22" x14ac:dyDescent="0.3">
      <c r="B8" s="7">
        <f>'input data for CJM Asses'!A8</f>
        <v>1965</v>
      </c>
      <c r="C8" s="8">
        <f>'input data for CJM Asses'!B8</f>
        <v>8980</v>
      </c>
      <c r="D8" s="8">
        <f>'input data for CJM Asses'!C8</f>
        <v>3725</v>
      </c>
      <c r="E8" s="8">
        <f t="shared" si="0"/>
        <v>2561</v>
      </c>
      <c r="F8" s="8">
        <f t="shared" si="1"/>
        <v>0</v>
      </c>
      <c r="G8" s="9">
        <f>'input data for CJM Asses'!D8</f>
        <v>0</v>
      </c>
      <c r="H8" s="3">
        <f>'input data for CJM Asses'!E8</f>
        <v>0</v>
      </c>
      <c r="I8" s="8">
        <f>'input data for CJM Asses'!F8</f>
        <v>2561</v>
      </c>
      <c r="J8" s="3">
        <f>'input data for CJM Asses'!G8</f>
        <v>0</v>
      </c>
      <c r="K8" s="3">
        <f>'input data for CJM Asses'!H8</f>
        <v>0</v>
      </c>
      <c r="L8" s="3">
        <f>'input data for CJM Asses'!I8</f>
        <v>0</v>
      </c>
      <c r="M8" s="3">
        <f>'input data for CJM Asses'!J8</f>
        <v>0</v>
      </c>
      <c r="N8" s="3">
        <f>'input data for CJM Asses'!K8</f>
        <v>0</v>
      </c>
      <c r="O8" s="3">
        <f>'input data for CJM Asses'!L8</f>
        <v>0</v>
      </c>
      <c r="P8" s="3">
        <f>'input data for CJM Asses'!M8</f>
        <v>0</v>
      </c>
      <c r="Q8" s="3">
        <f>'input data for CJM Asses'!N8</f>
        <v>0</v>
      </c>
      <c r="R8" s="3">
        <f>'input data for CJM Asses'!O8</f>
        <v>0</v>
      </c>
      <c r="S8" s="3">
        <f>'input data for CJM Asses'!P8</f>
        <v>0</v>
      </c>
      <c r="T8" s="3">
        <f>'input data for CJM Asses'!Q8</f>
        <v>0</v>
      </c>
      <c r="U8" s="3">
        <f>'input data for CJM Asses'!R8</f>
        <v>0</v>
      </c>
      <c r="V8" s="3">
        <f>'input data for CJM Asses'!S8</f>
        <v>0</v>
      </c>
    </row>
    <row r="9" spans="2:22" x14ac:dyDescent="0.3">
      <c r="B9" s="7">
        <f>'input data for CJM Asses'!A9</f>
        <v>1966</v>
      </c>
      <c r="C9" s="8">
        <f>'input data for CJM Asses'!B9</f>
        <v>8974</v>
      </c>
      <c r="D9" s="8">
        <f>'input data for CJM Asses'!C9</f>
        <v>8638</v>
      </c>
      <c r="E9" s="8">
        <f t="shared" si="0"/>
        <v>4271</v>
      </c>
      <c r="F9" s="8">
        <f t="shared" si="1"/>
        <v>0</v>
      </c>
      <c r="G9" s="9">
        <f>'input data for CJM Asses'!D9</f>
        <v>0</v>
      </c>
      <c r="H9" s="3">
        <f>'input data for CJM Asses'!E9</f>
        <v>0</v>
      </c>
      <c r="I9" s="8">
        <f>'input data for CJM Asses'!F9</f>
        <v>4271</v>
      </c>
      <c r="J9" s="3">
        <f>'input data for CJM Asses'!G9</f>
        <v>0</v>
      </c>
      <c r="K9" s="3">
        <f>'input data for CJM Asses'!H9</f>
        <v>0</v>
      </c>
      <c r="L9" s="3">
        <f>'input data for CJM Asses'!I9</f>
        <v>0</v>
      </c>
      <c r="M9" s="3">
        <f>'input data for CJM Asses'!J9</f>
        <v>0</v>
      </c>
      <c r="N9" s="3">
        <f>'input data for CJM Asses'!K9</f>
        <v>0</v>
      </c>
      <c r="O9" s="3">
        <f>'input data for CJM Asses'!L9</f>
        <v>0</v>
      </c>
      <c r="P9" s="3">
        <f>'input data for CJM Asses'!M9</f>
        <v>0</v>
      </c>
      <c r="Q9" s="3">
        <f>'input data for CJM Asses'!N9</f>
        <v>0</v>
      </c>
      <c r="R9" s="3">
        <f>'input data for CJM Asses'!O9</f>
        <v>0</v>
      </c>
      <c r="S9" s="3">
        <f>'input data for CJM Asses'!P9</f>
        <v>0</v>
      </c>
      <c r="T9" s="3">
        <f>'input data for CJM Asses'!Q9</f>
        <v>0</v>
      </c>
      <c r="U9" s="3">
        <f>'input data for CJM Asses'!R9</f>
        <v>0</v>
      </c>
      <c r="V9" s="3">
        <f>'input data for CJM Asses'!S9</f>
        <v>0</v>
      </c>
    </row>
    <row r="10" spans="2:22" x14ac:dyDescent="0.3">
      <c r="B10" s="7">
        <f>'input data for CJM Asses'!A10</f>
        <v>1967</v>
      </c>
      <c r="C10" s="8">
        <f>'input data for CJM Asses'!B10</f>
        <v>16108</v>
      </c>
      <c r="D10" s="8">
        <f>'input data for CJM Asses'!C10</f>
        <v>10266</v>
      </c>
      <c r="E10" s="8">
        <f t="shared" si="0"/>
        <v>3071</v>
      </c>
      <c r="F10" s="8">
        <f t="shared" si="1"/>
        <v>0</v>
      </c>
      <c r="G10" s="9">
        <f>'input data for CJM Asses'!D10</f>
        <v>0</v>
      </c>
      <c r="H10" s="3">
        <f>'input data for CJM Asses'!E10</f>
        <v>0</v>
      </c>
      <c r="I10" s="8">
        <f>'input data for CJM Asses'!F10</f>
        <v>3071</v>
      </c>
      <c r="J10" s="3">
        <f>'input data for CJM Asses'!G10</f>
        <v>0</v>
      </c>
      <c r="K10" s="3">
        <f>'input data for CJM Asses'!H10</f>
        <v>0</v>
      </c>
      <c r="L10" s="3">
        <f>'input data for CJM Asses'!I10</f>
        <v>0</v>
      </c>
      <c r="M10" s="3">
        <f>'input data for CJM Asses'!J10</f>
        <v>0</v>
      </c>
      <c r="N10" s="3">
        <f>'input data for CJM Asses'!K10</f>
        <v>0</v>
      </c>
      <c r="O10" s="3">
        <f>'input data for CJM Asses'!L10</f>
        <v>0</v>
      </c>
      <c r="P10" s="3">
        <f>'input data for CJM Asses'!M10</f>
        <v>0</v>
      </c>
      <c r="Q10" s="3">
        <f>'input data for CJM Asses'!N10</f>
        <v>0</v>
      </c>
      <c r="R10" s="3">
        <f>'input data for CJM Asses'!O10</f>
        <v>0</v>
      </c>
      <c r="S10" s="3">
        <f>'input data for CJM Asses'!P10</f>
        <v>0</v>
      </c>
      <c r="T10" s="3">
        <f>'input data for CJM Asses'!Q10</f>
        <v>0</v>
      </c>
      <c r="U10" s="3">
        <f>'input data for CJM Asses'!R10</f>
        <v>0</v>
      </c>
      <c r="V10" s="3">
        <f>'input data for CJM Asses'!S10</f>
        <v>0</v>
      </c>
    </row>
    <row r="11" spans="2:22" x14ac:dyDescent="0.3">
      <c r="B11" s="7">
        <f>'input data for CJM Asses'!A11</f>
        <v>1968</v>
      </c>
      <c r="C11" s="8">
        <f>'input data for CJM Asses'!B11</f>
        <v>13640</v>
      </c>
      <c r="D11" s="8">
        <f>'input data for CJM Asses'!C11</f>
        <v>10477</v>
      </c>
      <c r="E11" s="8">
        <f t="shared" si="0"/>
        <v>2790</v>
      </c>
      <c r="F11" s="8">
        <f t="shared" si="1"/>
        <v>0</v>
      </c>
      <c r="G11" s="9">
        <f>'input data for CJM Asses'!D11</f>
        <v>0</v>
      </c>
      <c r="H11" s="3">
        <f>'input data for CJM Asses'!E11</f>
        <v>0</v>
      </c>
      <c r="I11" s="8">
        <f>'input data for CJM Asses'!F11</f>
        <v>2790</v>
      </c>
      <c r="J11" s="3">
        <f>'input data for CJM Asses'!G11</f>
        <v>0</v>
      </c>
      <c r="K11" s="3">
        <f>'input data for CJM Asses'!H11</f>
        <v>0</v>
      </c>
      <c r="L11" s="3">
        <f>'input data for CJM Asses'!I11</f>
        <v>0</v>
      </c>
      <c r="M11" s="3">
        <f>'input data for CJM Asses'!J11</f>
        <v>0</v>
      </c>
      <c r="N11" s="3">
        <f>'input data for CJM Asses'!K11</f>
        <v>0</v>
      </c>
      <c r="O11" s="3">
        <f>'input data for CJM Asses'!L11</f>
        <v>0</v>
      </c>
      <c r="P11" s="3">
        <f>'input data for CJM Asses'!M11</f>
        <v>0</v>
      </c>
      <c r="Q11" s="3">
        <f>'input data for CJM Asses'!N11</f>
        <v>0</v>
      </c>
      <c r="R11" s="3">
        <f>'input data for CJM Asses'!O11</f>
        <v>0</v>
      </c>
      <c r="S11" s="3">
        <f>'input data for CJM Asses'!P11</f>
        <v>0</v>
      </c>
      <c r="T11" s="3">
        <f>'input data for CJM Asses'!Q11</f>
        <v>0</v>
      </c>
      <c r="U11" s="3">
        <f>'input data for CJM Asses'!R11</f>
        <v>0</v>
      </c>
      <c r="V11" s="3">
        <f>'input data for CJM Asses'!S11</f>
        <v>0</v>
      </c>
    </row>
    <row r="12" spans="2:22" x14ac:dyDescent="0.3">
      <c r="B12" s="7">
        <f>'input data for CJM Asses'!A12</f>
        <v>1969</v>
      </c>
      <c r="C12" s="8">
        <f>'input data for CJM Asses'!B12</f>
        <v>10178</v>
      </c>
      <c r="D12" s="8">
        <f>'input data for CJM Asses'!C12</f>
        <v>8343</v>
      </c>
      <c r="E12" s="8">
        <f t="shared" si="0"/>
        <v>4176</v>
      </c>
      <c r="F12" s="8">
        <f t="shared" si="1"/>
        <v>0</v>
      </c>
      <c r="G12" s="9">
        <f>'input data for CJM Asses'!D12</f>
        <v>0</v>
      </c>
      <c r="H12" s="3">
        <f>'input data for CJM Asses'!E12</f>
        <v>0</v>
      </c>
      <c r="I12" s="8">
        <f>'input data for CJM Asses'!F12</f>
        <v>4176</v>
      </c>
      <c r="J12" s="3">
        <f>'input data for CJM Asses'!G12</f>
        <v>0</v>
      </c>
      <c r="K12" s="3">
        <f>'input data for CJM Asses'!H12</f>
        <v>0</v>
      </c>
      <c r="L12" s="3">
        <f>'input data for CJM Asses'!I12</f>
        <v>0</v>
      </c>
      <c r="M12" s="3">
        <f>'input data for CJM Asses'!J12</f>
        <v>0</v>
      </c>
      <c r="N12" s="3">
        <f>'input data for CJM Asses'!K12</f>
        <v>0</v>
      </c>
      <c r="O12" s="3">
        <f>'input data for CJM Asses'!L12</f>
        <v>0</v>
      </c>
      <c r="P12" s="3">
        <f>'input data for CJM Asses'!M12</f>
        <v>0</v>
      </c>
      <c r="Q12" s="3">
        <f>'input data for CJM Asses'!N12</f>
        <v>0</v>
      </c>
      <c r="R12" s="3">
        <f>'input data for CJM Asses'!O12</f>
        <v>0</v>
      </c>
      <c r="S12" s="3">
        <f>'input data for CJM Asses'!P12</f>
        <v>0</v>
      </c>
      <c r="T12" s="3">
        <f>'input data for CJM Asses'!Q12</f>
        <v>0</v>
      </c>
      <c r="U12" s="3">
        <f>'input data for CJM Asses'!R12</f>
        <v>0</v>
      </c>
      <c r="V12" s="3">
        <f>'input data for CJM Asses'!S12</f>
        <v>0</v>
      </c>
    </row>
    <row r="13" spans="2:22" x14ac:dyDescent="0.3">
      <c r="B13" s="7">
        <f>'input data for CJM Asses'!A13</f>
        <v>1970</v>
      </c>
      <c r="C13" s="8">
        <f>'input data for CJM Asses'!B13</f>
        <v>101685.1</v>
      </c>
      <c r="D13" s="8">
        <f>'input data for CJM Asses'!C13</f>
        <v>10309.1</v>
      </c>
      <c r="E13" s="8">
        <f t="shared" si="0"/>
        <v>4711</v>
      </c>
      <c r="F13" s="8">
        <f t="shared" si="1"/>
        <v>0</v>
      </c>
      <c r="G13" s="10">
        <f>'input data for CJM Asses'!D13</f>
        <v>0</v>
      </c>
      <c r="H13" s="10">
        <f>'input data for CJM Asses'!E13</f>
        <v>0</v>
      </c>
      <c r="I13" s="11">
        <f>'input data for CJM Asses'!F13</f>
        <v>4711</v>
      </c>
      <c r="J13" s="12">
        <f>'input data for CJM Asses'!G13</f>
        <v>0</v>
      </c>
      <c r="K13" s="12">
        <f>'input data for CJM Asses'!H13</f>
        <v>0</v>
      </c>
      <c r="L13" s="12">
        <f>'input data for CJM Asses'!I13</f>
        <v>0</v>
      </c>
      <c r="M13" s="12">
        <f>'input data for CJM Asses'!J13</f>
        <v>0</v>
      </c>
      <c r="N13" s="10">
        <f>'input data for CJM Asses'!K13</f>
        <v>0</v>
      </c>
      <c r="O13" s="10">
        <f>'input data for CJM Asses'!L13</f>
        <v>0</v>
      </c>
      <c r="P13" s="10">
        <f>'input data for CJM Asses'!M13</f>
        <v>0</v>
      </c>
      <c r="Q13" s="10">
        <f>'input data for CJM Asses'!N13</f>
        <v>0</v>
      </c>
      <c r="R13" s="10">
        <f>'input data for CJM Asses'!O13</f>
        <v>0</v>
      </c>
      <c r="S13" s="10">
        <f>'input data for CJM Asses'!P13</f>
        <v>0</v>
      </c>
      <c r="T13" s="10">
        <f>'input data for CJM Asses'!Q13</f>
        <v>0</v>
      </c>
      <c r="U13" s="10">
        <f>'input data for CJM Asses'!R13</f>
        <v>0</v>
      </c>
      <c r="V13" s="10">
        <f>'input data for CJM Asses'!S13</f>
        <v>0</v>
      </c>
    </row>
    <row r="14" spans="2:22" x14ac:dyDescent="0.3">
      <c r="B14" s="7">
        <f>'input data for CJM Asses'!A14</f>
        <v>1971</v>
      </c>
      <c r="C14" s="8">
        <f>'input data for CJM Asses'!B14</f>
        <v>143454.39999999999</v>
      </c>
      <c r="D14" s="8">
        <f>'input data for CJM Asses'!C14</f>
        <v>14987.7</v>
      </c>
      <c r="E14" s="8">
        <f t="shared" si="0"/>
        <v>9189</v>
      </c>
      <c r="F14" s="8">
        <f t="shared" si="1"/>
        <v>0</v>
      </c>
      <c r="G14" s="12">
        <f>'input data for CJM Asses'!D14</f>
        <v>0</v>
      </c>
      <c r="H14" s="10">
        <f>'input data for CJM Asses'!E14</f>
        <v>0</v>
      </c>
      <c r="I14" s="11">
        <f>'input data for CJM Asses'!F14</f>
        <v>9189</v>
      </c>
      <c r="J14" s="12">
        <f>'input data for CJM Asses'!G14</f>
        <v>0</v>
      </c>
      <c r="K14" s="12">
        <f>'input data for CJM Asses'!H14</f>
        <v>0</v>
      </c>
      <c r="L14" s="12">
        <f>'input data for CJM Asses'!I14</f>
        <v>0</v>
      </c>
      <c r="M14" s="12">
        <f>'input data for CJM Asses'!J14</f>
        <v>0</v>
      </c>
      <c r="N14" s="10">
        <f>'input data for CJM Asses'!K14</f>
        <v>0</v>
      </c>
      <c r="O14" s="10">
        <f>'input data for CJM Asses'!L14</f>
        <v>0</v>
      </c>
      <c r="P14" s="10">
        <f>'input data for CJM Asses'!M14</f>
        <v>0</v>
      </c>
      <c r="Q14" s="10">
        <f>'input data for CJM Asses'!N14</f>
        <v>0</v>
      </c>
      <c r="R14" s="10">
        <f>'input data for CJM Asses'!O14</f>
        <v>0</v>
      </c>
      <c r="S14" s="10">
        <f>'input data for CJM Asses'!P14</f>
        <v>0</v>
      </c>
      <c r="T14" s="10">
        <f>'input data for CJM Asses'!Q14</f>
        <v>0</v>
      </c>
      <c r="U14" s="10">
        <f>'input data for CJM Asses'!R14</f>
        <v>0</v>
      </c>
      <c r="V14" s="10">
        <f>'input data for CJM Asses'!S14</f>
        <v>0</v>
      </c>
    </row>
    <row r="15" spans="2:22" x14ac:dyDescent="0.3">
      <c r="B15" s="7">
        <f>'input data for CJM Asses'!A15</f>
        <v>1972</v>
      </c>
      <c r="C15" s="8">
        <f>'input data for CJM Asses'!B15</f>
        <v>64457</v>
      </c>
      <c r="D15" s="8">
        <f>'input data for CJM Asses'!C15</f>
        <v>22545.9</v>
      </c>
      <c r="E15" s="8">
        <f t="shared" si="0"/>
        <v>18782</v>
      </c>
      <c r="F15" s="8">
        <f t="shared" si="1"/>
        <v>5500</v>
      </c>
      <c r="G15" s="12">
        <f>'input data for CJM Asses'!D15</f>
        <v>0</v>
      </c>
      <c r="H15" s="12">
        <f>'input data for CJM Asses'!E15</f>
        <v>0</v>
      </c>
      <c r="I15" s="11">
        <f>'input data for CJM Asses'!F15</f>
        <v>18782</v>
      </c>
      <c r="J15" s="12">
        <f>'input data for CJM Asses'!G15</f>
        <v>0</v>
      </c>
      <c r="K15" s="12">
        <f>'input data for CJM Asses'!H15</f>
        <v>0</v>
      </c>
      <c r="L15" s="12">
        <f>'input data for CJM Asses'!I15</f>
        <v>0</v>
      </c>
      <c r="M15" s="12">
        <f>'input data for CJM Asses'!J15</f>
        <v>5500</v>
      </c>
      <c r="N15" s="12">
        <f>'input data for CJM Asses'!K15</f>
        <v>0</v>
      </c>
      <c r="O15" s="12">
        <f>'input data for CJM Asses'!L15</f>
        <v>0</v>
      </c>
      <c r="P15" s="12">
        <f>'input data for CJM Asses'!M15</f>
        <v>0</v>
      </c>
      <c r="Q15" s="12">
        <f>'input data for CJM Asses'!N15</f>
        <v>0</v>
      </c>
      <c r="R15" s="12">
        <f>'input data for CJM Asses'!O15</f>
        <v>0</v>
      </c>
      <c r="S15" s="12">
        <f>'input data for CJM Asses'!P15</f>
        <v>0</v>
      </c>
      <c r="T15" s="10">
        <f>'input data for CJM Asses'!Q15</f>
        <v>0</v>
      </c>
      <c r="U15" s="10">
        <f>'input data for CJM Asses'!R15</f>
        <v>0</v>
      </c>
      <c r="V15" s="10">
        <f>'input data for CJM Asses'!S15</f>
        <v>0</v>
      </c>
    </row>
    <row r="16" spans="2:22" x14ac:dyDescent="0.3">
      <c r="B16" s="7">
        <f>'input data for CJM Asses'!A16</f>
        <v>1973</v>
      </c>
      <c r="C16" s="8">
        <f>'input data for CJM Asses'!B16</f>
        <v>83204.399999999994</v>
      </c>
      <c r="D16" s="8">
        <f>'input data for CJM Asses'!C16</f>
        <v>38390.5</v>
      </c>
      <c r="E16" s="8">
        <f t="shared" si="0"/>
        <v>42781</v>
      </c>
      <c r="F16" s="8">
        <f t="shared" si="1"/>
        <v>0</v>
      </c>
      <c r="G16" s="12">
        <f>'input data for CJM Asses'!D16</f>
        <v>0</v>
      </c>
      <c r="H16" s="12">
        <f>'input data for CJM Asses'!E16</f>
        <v>0</v>
      </c>
      <c r="I16" s="11">
        <f>'input data for CJM Asses'!F16</f>
        <v>42781</v>
      </c>
      <c r="J16" s="12">
        <f>'input data for CJM Asses'!G16</f>
        <v>0</v>
      </c>
      <c r="K16" s="12">
        <f>'input data for CJM Asses'!H16</f>
        <v>0</v>
      </c>
      <c r="L16" s="12">
        <f>'input data for CJM Asses'!I16</f>
        <v>0</v>
      </c>
      <c r="M16" s="12">
        <f>'input data for CJM Asses'!J16</f>
        <v>0</v>
      </c>
      <c r="N16" s="12">
        <f>'input data for CJM Asses'!K16</f>
        <v>0</v>
      </c>
      <c r="O16" s="12">
        <f>'input data for CJM Asses'!L16</f>
        <v>0</v>
      </c>
      <c r="P16" s="12">
        <f>'input data for CJM Asses'!M16</f>
        <v>0</v>
      </c>
      <c r="Q16" s="12">
        <f>'input data for CJM Asses'!N16</f>
        <v>0</v>
      </c>
      <c r="R16" s="12">
        <f>'input data for CJM Asses'!O16</f>
        <v>0</v>
      </c>
      <c r="S16" s="12">
        <f>'input data for CJM Asses'!P16</f>
        <v>0</v>
      </c>
      <c r="T16" s="10">
        <f>'input data for CJM Asses'!Q16</f>
        <v>0</v>
      </c>
      <c r="U16" s="10">
        <f>'input data for CJM Asses'!R16</f>
        <v>0</v>
      </c>
      <c r="V16" s="10">
        <f>'input data for CJM Asses'!S16</f>
        <v>0</v>
      </c>
    </row>
    <row r="17" spans="2:22" x14ac:dyDescent="0.3">
      <c r="B17" s="7">
        <f>'input data for CJM Asses'!A17</f>
        <v>1974</v>
      </c>
      <c r="C17" s="8">
        <f>'input data for CJM Asses'!B17</f>
        <v>164762.1</v>
      </c>
      <c r="D17" s="8">
        <f>'input data for CJM Asses'!C17</f>
        <v>28749.7</v>
      </c>
      <c r="E17" s="8">
        <f t="shared" si="0"/>
        <v>129211</v>
      </c>
      <c r="F17" s="8">
        <f t="shared" si="1"/>
        <v>0</v>
      </c>
      <c r="G17" s="12">
        <f>'input data for CJM Asses'!D17</f>
        <v>0</v>
      </c>
      <c r="H17" s="12">
        <f>'input data for CJM Asses'!E17</f>
        <v>0</v>
      </c>
      <c r="I17" s="11">
        <f>'input data for CJM Asses'!F17</f>
        <v>129211</v>
      </c>
      <c r="J17" s="12">
        <f>'input data for CJM Asses'!G17</f>
        <v>0</v>
      </c>
      <c r="K17" s="12">
        <f>'input data for CJM Asses'!H17</f>
        <v>0</v>
      </c>
      <c r="L17" s="12">
        <f>'input data for CJM Asses'!I17</f>
        <v>0</v>
      </c>
      <c r="M17" s="12">
        <f>'input data for CJM Asses'!J17</f>
        <v>0</v>
      </c>
      <c r="N17" s="12">
        <f>'input data for CJM Asses'!K17</f>
        <v>0</v>
      </c>
      <c r="O17" s="12">
        <f>'input data for CJM Asses'!L17</f>
        <v>0</v>
      </c>
      <c r="P17" s="12">
        <f>'input data for CJM Asses'!M17</f>
        <v>0</v>
      </c>
      <c r="Q17" s="12">
        <f>'input data for CJM Asses'!N17</f>
        <v>0</v>
      </c>
      <c r="R17" s="12">
        <f>'input data for CJM Asses'!O17</f>
        <v>0</v>
      </c>
      <c r="S17" s="12">
        <f>'input data for CJM Asses'!P17</f>
        <v>0</v>
      </c>
      <c r="T17" s="10">
        <f>'input data for CJM Asses'!Q17</f>
        <v>0</v>
      </c>
      <c r="U17" s="10">
        <f>'input data for CJM Asses'!R17</f>
        <v>0</v>
      </c>
      <c r="V17" s="10">
        <f>'input data for CJM Asses'!S17</f>
        <v>0</v>
      </c>
    </row>
    <row r="18" spans="2:22" x14ac:dyDescent="0.3">
      <c r="B18" s="7">
        <f>'input data for CJM Asses'!A18</f>
        <v>1975</v>
      </c>
      <c r="C18" s="8">
        <f>'input data for CJM Asses'!B18</f>
        <v>207326.8</v>
      </c>
      <c r="D18" s="8">
        <f>'input data for CJM Asses'!C18</f>
        <v>53878.100000000006</v>
      </c>
      <c r="E18" s="8">
        <f t="shared" si="0"/>
        <v>37899</v>
      </c>
      <c r="F18" s="8">
        <f t="shared" si="1"/>
        <v>0</v>
      </c>
      <c r="G18" s="12">
        <f>'input data for CJM Asses'!D18</f>
        <v>0</v>
      </c>
      <c r="H18" s="12">
        <f>'input data for CJM Asses'!E18</f>
        <v>0</v>
      </c>
      <c r="I18" s="11">
        <f>'input data for CJM Asses'!F18</f>
        <v>37899</v>
      </c>
      <c r="J18" s="12">
        <f>'input data for CJM Asses'!G18</f>
        <v>0</v>
      </c>
      <c r="K18" s="12">
        <f>'input data for CJM Asses'!H18</f>
        <v>0</v>
      </c>
      <c r="L18" s="12">
        <f>'input data for CJM Asses'!I18</f>
        <v>0</v>
      </c>
      <c r="M18" s="12">
        <f>'input data for CJM Asses'!J18</f>
        <v>0</v>
      </c>
      <c r="N18" s="12">
        <f>'input data for CJM Asses'!K18</f>
        <v>0</v>
      </c>
      <c r="O18" s="12">
        <f>'input data for CJM Asses'!L18</f>
        <v>0</v>
      </c>
      <c r="P18" s="12">
        <f>'input data for CJM Asses'!M18</f>
        <v>0</v>
      </c>
      <c r="Q18" s="12">
        <f>'input data for CJM Asses'!N18</f>
        <v>0</v>
      </c>
      <c r="R18" s="12">
        <f>'input data for CJM Asses'!O18</f>
        <v>0</v>
      </c>
      <c r="S18" s="12">
        <f>'input data for CJM Asses'!P18</f>
        <v>0</v>
      </c>
      <c r="T18" s="10">
        <f>'input data for CJM Asses'!Q18</f>
        <v>0</v>
      </c>
      <c r="U18" s="10">
        <f>'input data for CJM Asses'!R18</f>
        <v>0</v>
      </c>
      <c r="V18" s="10">
        <f>'input data for CJM Asses'!S18</f>
        <v>0</v>
      </c>
    </row>
    <row r="19" spans="2:22" x14ac:dyDescent="0.3">
      <c r="B19" s="7">
        <f>'input data for CJM Asses'!A19</f>
        <v>1976</v>
      </c>
      <c r="C19" s="8">
        <f>'input data for CJM Asses'!B19</f>
        <v>257697.6</v>
      </c>
      <c r="D19" s="8">
        <f>'input data for CJM Asses'!C19</f>
        <v>84571.1</v>
      </c>
      <c r="E19" s="8">
        <f t="shared" si="0"/>
        <v>54154</v>
      </c>
      <c r="F19" s="8">
        <f t="shared" si="1"/>
        <v>35</v>
      </c>
      <c r="G19" s="12">
        <f>'input data for CJM Asses'!D19</f>
        <v>0</v>
      </c>
      <c r="H19" s="12">
        <f>'input data for CJM Asses'!E19</f>
        <v>0</v>
      </c>
      <c r="I19" s="11">
        <f>'input data for CJM Asses'!F19</f>
        <v>54154</v>
      </c>
      <c r="J19" s="12">
        <f>'input data for CJM Asses'!G19</f>
        <v>0</v>
      </c>
      <c r="K19" s="12">
        <f>'input data for CJM Asses'!H19</f>
        <v>0</v>
      </c>
      <c r="L19" s="12">
        <f>'input data for CJM Asses'!I19</f>
        <v>0</v>
      </c>
      <c r="M19" s="12">
        <f>'input data for CJM Asses'!J19</f>
        <v>0</v>
      </c>
      <c r="N19" s="12">
        <f>'input data for CJM Asses'!K19</f>
        <v>0</v>
      </c>
      <c r="O19" s="12">
        <f>'input data for CJM Asses'!L19</f>
        <v>0</v>
      </c>
      <c r="P19" s="12">
        <f>'input data for CJM Asses'!M19</f>
        <v>0</v>
      </c>
      <c r="Q19" s="12">
        <f>'input data for CJM Asses'!N19</f>
        <v>0</v>
      </c>
      <c r="R19" s="12">
        <f>'input data for CJM Asses'!O19</f>
        <v>35</v>
      </c>
      <c r="S19" s="12">
        <f>'input data for CJM Asses'!P19</f>
        <v>0</v>
      </c>
      <c r="T19" s="10">
        <f>'input data for CJM Asses'!Q19</f>
        <v>0</v>
      </c>
      <c r="U19" s="10">
        <f>'input data for CJM Asses'!R19</f>
        <v>0</v>
      </c>
      <c r="V19" s="10">
        <f>'input data for CJM Asses'!S19</f>
        <v>0</v>
      </c>
    </row>
    <row r="20" spans="2:22" x14ac:dyDescent="0.3">
      <c r="B20" s="7">
        <f>'input data for CJM Asses'!A20</f>
        <v>1977</v>
      </c>
      <c r="C20" s="8">
        <f>'input data for CJM Asses'!B20</f>
        <v>226233.5</v>
      </c>
      <c r="D20" s="8">
        <f>'input data for CJM Asses'!C20</f>
        <v>114572.3</v>
      </c>
      <c r="E20" s="8">
        <f t="shared" si="0"/>
        <v>504992</v>
      </c>
      <c r="F20" s="8">
        <f t="shared" si="1"/>
        <v>2273</v>
      </c>
      <c r="G20" s="12">
        <f>'input data for CJM Asses'!D20</f>
        <v>0</v>
      </c>
      <c r="H20" s="12">
        <f>'input data for CJM Asses'!E20</f>
        <v>0</v>
      </c>
      <c r="I20" s="11">
        <f>'input data for CJM Asses'!F20</f>
        <v>504992</v>
      </c>
      <c r="J20" s="12">
        <f>'input data for CJM Asses'!G20</f>
        <v>0</v>
      </c>
      <c r="K20" s="12">
        <f>'input data for CJM Asses'!H20</f>
        <v>0</v>
      </c>
      <c r="L20" s="12">
        <f>'input data for CJM Asses'!I20</f>
        <v>0</v>
      </c>
      <c r="M20" s="12">
        <f>'input data for CJM Asses'!J20</f>
        <v>0</v>
      </c>
      <c r="N20" s="12">
        <f>'input data for CJM Asses'!K20</f>
        <v>0</v>
      </c>
      <c r="O20" s="12">
        <f>'input data for CJM Asses'!L20</f>
        <v>0</v>
      </c>
      <c r="P20" s="12">
        <f>'input data for CJM Asses'!M20</f>
        <v>0</v>
      </c>
      <c r="Q20" s="12">
        <f>'input data for CJM Asses'!N20</f>
        <v>0</v>
      </c>
      <c r="R20" s="12">
        <f>'input data for CJM Asses'!O20</f>
        <v>2273</v>
      </c>
      <c r="S20" s="10">
        <f>'input data for CJM Asses'!P20</f>
        <v>0</v>
      </c>
      <c r="T20" s="10">
        <f>'input data for CJM Asses'!Q20</f>
        <v>0</v>
      </c>
      <c r="U20" s="10">
        <f>'input data for CJM Asses'!R20</f>
        <v>0</v>
      </c>
      <c r="V20" s="12">
        <f>'input data for CJM Asses'!S20</f>
        <v>0</v>
      </c>
    </row>
    <row r="21" spans="2:22" x14ac:dyDescent="0.3">
      <c r="B21" s="7">
        <f>'input data for CJM Asses'!A21</f>
        <v>1978</v>
      </c>
      <c r="C21" s="8">
        <f>'input data for CJM Asses'!B21</f>
        <v>398414.4</v>
      </c>
      <c r="D21" s="8">
        <f>'input data for CJM Asses'!C21</f>
        <v>188266.69999999998</v>
      </c>
      <c r="E21" s="8">
        <f t="shared" si="0"/>
        <v>386793</v>
      </c>
      <c r="F21" s="8">
        <f t="shared" si="1"/>
        <v>51290</v>
      </c>
      <c r="G21" s="12">
        <f>'input data for CJM Asses'!D21</f>
        <v>0</v>
      </c>
      <c r="H21" s="12">
        <f>'input data for CJM Asses'!E21</f>
        <v>0</v>
      </c>
      <c r="I21" s="11">
        <f>'input data for CJM Asses'!F21</f>
        <v>386793</v>
      </c>
      <c r="J21" s="12">
        <f>'input data for CJM Asses'!G21</f>
        <v>0</v>
      </c>
      <c r="K21" s="12">
        <f>'input data for CJM Asses'!H21</f>
        <v>0</v>
      </c>
      <c r="L21" s="12">
        <f>'input data for CJM Asses'!I21</f>
        <v>0</v>
      </c>
      <c r="M21" s="12">
        <f>'input data for CJM Asses'!J21</f>
        <v>49220</v>
      </c>
      <c r="N21" s="12">
        <f>'input data for CJM Asses'!K21</f>
        <v>0</v>
      </c>
      <c r="O21" s="12">
        <f>'input data for CJM Asses'!L21</f>
        <v>0</v>
      </c>
      <c r="P21" s="12">
        <f>'input data for CJM Asses'!M21</f>
        <v>0</v>
      </c>
      <c r="Q21" s="12">
        <f>'input data for CJM Asses'!N21</f>
        <v>0</v>
      </c>
      <c r="R21" s="12">
        <f>'input data for CJM Asses'!O21</f>
        <v>1667</v>
      </c>
      <c r="S21" s="13">
        <f>'input data for CJM Asses'!P21</f>
        <v>403</v>
      </c>
      <c r="T21" s="10">
        <f>'input data for CJM Asses'!Q21</f>
        <v>0</v>
      </c>
      <c r="U21" s="10">
        <f>'input data for CJM Asses'!R21</f>
        <v>0</v>
      </c>
      <c r="V21" s="12">
        <f>'input data for CJM Asses'!S21</f>
        <v>0</v>
      </c>
    </row>
    <row r="22" spans="2:22" x14ac:dyDescent="0.3">
      <c r="B22" s="7">
        <f>'input data for CJM Asses'!A22</f>
        <v>1979</v>
      </c>
      <c r="C22" s="8">
        <f>'input data for CJM Asses'!B22</f>
        <v>344050.60000000003</v>
      </c>
      <c r="D22" s="8">
        <f>'input data for CJM Asses'!C22</f>
        <v>253460.3</v>
      </c>
      <c r="E22" s="8">
        <f t="shared" si="0"/>
        <v>333809.81596781022</v>
      </c>
      <c r="F22" s="8">
        <f t="shared" si="1"/>
        <v>370290.18403218972</v>
      </c>
      <c r="G22" s="12">
        <f>'input data for CJM Asses'!D22</f>
        <v>0</v>
      </c>
      <c r="H22" s="12">
        <f>'input data for CJM Asses'!E22</f>
        <v>0</v>
      </c>
      <c r="I22" s="11">
        <f>'input data for CJM Asses'!F22</f>
        <v>151591</v>
      </c>
      <c r="J22" s="12">
        <f>'input data for CJM Asses'!G22</f>
        <v>6281.024989411264</v>
      </c>
      <c r="K22" s="12">
        <f>'input data for CJM Asses'!H22</f>
        <v>175937.79097839893</v>
      </c>
      <c r="L22" s="12">
        <f>'input data for CJM Asses'!I22</f>
        <v>12718.975010588734</v>
      </c>
      <c r="M22" s="12">
        <f>'input data for CJM Asses'!J22</f>
        <v>356271.20902160101</v>
      </c>
      <c r="N22" s="12">
        <f>'input data for CJM Asses'!K22</f>
        <v>0</v>
      </c>
      <c r="O22" s="12">
        <f>'input data for CJM Asses'!L22</f>
        <v>0</v>
      </c>
      <c r="P22" s="14">
        <f>'input data for CJM Asses'!M22</f>
        <v>1180</v>
      </c>
      <c r="Q22" s="12">
        <f>'input data for CJM Asses'!N22</f>
        <v>0</v>
      </c>
      <c r="R22" s="12">
        <f>'input data for CJM Asses'!O22</f>
        <v>120</v>
      </c>
      <c r="S22" s="12">
        <f>'input data for CJM Asses'!P22</f>
        <v>0</v>
      </c>
      <c r="T22" s="10">
        <f>'input data for CJM Asses'!Q22</f>
        <v>0</v>
      </c>
      <c r="U22" s="10">
        <f>'input data for CJM Asses'!R22</f>
        <v>0</v>
      </c>
      <c r="V22" s="12">
        <f>'input data for CJM Asses'!S22</f>
        <v>0</v>
      </c>
    </row>
    <row r="23" spans="2:22" x14ac:dyDescent="0.3">
      <c r="B23" s="7">
        <f>'input data for CJM Asses'!A23</f>
        <v>1980</v>
      </c>
      <c r="C23" s="8">
        <f>'input data for CJM Asses'!B23</f>
        <v>288809</v>
      </c>
      <c r="D23" s="8">
        <f>'input data for CJM Asses'!C23</f>
        <v>273453</v>
      </c>
      <c r="E23" s="8">
        <f t="shared" si="0"/>
        <v>414298.66680851061</v>
      </c>
      <c r="F23" s="8">
        <f t="shared" si="1"/>
        <v>339802.33319148934</v>
      </c>
      <c r="G23" s="12">
        <f>'input data for CJM Asses'!D23</f>
        <v>0</v>
      </c>
      <c r="H23" s="12">
        <f>'input data for CJM Asses'!E23</f>
        <v>0</v>
      </c>
      <c r="I23" s="11">
        <f>'input data for CJM Asses'!F23</f>
        <v>123380</v>
      </c>
      <c r="J23" s="12">
        <f>'input data for CJM Asses'!G23</f>
        <v>38841.054042553187</v>
      </c>
      <c r="K23" s="12">
        <f>'input data for CJM Asses'!H23</f>
        <v>252077.61276595743</v>
      </c>
      <c r="L23" s="12">
        <f>'input data for CJM Asses'!I23</f>
        <v>45129.945957446798</v>
      </c>
      <c r="M23" s="12">
        <f>'input data for CJM Asses'!J23</f>
        <v>292892.38723404252</v>
      </c>
      <c r="N23" s="12">
        <f>'input data for CJM Asses'!K23</f>
        <v>0</v>
      </c>
      <c r="O23" s="12">
        <f>'input data for CJM Asses'!L23</f>
        <v>0</v>
      </c>
      <c r="P23" s="14">
        <f>'input data for CJM Asses'!M23</f>
        <v>1780</v>
      </c>
      <c r="Q23" s="12">
        <f>'input data for CJM Asses'!N23</f>
        <v>0</v>
      </c>
      <c r="R23" s="12">
        <f>'input data for CJM Asses'!O23</f>
        <v>0</v>
      </c>
      <c r="S23" s="12">
        <f>'input data for CJM Asses'!P23</f>
        <v>0</v>
      </c>
      <c r="T23" s="10">
        <f>'input data for CJM Asses'!Q23</f>
        <v>0</v>
      </c>
      <c r="U23" s="10">
        <f>'input data for CJM Asses'!R23</f>
        <v>0</v>
      </c>
      <c r="V23" s="12">
        <f>'input data for CJM Asses'!S23</f>
        <v>0</v>
      </c>
    </row>
    <row r="24" spans="2:22" x14ac:dyDescent="0.3">
      <c r="B24" s="7">
        <f>'input data for CJM Asses'!A24</f>
        <v>1981</v>
      </c>
      <c r="C24" s="8">
        <f>'input data for CJM Asses'!B24</f>
        <v>474817</v>
      </c>
      <c r="D24" s="8">
        <f>'input data for CJM Asses'!C24</f>
        <v>586092</v>
      </c>
      <c r="E24" s="8">
        <f t="shared" si="0"/>
        <v>445638.23166195507</v>
      </c>
      <c r="F24" s="8">
        <f t="shared" si="1"/>
        <v>438122.76833804487</v>
      </c>
      <c r="G24" s="12">
        <f>'input data for CJM Asses'!D24</f>
        <v>0</v>
      </c>
      <c r="H24" s="12">
        <f>'input data for CJM Asses'!E24</f>
        <v>0</v>
      </c>
      <c r="I24" s="11">
        <f>'input data for CJM Asses'!F24</f>
        <v>37875</v>
      </c>
      <c r="J24" s="12">
        <f>'input data for CJM Asses'!G24</f>
        <v>35782.693051629227</v>
      </c>
      <c r="K24" s="12">
        <f>'input data for CJM Asses'!H24</f>
        <v>371980.53861032584</v>
      </c>
      <c r="L24" s="12">
        <f>'input data for CJM Asses'!I24</f>
        <v>38444.306948370773</v>
      </c>
      <c r="M24" s="12">
        <f>'input data for CJM Asses'!J24</f>
        <v>399649.46138967411</v>
      </c>
      <c r="N24" s="12">
        <f>'input data for CJM Asses'!K24</f>
        <v>0</v>
      </c>
      <c r="O24" s="12">
        <f>'input data for CJM Asses'!L24</f>
        <v>0</v>
      </c>
      <c r="P24" s="14">
        <f>'input data for CJM Asses'!M24</f>
        <v>0</v>
      </c>
      <c r="Q24" s="12">
        <f>'input data for CJM Asses'!N24</f>
        <v>0</v>
      </c>
      <c r="R24" s="12">
        <f>'input data for CJM Asses'!O24</f>
        <v>29</v>
      </c>
      <c r="S24" s="12">
        <f>'input data for CJM Asses'!P24</f>
        <v>0</v>
      </c>
      <c r="T24" s="10">
        <f>'input data for CJM Asses'!Q24</f>
        <v>0</v>
      </c>
      <c r="U24" s="10">
        <f>'input data for CJM Asses'!R24</f>
        <v>0</v>
      </c>
      <c r="V24" s="12">
        <f>'input data for CJM Asses'!S24</f>
        <v>0</v>
      </c>
    </row>
    <row r="25" spans="2:22" x14ac:dyDescent="0.3">
      <c r="B25" s="7">
        <f>'input data for CJM Asses'!A25</f>
        <v>1982</v>
      </c>
      <c r="C25" s="8">
        <f>'input data for CJM Asses'!B25</f>
        <v>789912</v>
      </c>
      <c r="D25" s="8">
        <f>'input data for CJM Asses'!C25</f>
        <v>704771</v>
      </c>
      <c r="E25" s="8">
        <f t="shared" si="0"/>
        <v>143723.67909413032</v>
      </c>
      <c r="F25" s="8">
        <f t="shared" si="1"/>
        <v>733204.32090586971</v>
      </c>
      <c r="G25" s="12">
        <f>'input data for CJM Asses'!D25</f>
        <v>0</v>
      </c>
      <c r="H25" s="12">
        <f>'input data for CJM Asses'!E25</f>
        <v>0</v>
      </c>
      <c r="I25" s="11">
        <f>'input data for CJM Asses'!F25</f>
        <v>50013</v>
      </c>
      <c r="J25" s="12">
        <f>'input data for CJM Asses'!G25</f>
        <v>9588.6153135110144</v>
      </c>
      <c r="K25" s="12">
        <f>'input data for CJM Asses'!H25</f>
        <v>84122.063780619312</v>
      </c>
      <c r="L25" s="12">
        <f>'input data for CJM Asses'!I25</f>
        <v>74292.384686488993</v>
      </c>
      <c r="M25" s="12">
        <f>'input data for CJM Asses'!J25</f>
        <v>651775.9362193807</v>
      </c>
      <c r="N25" s="12">
        <f>'input data for CJM Asses'!K25</f>
        <v>0</v>
      </c>
      <c r="O25" s="12">
        <f>'input data for CJM Asses'!L25</f>
        <v>0</v>
      </c>
      <c r="P25" s="14">
        <f>'input data for CJM Asses'!M25</f>
        <v>7136</v>
      </c>
      <c r="Q25" s="12">
        <f>'input data for CJM Asses'!N25</f>
        <v>0</v>
      </c>
      <c r="R25" s="12">
        <f>'input data for CJM Asses'!O25</f>
        <v>0</v>
      </c>
      <c r="S25" s="12">
        <f>'input data for CJM Asses'!P25</f>
        <v>0</v>
      </c>
      <c r="T25" s="10">
        <f>'input data for CJM Asses'!Q25</f>
        <v>0</v>
      </c>
      <c r="U25" s="10">
        <f>'input data for CJM Asses'!R25</f>
        <v>0</v>
      </c>
      <c r="V25" s="12">
        <f>'input data for CJM Asses'!S25</f>
        <v>0</v>
      </c>
    </row>
    <row r="26" spans="2:22" x14ac:dyDescent="0.3">
      <c r="B26" s="7">
        <f>'input data for CJM Asses'!A26</f>
        <v>1983</v>
      </c>
      <c r="C26" s="8">
        <f>'input data for CJM Asses'!B26</f>
        <v>301934</v>
      </c>
      <c r="D26" s="8">
        <f>'input data for CJM Asses'!C26</f>
        <v>563338</v>
      </c>
      <c r="E26" s="8">
        <f t="shared" si="0"/>
        <v>110690.06266589731</v>
      </c>
      <c r="F26" s="8">
        <f t="shared" si="1"/>
        <v>894299.93733410281</v>
      </c>
      <c r="G26" s="12">
        <f>'input data for CJM Asses'!D26</f>
        <v>0</v>
      </c>
      <c r="H26" s="12">
        <f>'input data for CJM Asses'!E26</f>
        <v>0</v>
      </c>
      <c r="I26" s="11">
        <f>'input data for CJM Asses'!F26</f>
        <v>76825</v>
      </c>
      <c r="J26" s="12">
        <f>'input data for CJM Asses'!G26</f>
        <v>2096.206001154068</v>
      </c>
      <c r="K26" s="12">
        <f>'input data for CJM Asses'!H26</f>
        <v>31768.856664743224</v>
      </c>
      <c r="L26" s="12">
        <f>'input data for CJM Asses'!I26</f>
        <v>52778.793998845926</v>
      </c>
      <c r="M26" s="12">
        <f>'input data for CJM Asses'!J26</f>
        <v>799884.14333525684</v>
      </c>
      <c r="N26" s="12">
        <f>'input data for CJM Asses'!K26</f>
        <v>0</v>
      </c>
      <c r="O26" s="12">
        <f>'input data for CJM Asses'!L26</f>
        <v>0</v>
      </c>
      <c r="P26" s="14">
        <f>'input data for CJM Asses'!M26</f>
        <v>39943</v>
      </c>
      <c r="Q26" s="12">
        <f>'input data for CJM Asses'!N26</f>
        <v>0</v>
      </c>
      <c r="R26" s="12">
        <f>'input data for CJM Asses'!O26</f>
        <v>1694</v>
      </c>
      <c r="S26" s="12">
        <f>'input data for CJM Asses'!P26</f>
        <v>0</v>
      </c>
      <c r="T26" s="10">
        <f>'input data for CJM Asses'!Q26</f>
        <v>0</v>
      </c>
      <c r="U26" s="10">
        <f>'input data for CJM Asses'!R26</f>
        <v>0</v>
      </c>
      <c r="V26" s="12">
        <f>'input data for CJM Asses'!S26</f>
        <v>0</v>
      </c>
    </row>
    <row r="27" spans="2:22" x14ac:dyDescent="0.3">
      <c r="B27" s="7">
        <f>'input data for CJM Asses'!A27</f>
        <v>1984</v>
      </c>
      <c r="C27" s="8">
        <f>'input data for CJM Asses'!B27</f>
        <v>727000</v>
      </c>
      <c r="D27" s="8">
        <f>'input data for CJM Asses'!C27</f>
        <v>699301</v>
      </c>
      <c r="E27" s="8">
        <f t="shared" si="0"/>
        <v>200673.58603066439</v>
      </c>
      <c r="F27" s="8">
        <f t="shared" si="1"/>
        <v>1059927.4139693354</v>
      </c>
      <c r="G27" s="12">
        <f>'input data for CJM Asses'!D27</f>
        <v>0</v>
      </c>
      <c r="H27" s="12">
        <f>'input data for CJM Asses'!E27</f>
        <v>0</v>
      </c>
      <c r="I27" s="11">
        <f>'input data for CJM Asses'!F27</f>
        <v>184333</v>
      </c>
      <c r="J27" s="12">
        <f>'input data for CJM Asses'!G27</f>
        <v>560.0408858603065</v>
      </c>
      <c r="K27" s="12">
        <f>'input data for CJM Asses'!H27</f>
        <v>15780.545144804082</v>
      </c>
      <c r="L27" s="12">
        <f>'input data for CJM Asses'!I27</f>
        <v>33447.959114139696</v>
      </c>
      <c r="M27" s="12">
        <f>'input data for CJM Asses'!J27</f>
        <v>942479.45485519571</v>
      </c>
      <c r="N27" s="12">
        <f>'input data for CJM Asses'!K27</f>
        <v>0</v>
      </c>
      <c r="O27" s="12">
        <f>'input data for CJM Asses'!L27</f>
        <v>0</v>
      </c>
      <c r="P27" s="14">
        <f>'input data for CJM Asses'!M27</f>
        <v>80129</v>
      </c>
      <c r="Q27" s="12">
        <f>'input data for CJM Asses'!N27</f>
        <v>0</v>
      </c>
      <c r="R27" s="12">
        <f>'input data for CJM Asses'!O27</f>
        <v>3871</v>
      </c>
      <c r="S27" s="12">
        <f>'input data for CJM Asses'!P27</f>
        <v>0</v>
      </c>
      <c r="T27" s="10">
        <f>'input data for CJM Asses'!Q27</f>
        <v>0</v>
      </c>
      <c r="U27" s="10">
        <f>'input data for CJM Asses'!R27</f>
        <v>0</v>
      </c>
      <c r="V27" s="12">
        <f>'input data for CJM Asses'!S27</f>
        <v>0</v>
      </c>
    </row>
    <row r="28" spans="2:22" x14ac:dyDescent="0.3">
      <c r="B28" s="7">
        <f>'input data for CJM Asses'!A28</f>
        <v>1985</v>
      </c>
      <c r="C28" s="8">
        <f>'input data for CJM Asses'!B28</f>
        <v>511150</v>
      </c>
      <c r="D28" s="8">
        <f>'input data for CJM Asses'!C28</f>
        <v>945839</v>
      </c>
      <c r="E28" s="8">
        <f t="shared" si="0"/>
        <v>114622.05228602127</v>
      </c>
      <c r="F28" s="8">
        <f t="shared" si="1"/>
        <v>799322.9477139787</v>
      </c>
      <c r="G28" s="12">
        <f>'input data for CJM Asses'!D28</f>
        <v>0</v>
      </c>
      <c r="H28" s="12">
        <f>'input data for CJM Asses'!E28</f>
        <v>0</v>
      </c>
      <c r="I28" s="11">
        <f>'input data for CJM Asses'!F28</f>
        <v>87466</v>
      </c>
      <c r="J28" s="12">
        <f>'input data for CJM Asses'!G28</f>
        <v>1066.6665870836816</v>
      </c>
      <c r="K28" s="12">
        <f>'input data for CJM Asses'!H28</f>
        <v>26089.385698937571</v>
      </c>
      <c r="L28" s="12">
        <f>'input data for CJM Asses'!I28</f>
        <v>31191.33341291632</v>
      </c>
      <c r="M28" s="12">
        <f>'input data for CJM Asses'!J28</f>
        <v>762902.61430106242</v>
      </c>
      <c r="N28" s="12">
        <f>'input data for CJM Asses'!K28</f>
        <v>0</v>
      </c>
      <c r="O28" s="12">
        <f>'input data for CJM Asses'!L28</f>
        <v>0</v>
      </c>
      <c r="P28" s="12">
        <f>'input data for CJM Asses'!M28</f>
        <v>0</v>
      </c>
      <c r="Q28" s="12">
        <f>'input data for CJM Asses'!N28</f>
        <v>0</v>
      </c>
      <c r="R28" s="12">
        <f>'input data for CJM Asses'!O28</f>
        <v>5229</v>
      </c>
      <c r="S28" s="12">
        <f>'input data for CJM Asses'!P28</f>
        <v>0</v>
      </c>
      <c r="T28" s="10">
        <f>'input data for CJM Asses'!Q28</f>
        <v>0</v>
      </c>
      <c r="U28" s="10">
        <f>'input data for CJM Asses'!R28</f>
        <v>0</v>
      </c>
      <c r="V28" s="12">
        <f>'input data for CJM Asses'!S28</f>
        <v>0</v>
      </c>
    </row>
    <row r="29" spans="2:22" x14ac:dyDescent="0.3">
      <c r="B29" s="7">
        <f>'input data for CJM Asses'!A29</f>
        <v>1986</v>
      </c>
      <c r="C29" s="8">
        <f>'input data for CJM Asses'!B29</f>
        <v>55210</v>
      </c>
      <c r="D29" s="8">
        <f>'input data for CJM Asses'!C29</f>
        <v>1129107</v>
      </c>
      <c r="E29" s="8">
        <f t="shared" si="0"/>
        <v>51028.625859872613</v>
      </c>
      <c r="F29" s="8">
        <f t="shared" si="1"/>
        <v>837502.37414012733</v>
      </c>
      <c r="G29" s="12">
        <f>'input data for CJM Asses'!D29</f>
        <v>0</v>
      </c>
      <c r="H29" s="12">
        <f>'input data for CJM Asses'!E29</f>
        <v>0</v>
      </c>
      <c r="I29" s="11">
        <f>'input data for CJM Asses'!F29</f>
        <v>49863</v>
      </c>
      <c r="J29" s="12">
        <f>'input data for CJM Asses'!G29</f>
        <v>65.625859872611471</v>
      </c>
      <c r="K29" s="12">
        <f>'input data for CJM Asses'!H29</f>
        <v>1100</v>
      </c>
      <c r="L29" s="12">
        <f>'input data for CJM Asses'!I29</f>
        <v>46767.374140127387</v>
      </c>
      <c r="M29" s="12">
        <f>'input data for CJM Asses'!J29</f>
        <v>783900</v>
      </c>
      <c r="N29" s="12">
        <f>'input data for CJM Asses'!K29</f>
        <v>0</v>
      </c>
      <c r="O29" s="12">
        <f>'input data for CJM Asses'!L29</f>
        <v>0</v>
      </c>
      <c r="P29" s="12">
        <f>'input data for CJM Asses'!M29</f>
        <v>0</v>
      </c>
      <c r="Q29" s="12">
        <f>'input data for CJM Asses'!N29</f>
        <v>0</v>
      </c>
      <c r="R29" s="12">
        <f>'input data for CJM Asses'!O29</f>
        <v>6835</v>
      </c>
      <c r="S29" s="12">
        <f>'input data for CJM Asses'!P29</f>
        <v>0</v>
      </c>
      <c r="T29" s="10">
        <f>'input data for CJM Asses'!Q29</f>
        <v>0</v>
      </c>
      <c r="U29" s="10">
        <f>'input data for CJM Asses'!R29</f>
        <v>0</v>
      </c>
      <c r="V29" s="12">
        <f>'input data for CJM Asses'!S29</f>
        <v>0</v>
      </c>
    </row>
    <row r="30" spans="2:22" x14ac:dyDescent="0.3">
      <c r="B30" s="7">
        <f>'input data for CJM Asses'!A30</f>
        <v>1987</v>
      </c>
      <c r="C30" s="8">
        <f>'input data for CJM Asses'!B30</f>
        <v>313310</v>
      </c>
      <c r="D30" s="8">
        <f>'input data for CJM Asses'!C30</f>
        <v>1456727</v>
      </c>
      <c r="E30" s="8">
        <f t="shared" si="0"/>
        <v>46304</v>
      </c>
      <c r="F30" s="8">
        <f t="shared" si="1"/>
        <v>863423</v>
      </c>
      <c r="G30" s="12">
        <f>'input data for CJM Asses'!D30</f>
        <v>0</v>
      </c>
      <c r="H30" s="12">
        <f>'input data for CJM Asses'!E30</f>
        <v>0</v>
      </c>
      <c r="I30" s="11">
        <f>'input data for CJM Asses'!F30</f>
        <v>46304</v>
      </c>
      <c r="J30" s="12">
        <f>'input data for CJM Asses'!G30</f>
        <v>0</v>
      </c>
      <c r="K30" s="12">
        <f>'input data for CJM Asses'!H30</f>
        <v>0</v>
      </c>
      <c r="L30" s="12">
        <f>'input data for CJM Asses'!I30</f>
        <v>35980</v>
      </c>
      <c r="M30" s="12">
        <f>'input data for CJM Asses'!J30</f>
        <v>818628</v>
      </c>
      <c r="N30" s="12">
        <f>'input data for CJM Asses'!K30</f>
        <v>0</v>
      </c>
      <c r="O30" s="12">
        <f>'input data for CJM Asses'!L30</f>
        <v>0</v>
      </c>
      <c r="P30" s="12">
        <f>'input data for CJM Asses'!M30</f>
        <v>0</v>
      </c>
      <c r="Q30" s="12">
        <f>'input data for CJM Asses'!N30</f>
        <v>0</v>
      </c>
      <c r="R30" s="12">
        <f>'input data for CJM Asses'!O30</f>
        <v>8815</v>
      </c>
      <c r="S30" s="12">
        <f>'input data for CJM Asses'!P30</f>
        <v>0</v>
      </c>
      <c r="T30" s="10">
        <f>'input data for CJM Asses'!Q30</f>
        <v>0</v>
      </c>
      <c r="U30" s="10">
        <f>'input data for CJM Asses'!R30</f>
        <v>0</v>
      </c>
      <c r="V30" s="12">
        <f>'input data for CJM Asses'!S30</f>
        <v>0</v>
      </c>
    </row>
    <row r="31" spans="2:22" x14ac:dyDescent="0.3">
      <c r="B31" s="7">
        <f>'input data for CJM Asses'!A31</f>
        <v>1988</v>
      </c>
      <c r="C31" s="8">
        <f>'input data for CJM Asses'!B31</f>
        <v>325462</v>
      </c>
      <c r="D31" s="8">
        <f>'input data for CJM Asses'!C31</f>
        <v>1812793</v>
      </c>
      <c r="E31" s="8">
        <f t="shared" si="0"/>
        <v>244228.92275831185</v>
      </c>
      <c r="F31" s="8">
        <f t="shared" si="1"/>
        <v>863215.07724168804</v>
      </c>
      <c r="G31" s="12">
        <f>'input data for CJM Asses'!D31</f>
        <v>0</v>
      </c>
      <c r="H31" s="12">
        <f>'input data for CJM Asses'!E31</f>
        <v>0</v>
      </c>
      <c r="I31" s="11">
        <f>'input data for CJM Asses'!F31</f>
        <v>118076</v>
      </c>
      <c r="J31" s="12">
        <f>'input data for CJM Asses'!G31</f>
        <v>5676.4494570692941</v>
      </c>
      <c r="K31" s="12">
        <f>'input data for CJM Asses'!H31</f>
        <v>120476.47330124257</v>
      </c>
      <c r="L31" s="12">
        <f>'input data for CJM Asses'!I31</f>
        <v>38532.550542930709</v>
      </c>
      <c r="M31" s="12">
        <f>'input data for CJM Asses'!J31</f>
        <v>817811.52669875731</v>
      </c>
      <c r="N31" s="12">
        <f>'input data for CJM Asses'!K31</f>
        <v>0</v>
      </c>
      <c r="O31" s="12">
        <f>'input data for CJM Asses'!L31</f>
        <v>0</v>
      </c>
      <c r="P31" s="12">
        <f>'input data for CJM Asses'!M31</f>
        <v>0</v>
      </c>
      <c r="Q31" s="12">
        <f>'input data for CJM Asses'!N31</f>
        <v>0</v>
      </c>
      <c r="R31" s="12">
        <f>'input data for CJM Asses'!O31</f>
        <v>6871</v>
      </c>
      <c r="S31" s="12">
        <f>'input data for CJM Asses'!P31</f>
        <v>0</v>
      </c>
      <c r="T31" s="10">
        <f>'input data for CJM Asses'!Q31</f>
        <v>0</v>
      </c>
      <c r="U31" s="10">
        <f>'input data for CJM Asses'!R31</f>
        <v>0</v>
      </c>
      <c r="V31" s="12">
        <f>'input data for CJM Asses'!S31</f>
        <v>0</v>
      </c>
    </row>
    <row r="32" spans="2:22" x14ac:dyDescent="0.3">
      <c r="B32" s="7">
        <f>'input data for CJM Asses'!A32</f>
        <v>1989</v>
      </c>
      <c r="C32" s="8">
        <f>'input data for CJM Asses'!B32</f>
        <v>338600</v>
      </c>
      <c r="D32" s="8">
        <f>'input data for CJM Asses'!C32</f>
        <v>2051517</v>
      </c>
      <c r="E32" s="8">
        <f t="shared" si="0"/>
        <v>316246.78993781796</v>
      </c>
      <c r="F32" s="8">
        <f t="shared" si="1"/>
        <v>875821.21006218193</v>
      </c>
      <c r="G32" s="12">
        <f>'input data for CJM Asses'!D32</f>
        <v>0</v>
      </c>
      <c r="H32" s="12">
        <f>'input data for CJM Asses'!E32</f>
        <v>35108</v>
      </c>
      <c r="I32" s="11">
        <f>'input data for CJM Asses'!F32</f>
        <v>140720</v>
      </c>
      <c r="J32" s="12">
        <f>'input data for CJM Asses'!G32</f>
        <v>3385.6843414358395</v>
      </c>
      <c r="K32" s="12">
        <f>'input data for CJM Asses'!H32</f>
        <v>137033.10559638211</v>
      </c>
      <c r="L32" s="12">
        <f>'input data for CJM Asses'!I32</f>
        <v>21100.315658564159</v>
      </c>
      <c r="M32" s="12">
        <f>'input data for CJM Asses'!J32</f>
        <v>854019.89440361771</v>
      </c>
      <c r="N32" s="12">
        <f>'input data for CJM Asses'!K32</f>
        <v>0</v>
      </c>
      <c r="O32" s="12">
        <f>'input data for CJM Asses'!L32</f>
        <v>0</v>
      </c>
      <c r="P32" s="12">
        <f>'input data for CJM Asses'!M32</f>
        <v>0</v>
      </c>
      <c r="Q32" s="12">
        <f>'input data for CJM Asses'!N32</f>
        <v>0</v>
      </c>
      <c r="R32" s="12">
        <f>'input data for CJM Asses'!O32</f>
        <v>701</v>
      </c>
      <c r="S32" s="12">
        <f>'input data for CJM Asses'!P32</f>
        <v>0</v>
      </c>
      <c r="T32" s="10">
        <f>'input data for CJM Asses'!Q32</f>
        <v>0</v>
      </c>
      <c r="U32" s="10">
        <f>'input data for CJM Asses'!R32</f>
        <v>0</v>
      </c>
      <c r="V32" s="12">
        <f>'input data for CJM Asses'!S32</f>
        <v>0</v>
      </c>
    </row>
    <row r="33" spans="2:22" x14ac:dyDescent="0.3">
      <c r="B33" s="7">
        <f>'input data for CJM Asses'!A33</f>
        <v>1990</v>
      </c>
      <c r="C33" s="8">
        <f>'input data for CJM Asses'!B33</f>
        <v>323089</v>
      </c>
      <c r="D33" s="8">
        <f>'input data for CJM Asses'!C33</f>
        <v>2148786</v>
      </c>
      <c r="E33" s="8">
        <f t="shared" si="0"/>
        <v>370823.21592844976</v>
      </c>
      <c r="F33" s="8">
        <f t="shared" si="1"/>
        <v>872058.78407155036</v>
      </c>
      <c r="G33" s="12">
        <f>'input data for CJM Asses'!D33</f>
        <v>0</v>
      </c>
      <c r="H33" s="12">
        <f>'input data for CJM Asses'!E33</f>
        <v>4144</v>
      </c>
      <c r="I33" s="11">
        <f>'input data for CJM Asses'!F33</f>
        <v>191139</v>
      </c>
      <c r="J33" s="12">
        <f>'input data for CJM Asses'!G33</f>
        <v>6904.182069846679</v>
      </c>
      <c r="K33" s="12">
        <f>'input data for CJM Asses'!H33</f>
        <v>168636.0338586031</v>
      </c>
      <c r="L33" s="12">
        <f>'input data for CJM Asses'!I33</f>
        <v>34292.817930153324</v>
      </c>
      <c r="M33" s="12">
        <f>'input data for CJM Asses'!J33</f>
        <v>837608.96614139702</v>
      </c>
      <c r="N33" s="12">
        <f>'input data for CJM Asses'!K33</f>
        <v>0</v>
      </c>
      <c r="O33" s="12">
        <f>'input data for CJM Asses'!L33</f>
        <v>0</v>
      </c>
      <c r="P33" s="12">
        <f>'input data for CJM Asses'!M33</f>
        <v>0</v>
      </c>
      <c r="Q33" s="12">
        <f>'input data for CJM Asses'!N33</f>
        <v>0</v>
      </c>
      <c r="R33" s="12">
        <f>'input data for CJM Asses'!O33</f>
        <v>157</v>
      </c>
      <c r="S33" s="12">
        <f>'input data for CJM Asses'!P33</f>
        <v>0</v>
      </c>
      <c r="T33" s="10">
        <f>'input data for CJM Asses'!Q33</f>
        <v>0</v>
      </c>
      <c r="U33" s="10">
        <f>'input data for CJM Asses'!R33</f>
        <v>0</v>
      </c>
      <c r="V33" s="12">
        <f>'input data for CJM Asses'!S33</f>
        <v>0</v>
      </c>
    </row>
    <row r="34" spans="2:22" x14ac:dyDescent="0.3">
      <c r="B34" s="7">
        <f>'input data for CJM Asses'!A34</f>
        <v>1991</v>
      </c>
      <c r="C34" s="8">
        <f>'input data for CJM Asses'!B34</f>
        <v>346245</v>
      </c>
      <c r="D34" s="8">
        <f>'input data for CJM Asses'!C34</f>
        <v>2674267</v>
      </c>
      <c r="E34" s="8">
        <f t="shared" si="0"/>
        <v>213446.9097668131</v>
      </c>
      <c r="F34" s="8">
        <f t="shared" si="1"/>
        <v>543659.09023318684</v>
      </c>
      <c r="G34" s="12">
        <f>'input data for CJM Asses'!D34</f>
        <v>0</v>
      </c>
      <c r="H34" s="12">
        <f>'input data for CJM Asses'!E34</f>
        <v>45313</v>
      </c>
      <c r="I34" s="11">
        <f>'input data for CJM Asses'!F34</f>
        <v>136337</v>
      </c>
      <c r="J34" s="12">
        <f>'input data for CJM Asses'!G34</f>
        <v>1703.4058803649882</v>
      </c>
      <c r="K34" s="12">
        <f>'input data for CJM Asses'!H34</f>
        <v>30093.503886448118</v>
      </c>
      <c r="L34" s="12">
        <f>'input data for CJM Asses'!I34</f>
        <v>29124.59411963501</v>
      </c>
      <c r="M34" s="12">
        <f>'input data for CJM Asses'!J34</f>
        <v>514534.49611355178</v>
      </c>
      <c r="N34" s="12">
        <f>'input data for CJM Asses'!K34</f>
        <v>0</v>
      </c>
      <c r="O34" s="12">
        <f>'input data for CJM Asses'!L34</f>
        <v>0</v>
      </c>
      <c r="P34" s="12">
        <f>'input data for CJM Asses'!M34</f>
        <v>0</v>
      </c>
      <c r="Q34" s="12">
        <f>'input data for CJM Asses'!N34</f>
        <v>0</v>
      </c>
      <c r="R34" s="12">
        <f>'input data for CJM Asses'!O34</f>
        <v>0</v>
      </c>
      <c r="S34" s="12">
        <f>'input data for CJM Asses'!P34</f>
        <v>0</v>
      </c>
      <c r="T34" s="10">
        <f>'input data for CJM Asses'!Q34</f>
        <v>0</v>
      </c>
      <c r="U34" s="10">
        <f>'input data for CJM Asses'!R34</f>
        <v>0</v>
      </c>
      <c r="V34" s="12">
        <f>'input data for CJM Asses'!S34</f>
        <v>0</v>
      </c>
    </row>
    <row r="35" spans="2:22" x14ac:dyDescent="0.3">
      <c r="B35" s="7">
        <f>'input data for CJM Asses'!A35</f>
        <v>1992</v>
      </c>
      <c r="C35" s="8">
        <f>'input data for CJM Asses'!B35</f>
        <v>304243</v>
      </c>
      <c r="D35" s="8">
        <f>'input data for CJM Asses'!C35</f>
        <v>2907817</v>
      </c>
      <c r="E35" s="8">
        <f t="shared" si="0"/>
        <v>111682</v>
      </c>
      <c r="F35" s="8">
        <f t="shared" si="1"/>
        <v>37932</v>
      </c>
      <c r="G35" s="12">
        <f>'input data for CJM Asses'!D35</f>
        <v>0</v>
      </c>
      <c r="H35" s="12">
        <f>'input data for CJM Asses'!E35</f>
        <v>15022</v>
      </c>
      <c r="I35" s="11">
        <f>'input data for CJM Asses'!F35</f>
        <v>96660</v>
      </c>
      <c r="J35" s="12">
        <f>'input data for CJM Asses'!G35</f>
        <v>0</v>
      </c>
      <c r="K35" s="12">
        <f>'input data for CJM Asses'!H35</f>
        <v>0</v>
      </c>
      <c r="L35" s="12">
        <f>'input data for CJM Asses'!I35</f>
        <v>3196</v>
      </c>
      <c r="M35" s="12">
        <f>'input data for CJM Asses'!J35</f>
        <v>32000</v>
      </c>
      <c r="N35" s="12">
        <f>'input data for CJM Asses'!K35</f>
        <v>0</v>
      </c>
      <c r="O35" s="12">
        <f>'input data for CJM Asses'!L35</f>
        <v>0</v>
      </c>
      <c r="P35" s="12">
        <f>'input data for CJM Asses'!M35</f>
        <v>0</v>
      </c>
      <c r="Q35" s="12">
        <f>'input data for CJM Asses'!N35</f>
        <v>0</v>
      </c>
      <c r="R35" s="12">
        <f>'input data for CJM Asses'!O35</f>
        <v>0</v>
      </c>
      <c r="S35" s="12">
        <f>'input data for CJM Asses'!P35</f>
        <v>0</v>
      </c>
      <c r="T35" s="10">
        <f>'input data for CJM Asses'!Q35</f>
        <v>0</v>
      </c>
      <c r="U35" s="14">
        <f>'input data for CJM Asses'!R35</f>
        <v>2736</v>
      </c>
      <c r="V35" s="12">
        <f>'input data for CJM Asses'!S35</f>
        <v>0</v>
      </c>
    </row>
    <row r="36" spans="2:22" x14ac:dyDescent="0.3">
      <c r="B36" s="7">
        <f>'input data for CJM Asses'!A36</f>
        <v>1993</v>
      </c>
      <c r="C36" s="8">
        <f>'input data for CJM Asses'!B36</f>
        <v>379467</v>
      </c>
      <c r="D36" s="8">
        <f>'input data for CJM Asses'!C36</f>
        <v>2856777</v>
      </c>
      <c r="E36" s="8">
        <f t="shared" si="0"/>
        <v>133354</v>
      </c>
      <c r="F36" s="8">
        <f t="shared" si="1"/>
        <v>0</v>
      </c>
      <c r="G36" s="12">
        <f>'input data for CJM Asses'!D36</f>
        <v>0</v>
      </c>
      <c r="H36" s="12">
        <f>'input data for CJM Asses'!E36</f>
        <v>2673</v>
      </c>
      <c r="I36" s="11">
        <f>'input data for CJM Asses'!F36</f>
        <v>130681</v>
      </c>
      <c r="J36" s="12">
        <f>'input data for CJM Asses'!G36</f>
        <v>0</v>
      </c>
      <c r="K36" s="12">
        <f>'input data for CJM Asses'!H36</f>
        <v>0</v>
      </c>
      <c r="L36" s="12">
        <f>'input data for CJM Asses'!I36</f>
        <v>0</v>
      </c>
      <c r="M36" s="12">
        <f>'input data for CJM Asses'!J36</f>
        <v>0</v>
      </c>
      <c r="N36" s="12">
        <f>'input data for CJM Asses'!K36</f>
        <v>0</v>
      </c>
      <c r="O36" s="12">
        <f>'input data for CJM Asses'!L36</f>
        <v>0</v>
      </c>
      <c r="P36" s="12">
        <f>'input data for CJM Asses'!M36</f>
        <v>0</v>
      </c>
      <c r="Q36" s="12">
        <f>'input data for CJM Asses'!N36</f>
        <v>0</v>
      </c>
      <c r="R36" s="12">
        <f>'input data for CJM Asses'!O36</f>
        <v>0</v>
      </c>
      <c r="S36" s="12">
        <f>'input data for CJM Asses'!P36</f>
        <v>0</v>
      </c>
      <c r="T36" s="10">
        <f>'input data for CJM Asses'!Q36</f>
        <v>0</v>
      </c>
      <c r="U36" s="10">
        <f>'input data for CJM Asses'!R36</f>
        <v>0</v>
      </c>
      <c r="V36" s="12">
        <f>'input data for CJM Asses'!S36</f>
        <v>0</v>
      </c>
    </row>
    <row r="37" spans="2:22" x14ac:dyDescent="0.3">
      <c r="B37" s="7">
        <f>'input data for CJM Asses'!A37</f>
        <v>1994</v>
      </c>
      <c r="C37" s="8">
        <f>'input data for CJM Asses'!B37</f>
        <v>222254</v>
      </c>
      <c r="D37" s="8">
        <f>'input data for CJM Asses'!C37</f>
        <v>3819193</v>
      </c>
      <c r="E37" s="8">
        <f t="shared" si="0"/>
        <v>233346</v>
      </c>
      <c r="F37" s="8">
        <f t="shared" si="1"/>
        <v>0</v>
      </c>
      <c r="G37" s="12">
        <f>'input data for CJM Asses'!D37</f>
        <v>0</v>
      </c>
      <c r="H37" s="12">
        <f>'input data for CJM Asses'!E37</f>
        <v>36575</v>
      </c>
      <c r="I37" s="11">
        <f>'input data for CJM Asses'!F37</f>
        <v>196771</v>
      </c>
      <c r="J37" s="12">
        <f>'input data for CJM Asses'!G37</f>
        <v>0</v>
      </c>
      <c r="K37" s="12">
        <f>'input data for CJM Asses'!H37</f>
        <v>0</v>
      </c>
      <c r="L37" s="12">
        <f>'input data for CJM Asses'!I37</f>
        <v>0</v>
      </c>
      <c r="M37" s="12">
        <f>'input data for CJM Asses'!J37</f>
        <v>0</v>
      </c>
      <c r="N37" s="12">
        <f>'input data for CJM Asses'!K37</f>
        <v>0</v>
      </c>
      <c r="O37" s="12">
        <f>'input data for CJM Asses'!L37</f>
        <v>0</v>
      </c>
      <c r="P37" s="12">
        <f>'input data for CJM Asses'!M37</f>
        <v>0</v>
      </c>
      <c r="Q37" s="12">
        <f>'input data for CJM Asses'!N37</f>
        <v>0</v>
      </c>
      <c r="R37" s="12">
        <f>'input data for CJM Asses'!O37</f>
        <v>0</v>
      </c>
      <c r="S37" s="12">
        <f>'input data for CJM Asses'!P37</f>
        <v>0</v>
      </c>
      <c r="T37" s="10">
        <f>'input data for CJM Asses'!Q37</f>
        <v>0</v>
      </c>
      <c r="U37" s="10">
        <f>'input data for CJM Asses'!R37</f>
        <v>0</v>
      </c>
      <c r="V37" s="12">
        <f>'input data for CJM Asses'!S37</f>
        <v>0</v>
      </c>
    </row>
    <row r="38" spans="2:22" x14ac:dyDescent="0.3">
      <c r="B38" s="7">
        <f>'input data for CJM Asses'!A38</f>
        <v>1995</v>
      </c>
      <c r="C38" s="8">
        <f>'input data for CJM Asses'!B38</f>
        <v>230177</v>
      </c>
      <c r="D38" s="8">
        <f>'input data for CJM Asses'!C38</f>
        <v>4174016</v>
      </c>
      <c r="E38" s="8">
        <f t="shared" si="0"/>
        <v>550993</v>
      </c>
      <c r="F38" s="8">
        <f t="shared" si="1"/>
        <v>0</v>
      </c>
      <c r="G38" s="12">
        <f>'input data for CJM Asses'!D38</f>
        <v>0</v>
      </c>
      <c r="H38" s="12">
        <f>'input data for CJM Asses'!E38</f>
        <v>174393</v>
      </c>
      <c r="I38" s="11">
        <f>'input data for CJM Asses'!F38</f>
        <v>376600</v>
      </c>
      <c r="J38" s="12">
        <f>'input data for CJM Asses'!G38</f>
        <v>0</v>
      </c>
      <c r="K38" s="12">
        <f>'input data for CJM Asses'!H38</f>
        <v>0</v>
      </c>
      <c r="L38" s="12">
        <f>'input data for CJM Asses'!I38</f>
        <v>0</v>
      </c>
      <c r="M38" s="12">
        <f>'input data for CJM Asses'!J38</f>
        <v>0</v>
      </c>
      <c r="N38" s="12">
        <f>'input data for CJM Asses'!K38</f>
        <v>0</v>
      </c>
      <c r="O38" s="12">
        <f>'input data for CJM Asses'!L38</f>
        <v>0</v>
      </c>
      <c r="P38" s="12">
        <f>'input data for CJM Asses'!M38</f>
        <v>0</v>
      </c>
      <c r="Q38" s="12">
        <f>'input data for CJM Asses'!N38</f>
        <v>0</v>
      </c>
      <c r="R38" s="12">
        <f>'input data for CJM Asses'!O38</f>
        <v>0</v>
      </c>
      <c r="S38" s="12">
        <f>'input data for CJM Asses'!P38</f>
        <v>0</v>
      </c>
      <c r="T38" s="10">
        <f>'input data for CJM Asses'!Q38</f>
        <v>0</v>
      </c>
      <c r="U38" s="10">
        <f>'input data for CJM Asses'!R38</f>
        <v>0</v>
      </c>
      <c r="V38" s="10">
        <f>'input data for CJM Asses'!S38</f>
        <v>0</v>
      </c>
    </row>
    <row r="39" spans="2:22" x14ac:dyDescent="0.3">
      <c r="B39" s="7">
        <f>'input data for CJM Asses'!A39</f>
        <v>1996</v>
      </c>
      <c r="C39" s="8">
        <f>'input data for CJM Asses'!B39</f>
        <v>278439</v>
      </c>
      <c r="D39" s="8">
        <f>'input data for CJM Asses'!C39</f>
        <v>3604887</v>
      </c>
      <c r="E39" s="8">
        <f t="shared" si="0"/>
        <v>495518</v>
      </c>
      <c r="F39" s="8">
        <f t="shared" si="1"/>
        <v>0</v>
      </c>
      <c r="G39" s="12">
        <f>'input data for CJM Asses'!D39</f>
        <v>0</v>
      </c>
      <c r="H39" s="12">
        <f>'input data for CJM Asses'!E39</f>
        <v>56782</v>
      </c>
      <c r="I39" s="11">
        <f>'input data for CJM Asses'!F39</f>
        <v>438736</v>
      </c>
      <c r="J39" s="12">
        <f>'input data for CJM Asses'!G39</f>
        <v>0</v>
      </c>
      <c r="K39" s="12">
        <f>'input data for CJM Asses'!H39</f>
        <v>0</v>
      </c>
      <c r="L39" s="12">
        <f>'input data for CJM Asses'!I39</f>
        <v>0</v>
      </c>
      <c r="M39" s="12">
        <f>'input data for CJM Asses'!J39</f>
        <v>0</v>
      </c>
      <c r="N39" s="12">
        <f>'input data for CJM Asses'!K39</f>
        <v>0</v>
      </c>
      <c r="O39" s="12">
        <f>'input data for CJM Asses'!L39</f>
        <v>0</v>
      </c>
      <c r="P39" s="12">
        <f>'input data for CJM Asses'!M39</f>
        <v>0</v>
      </c>
      <c r="Q39" s="12">
        <f>'input data for CJM Asses'!N39</f>
        <v>0</v>
      </c>
      <c r="R39" s="12">
        <f>'input data for CJM Asses'!O39</f>
        <v>0</v>
      </c>
      <c r="S39" s="12">
        <f>'input data for CJM Asses'!P39</f>
        <v>0</v>
      </c>
      <c r="T39" s="10">
        <f>'input data for CJM Asses'!Q39</f>
        <v>0</v>
      </c>
      <c r="U39" s="10">
        <f>'input data for CJM Asses'!R39</f>
        <v>0</v>
      </c>
      <c r="V39" s="10">
        <f>'input data for CJM Asses'!S39</f>
        <v>0</v>
      </c>
    </row>
    <row r="40" spans="2:22" x14ac:dyDescent="0.3">
      <c r="B40" s="7">
        <f>'input data for CJM Asses'!A40</f>
        <v>1997</v>
      </c>
      <c r="C40" s="8">
        <f>'input data for CJM Asses'!B40</f>
        <v>104198</v>
      </c>
      <c r="D40" s="8">
        <f>'input data for CJM Asses'!C40</f>
        <v>2812866</v>
      </c>
      <c r="E40" s="8">
        <f t="shared" si="0"/>
        <v>680053</v>
      </c>
      <c r="F40" s="8">
        <f t="shared" si="1"/>
        <v>0</v>
      </c>
      <c r="G40" s="12">
        <f>'input data for CJM Asses'!D40</f>
        <v>0</v>
      </c>
      <c r="H40" s="12">
        <f>'input data for CJM Asses'!E40</f>
        <v>30302</v>
      </c>
      <c r="I40" s="11">
        <f>'input data for CJM Asses'!F40</f>
        <v>649751</v>
      </c>
      <c r="J40" s="12">
        <f>'input data for CJM Asses'!G40</f>
        <v>0</v>
      </c>
      <c r="K40" s="12">
        <f>'input data for CJM Asses'!H40</f>
        <v>0</v>
      </c>
      <c r="L40" s="12">
        <f>'input data for CJM Asses'!I40</f>
        <v>0</v>
      </c>
      <c r="M40" s="12">
        <f>'input data for CJM Asses'!J40</f>
        <v>0</v>
      </c>
      <c r="N40" s="12">
        <f>'input data for CJM Asses'!K40</f>
        <v>0</v>
      </c>
      <c r="O40" s="12">
        <f>'input data for CJM Asses'!L40</f>
        <v>0</v>
      </c>
      <c r="P40" s="12">
        <f>'input data for CJM Asses'!M40</f>
        <v>0</v>
      </c>
      <c r="Q40" s="12">
        <f>'input data for CJM Asses'!N40</f>
        <v>0</v>
      </c>
      <c r="R40" s="12">
        <f>'input data for CJM Asses'!O40</f>
        <v>0</v>
      </c>
      <c r="S40" s="12">
        <f>'input data for CJM Asses'!P40</f>
        <v>0</v>
      </c>
      <c r="T40" s="10">
        <f>'input data for CJM Asses'!Q40</f>
        <v>0</v>
      </c>
      <c r="U40" s="10">
        <f>'input data for CJM Asses'!R40</f>
        <v>0</v>
      </c>
      <c r="V40" s="10">
        <f>'input data for CJM Asses'!S40</f>
        <v>0</v>
      </c>
    </row>
    <row r="41" spans="2:22" x14ac:dyDescent="0.3">
      <c r="B41" s="7">
        <f>'input data for CJM Asses'!A41</f>
        <v>1998</v>
      </c>
      <c r="C41" s="8">
        <f>'input data for CJM Asses'!B41</f>
        <v>30273</v>
      </c>
      <c r="D41" s="8">
        <f>'input data for CJM Asses'!C41</f>
        <v>1582639</v>
      </c>
      <c r="E41" s="8">
        <f t="shared" si="0"/>
        <v>412846</v>
      </c>
      <c r="F41" s="8">
        <f t="shared" si="1"/>
        <v>0</v>
      </c>
      <c r="G41" s="12">
        <f>'input data for CJM Asses'!D41</f>
        <v>0</v>
      </c>
      <c r="H41" s="12">
        <f>'input data for CJM Asses'!E41</f>
        <v>25900</v>
      </c>
      <c r="I41" s="11">
        <f>'input data for CJM Asses'!F41</f>
        <v>386946</v>
      </c>
      <c r="J41" s="12">
        <f>'input data for CJM Asses'!G41</f>
        <v>0</v>
      </c>
      <c r="K41" s="12">
        <f>'input data for CJM Asses'!H41</f>
        <v>0</v>
      </c>
      <c r="L41" s="12">
        <f>'input data for CJM Asses'!I41</f>
        <v>0</v>
      </c>
      <c r="M41" s="12">
        <f>'input data for CJM Asses'!J41</f>
        <v>0</v>
      </c>
      <c r="N41" s="12">
        <f>'input data for CJM Asses'!K41</f>
        <v>0</v>
      </c>
      <c r="O41" s="12">
        <f>'input data for CJM Asses'!L41</f>
        <v>0</v>
      </c>
      <c r="P41" s="12">
        <f>'input data for CJM Asses'!M41</f>
        <v>0</v>
      </c>
      <c r="Q41" s="12">
        <f>'input data for CJM Asses'!N41</f>
        <v>0</v>
      </c>
      <c r="R41" s="12">
        <f>'input data for CJM Asses'!O41</f>
        <v>0</v>
      </c>
      <c r="S41" s="12">
        <f>'input data for CJM Asses'!P41</f>
        <v>0</v>
      </c>
      <c r="T41" s="10">
        <f>'input data for CJM Asses'!Q41</f>
        <v>0</v>
      </c>
      <c r="U41" s="10">
        <f>'input data for CJM Asses'!R41</f>
        <v>0</v>
      </c>
      <c r="V41" s="10">
        <f>'input data for CJM Asses'!S41</f>
        <v>0</v>
      </c>
    </row>
    <row r="42" spans="2:22" x14ac:dyDescent="0.3">
      <c r="B42" s="7">
        <f>'input data for CJM Asses'!A42</f>
        <v>1999</v>
      </c>
      <c r="C42" s="8">
        <f>'input data for CJM Asses'!B42</f>
        <v>55654</v>
      </c>
      <c r="D42" s="8">
        <f>'input data for CJM Asses'!C42</f>
        <v>1164035</v>
      </c>
      <c r="E42" s="8">
        <f t="shared" si="0"/>
        <v>203751</v>
      </c>
      <c r="F42" s="8">
        <f t="shared" si="1"/>
        <v>7</v>
      </c>
      <c r="G42" s="12">
        <f>'input data for CJM Asses'!D42</f>
        <v>0</v>
      </c>
      <c r="H42" s="12">
        <f>'input data for CJM Asses'!E42</f>
        <v>19072</v>
      </c>
      <c r="I42" s="11">
        <f>'input data for CJM Asses'!F42</f>
        <v>184679</v>
      </c>
      <c r="J42" s="12">
        <f>'input data for CJM Asses'!G42</f>
        <v>0</v>
      </c>
      <c r="K42" s="12">
        <f>'input data for CJM Asses'!H42</f>
        <v>0</v>
      </c>
      <c r="L42" s="12">
        <f>'input data for CJM Asses'!I42</f>
        <v>0</v>
      </c>
      <c r="M42" s="12">
        <f>'input data for CJM Asses'!J42</f>
        <v>0</v>
      </c>
      <c r="N42" s="12">
        <f>'input data for CJM Asses'!K42</f>
        <v>0</v>
      </c>
      <c r="O42" s="12">
        <f>'input data for CJM Asses'!L42</f>
        <v>0</v>
      </c>
      <c r="P42" s="12">
        <f>'input data for CJM Asses'!M42</f>
        <v>0</v>
      </c>
      <c r="Q42" s="12">
        <f>'input data for CJM Asses'!N42</f>
        <v>0</v>
      </c>
      <c r="R42" s="12">
        <f>'input data for CJM Asses'!O42</f>
        <v>7</v>
      </c>
      <c r="S42" s="12">
        <f>'input data for CJM Asses'!P42</f>
        <v>0</v>
      </c>
      <c r="T42" s="10">
        <f>'input data for CJM Asses'!Q42</f>
        <v>0</v>
      </c>
      <c r="U42" s="10">
        <f>'input data for CJM Asses'!R42</f>
        <v>0</v>
      </c>
      <c r="V42" s="10">
        <f>'input data for CJM Asses'!S42</f>
        <v>0</v>
      </c>
    </row>
    <row r="43" spans="2:22" x14ac:dyDescent="0.3">
      <c r="B43" s="7">
        <f>'input data for CJM Asses'!A43</f>
        <v>2000</v>
      </c>
      <c r="C43" s="8">
        <f>'input data for CJM Asses'!B43</f>
        <v>118734</v>
      </c>
      <c r="D43" s="8">
        <f>'input data for CJM Asses'!C43</f>
        <v>1115565</v>
      </c>
      <c r="E43" s="8">
        <f t="shared" si="0"/>
        <v>303700</v>
      </c>
      <c r="F43" s="8">
        <f t="shared" si="1"/>
        <v>2318</v>
      </c>
      <c r="G43" s="12">
        <f>'input data for CJM Asses'!D43</f>
        <v>0</v>
      </c>
      <c r="H43" s="12">
        <f>'input data for CJM Asses'!E43</f>
        <v>7121</v>
      </c>
      <c r="I43" s="11">
        <f>'input data for CJM Asses'!F43</f>
        <v>296579</v>
      </c>
      <c r="J43" s="12">
        <f>'input data for CJM Asses'!G43</f>
        <v>0</v>
      </c>
      <c r="K43" s="12">
        <f>'input data for CJM Asses'!H43</f>
        <v>0</v>
      </c>
      <c r="L43" s="12">
        <f>'input data for CJM Asses'!I43</f>
        <v>0</v>
      </c>
      <c r="M43" s="12">
        <f>'input data for CJM Asses'!J43</f>
        <v>0</v>
      </c>
      <c r="N43" s="12">
        <f>'input data for CJM Asses'!K43</f>
        <v>0</v>
      </c>
      <c r="O43" s="12">
        <f>'input data for CJM Asses'!L43</f>
        <v>2318</v>
      </c>
      <c r="P43" s="12">
        <f>'input data for CJM Asses'!M43</f>
        <v>0</v>
      </c>
      <c r="Q43" s="12">
        <f>'input data for CJM Asses'!N43</f>
        <v>0</v>
      </c>
      <c r="R43" s="12">
        <f>'input data for CJM Asses'!O43</f>
        <v>0</v>
      </c>
      <c r="S43" s="12">
        <f>'input data for CJM Asses'!P43</f>
        <v>0</v>
      </c>
      <c r="T43" s="10">
        <f>'input data for CJM Asses'!Q43</f>
        <v>0</v>
      </c>
      <c r="U43" s="10">
        <f>'input data for CJM Asses'!R43</f>
        <v>0</v>
      </c>
      <c r="V43" s="12">
        <f>'input data for CJM Asses'!S43</f>
        <v>0</v>
      </c>
    </row>
    <row r="44" spans="2:22" x14ac:dyDescent="0.3">
      <c r="B44" s="7">
        <f>'input data for CJM Asses'!A44</f>
        <v>2001</v>
      </c>
      <c r="C44" s="8">
        <f>'input data for CJM Asses'!B44</f>
        <v>248097</v>
      </c>
      <c r="D44" s="8">
        <f>'input data for CJM Asses'!C44</f>
        <v>1401836</v>
      </c>
      <c r="E44" s="8">
        <f t="shared" si="0"/>
        <v>857744</v>
      </c>
      <c r="F44" s="8">
        <f t="shared" si="1"/>
        <v>20090</v>
      </c>
      <c r="G44" s="12">
        <f>'input data for CJM Asses'!D44</f>
        <v>0</v>
      </c>
      <c r="H44" s="12">
        <f>'input data for CJM Asses'!E44</f>
        <v>134011</v>
      </c>
      <c r="I44" s="11">
        <f>'input data for CJM Asses'!F44</f>
        <v>723733</v>
      </c>
      <c r="J44" s="12">
        <f>'input data for CJM Asses'!G44</f>
        <v>0</v>
      </c>
      <c r="K44" s="12">
        <f>'input data for CJM Asses'!H44</f>
        <v>0</v>
      </c>
      <c r="L44" s="12">
        <f>'input data for CJM Asses'!I44</f>
        <v>0</v>
      </c>
      <c r="M44" s="12">
        <f>'input data for CJM Asses'!J44</f>
        <v>0</v>
      </c>
      <c r="N44" s="12">
        <f>'input data for CJM Asses'!K44</f>
        <v>0</v>
      </c>
      <c r="O44" s="12">
        <f>'input data for CJM Asses'!L44</f>
        <v>20090</v>
      </c>
      <c r="P44" s="12">
        <f>'input data for CJM Asses'!M44</f>
        <v>0</v>
      </c>
      <c r="Q44" s="12">
        <f>'input data for CJM Asses'!N44</f>
        <v>0</v>
      </c>
      <c r="R44" s="12">
        <f>'input data for CJM Asses'!O44</f>
        <v>0</v>
      </c>
      <c r="S44" s="12">
        <f>'input data for CJM Asses'!P44</f>
        <v>0</v>
      </c>
      <c r="T44" s="10">
        <f>'input data for CJM Asses'!Q44</f>
        <v>0</v>
      </c>
      <c r="U44" s="10">
        <f>'input data for CJM Asses'!R44</f>
        <v>0</v>
      </c>
      <c r="V44" s="12">
        <f>'input data for CJM Asses'!S44</f>
        <v>0</v>
      </c>
    </row>
    <row r="45" spans="2:22" x14ac:dyDescent="0.3">
      <c r="B45" s="7">
        <f>'input data for CJM Asses'!A45</f>
        <v>2002</v>
      </c>
      <c r="C45" s="8">
        <f>'input data for CJM Asses'!B45</f>
        <v>108727</v>
      </c>
      <c r="D45" s="8">
        <f>'input data for CJM Asses'!C45</f>
        <v>1410266</v>
      </c>
      <c r="E45" s="8">
        <f t="shared" si="0"/>
        <v>154823</v>
      </c>
      <c r="F45" s="8">
        <f t="shared" si="1"/>
        <v>76261</v>
      </c>
      <c r="G45" s="12">
        <f>'input data for CJM Asses'!D45</f>
        <v>0</v>
      </c>
      <c r="H45" s="12">
        <f>'input data for CJM Asses'!E45</f>
        <v>604</v>
      </c>
      <c r="I45" s="11">
        <f>'input data for CJM Asses'!F45</f>
        <v>154219</v>
      </c>
      <c r="J45" s="12">
        <f>'input data for CJM Asses'!G45</f>
        <v>0</v>
      </c>
      <c r="K45" s="12">
        <f>'input data for CJM Asses'!H45</f>
        <v>0</v>
      </c>
      <c r="L45" s="12">
        <f>'input data for CJM Asses'!I45</f>
        <v>0</v>
      </c>
      <c r="M45" s="12">
        <f>'input data for CJM Asses'!J45</f>
        <v>0</v>
      </c>
      <c r="N45" s="12">
        <f>'input data for CJM Asses'!K45</f>
        <v>0</v>
      </c>
      <c r="O45" s="12">
        <f>'input data for CJM Asses'!L45</f>
        <v>76261</v>
      </c>
      <c r="P45" s="12">
        <f>'input data for CJM Asses'!M45</f>
        <v>0</v>
      </c>
      <c r="Q45" s="12">
        <f>'input data for CJM Asses'!N45</f>
        <v>0</v>
      </c>
      <c r="R45" s="12">
        <f>'input data for CJM Asses'!O45</f>
        <v>0</v>
      </c>
      <c r="S45" s="12">
        <f>'input data for CJM Asses'!P45</f>
        <v>0</v>
      </c>
      <c r="T45" s="10">
        <f>'input data for CJM Asses'!Q45</f>
        <v>0</v>
      </c>
      <c r="U45" s="10">
        <f>'input data for CJM Asses'!R45</f>
        <v>0</v>
      </c>
      <c r="V45" s="12">
        <f>'input data for CJM Asses'!S45</f>
        <v>0</v>
      </c>
    </row>
    <row r="46" spans="2:22" x14ac:dyDescent="0.3">
      <c r="B46" s="7">
        <f>'input data for CJM Asses'!A46</f>
        <v>2003</v>
      </c>
      <c r="C46" s="8">
        <f>'input data for CJM Asses'!B46</f>
        <v>143277</v>
      </c>
      <c r="D46" s="8">
        <f>'input data for CJM Asses'!C46</f>
        <v>1278019</v>
      </c>
      <c r="E46" s="8">
        <f t="shared" si="0"/>
        <v>217734</v>
      </c>
      <c r="F46" s="8">
        <f t="shared" si="1"/>
        <v>158199</v>
      </c>
      <c r="G46" s="12">
        <f>'input data for CJM Asses'!D46</f>
        <v>0</v>
      </c>
      <c r="H46" s="12">
        <f>'input data for CJM Asses'!E46</f>
        <v>0</v>
      </c>
      <c r="I46" s="11">
        <f>'input data for CJM Asses'!F46</f>
        <v>217734</v>
      </c>
      <c r="J46" s="12">
        <f>'input data for CJM Asses'!G46</f>
        <v>0</v>
      </c>
      <c r="K46" s="12">
        <f>'input data for CJM Asses'!H46</f>
        <v>0</v>
      </c>
      <c r="L46" s="12">
        <f>'input data for CJM Asses'!I46</f>
        <v>0</v>
      </c>
      <c r="M46" s="12">
        <f>'input data for CJM Asses'!J46</f>
        <v>7540</v>
      </c>
      <c r="N46" s="12">
        <f>'input data for CJM Asses'!K46</f>
        <v>0</v>
      </c>
      <c r="O46" s="12">
        <f>'input data for CJM Asses'!L46</f>
        <v>94690</v>
      </c>
      <c r="P46" s="12">
        <f>'input data for CJM Asses'!M46</f>
        <v>0</v>
      </c>
      <c r="Q46" s="12">
        <f>'input data for CJM Asses'!N46</f>
        <v>0</v>
      </c>
      <c r="R46" s="12">
        <f>'input data for CJM Asses'!O46</f>
        <v>0</v>
      </c>
      <c r="S46" s="12">
        <f>'input data for CJM Asses'!P46</f>
        <v>2010</v>
      </c>
      <c r="T46" s="10">
        <f>'input data for CJM Asses'!Q46</f>
        <v>0</v>
      </c>
      <c r="U46" s="10">
        <f>'input data for CJM Asses'!R46</f>
        <v>0</v>
      </c>
      <c r="V46" s="12">
        <f>'input data for CJM Asses'!S46</f>
        <v>53959</v>
      </c>
    </row>
    <row r="47" spans="2:22" x14ac:dyDescent="0.3">
      <c r="B47" s="7">
        <f>'input data for CJM Asses'!A47</f>
        <v>2004</v>
      </c>
      <c r="C47" s="8">
        <f>'input data for CJM Asses'!B47</f>
        <v>158656</v>
      </c>
      <c r="D47" s="8">
        <f>'input data for CJM Asses'!C47</f>
        <v>1292943</v>
      </c>
      <c r="E47" s="8">
        <f t="shared" si="0"/>
        <v>187369</v>
      </c>
      <c r="F47" s="8">
        <f t="shared" si="1"/>
        <v>295443</v>
      </c>
      <c r="G47" s="12">
        <f>'input data for CJM Asses'!D47</f>
        <v>0</v>
      </c>
      <c r="H47" s="12">
        <f>'input data for CJM Asses'!E47</f>
        <v>0</v>
      </c>
      <c r="I47" s="11">
        <f>'input data for CJM Asses'!F47</f>
        <v>187369</v>
      </c>
      <c r="J47" s="12">
        <f>'input data for CJM Asses'!G47</f>
        <v>0</v>
      </c>
      <c r="K47" s="12">
        <f>'input data for CJM Asses'!H47</f>
        <v>0</v>
      </c>
      <c r="L47" s="12">
        <f>'input data for CJM Asses'!I47</f>
        <v>0</v>
      </c>
      <c r="M47" s="12">
        <f>'input data for CJM Asses'!J47</f>
        <v>62300</v>
      </c>
      <c r="N47" s="12">
        <f>'input data for CJM Asses'!K47</f>
        <v>0</v>
      </c>
      <c r="O47" s="12">
        <f>'input data for CJM Asses'!L47</f>
        <v>131020</v>
      </c>
      <c r="P47" s="12">
        <f>'input data for CJM Asses'!M47</f>
        <v>0</v>
      </c>
      <c r="Q47" s="12">
        <f>'input data for CJM Asses'!N47</f>
        <v>0</v>
      </c>
      <c r="R47" s="12">
        <f>'input data for CJM Asses'!O47</f>
        <v>0</v>
      </c>
      <c r="S47" s="12">
        <f>'input data for CJM Asses'!P47</f>
        <v>7438</v>
      </c>
      <c r="T47" s="10">
        <f>'input data for CJM Asses'!Q47</f>
        <v>0</v>
      </c>
      <c r="U47" s="10">
        <f>'input data for CJM Asses'!R47</f>
        <v>0</v>
      </c>
      <c r="V47" s="12">
        <f>'input data for CJM Asses'!S47</f>
        <v>94685</v>
      </c>
    </row>
    <row r="48" spans="2:22" x14ac:dyDescent="0.3">
      <c r="B48" s="7">
        <f>'input data for CJM Asses'!A48</f>
        <v>2005</v>
      </c>
      <c r="C48" s="8">
        <f>'input data for CJM Asses'!B48</f>
        <v>165626</v>
      </c>
      <c r="D48" s="8">
        <f>'input data for CJM Asses'!C48</f>
        <v>1264808</v>
      </c>
      <c r="E48" s="8">
        <f t="shared" si="0"/>
        <v>80663</v>
      </c>
      <c r="F48" s="8">
        <f t="shared" si="1"/>
        <v>243567.96</v>
      </c>
      <c r="G48" s="12">
        <f>'input data for CJM Asses'!D48</f>
        <v>0</v>
      </c>
      <c r="H48" s="12">
        <f>'input data for CJM Asses'!E48</f>
        <v>0</v>
      </c>
      <c r="I48" s="11">
        <f>'input data for CJM Asses'!F48</f>
        <v>80663</v>
      </c>
      <c r="J48" s="12">
        <f>'input data for CJM Asses'!G48</f>
        <v>0</v>
      </c>
      <c r="K48" s="12">
        <f>'input data for CJM Asses'!H48</f>
        <v>0</v>
      </c>
      <c r="L48" s="12">
        <f>'input data for CJM Asses'!I48</f>
        <v>0</v>
      </c>
      <c r="M48" s="12">
        <f>'input data for CJM Asses'!J48</f>
        <v>7040</v>
      </c>
      <c r="N48" s="12">
        <f>'input data for CJM Asses'!K48</f>
        <v>866.96</v>
      </c>
      <c r="O48" s="12">
        <f>'input data for CJM Asses'!L48</f>
        <v>143000</v>
      </c>
      <c r="P48" s="12">
        <f>'input data for CJM Asses'!M48</f>
        <v>6179</v>
      </c>
      <c r="Q48" s="12">
        <f>'input data for CJM Asses'!N48</f>
        <v>0</v>
      </c>
      <c r="R48" s="12">
        <f>'input data for CJM Asses'!O48</f>
        <v>0</v>
      </c>
      <c r="S48" s="12">
        <f>'input data for CJM Asses'!P48</f>
        <v>9126</v>
      </c>
      <c r="T48" s="10">
        <f>'input data for CJM Asses'!Q48</f>
        <v>0</v>
      </c>
      <c r="U48" s="10">
        <f>'input data for CJM Asses'!R48</f>
        <v>0</v>
      </c>
      <c r="V48" s="12">
        <f>'input data for CJM Asses'!S48</f>
        <v>77356</v>
      </c>
    </row>
    <row r="49" spans="1:53" x14ac:dyDescent="0.3">
      <c r="B49" s="7">
        <f>'input data for CJM Asses'!A49</f>
        <v>2006</v>
      </c>
      <c r="C49" s="8">
        <f>'input data for CJM Asses'!B49</f>
        <v>155256</v>
      </c>
      <c r="D49" s="8">
        <f>'input data for CJM Asses'!C49</f>
        <v>1224685</v>
      </c>
      <c r="E49" s="8">
        <f t="shared" si="0"/>
        <v>277568</v>
      </c>
      <c r="F49" s="8">
        <f t="shared" si="1"/>
        <v>362627.22</v>
      </c>
      <c r="G49" s="12">
        <f>'input data for CJM Asses'!D49</f>
        <v>0</v>
      </c>
      <c r="H49" s="12">
        <f>'input data for CJM Asses'!E49</f>
        <v>0</v>
      </c>
      <c r="I49" s="11">
        <f>'input data for CJM Asses'!F49</f>
        <v>277568</v>
      </c>
      <c r="J49" s="12">
        <f>'input data for CJM Asses'!G49</f>
        <v>0</v>
      </c>
      <c r="K49" s="12">
        <f>'input data for CJM Asses'!H49</f>
        <v>0</v>
      </c>
      <c r="L49" s="12">
        <f>'input data for CJM Asses'!I49</f>
        <v>0</v>
      </c>
      <c r="M49" s="12">
        <f>'input data for CJM Asses'!J49</f>
        <v>0</v>
      </c>
      <c r="N49" s="12">
        <f>'input data for CJM Asses'!K49</f>
        <v>481.22</v>
      </c>
      <c r="O49" s="12">
        <f>'input data for CJM Asses'!L49</f>
        <v>160000</v>
      </c>
      <c r="P49" s="12">
        <f>'input data for CJM Asses'!M49</f>
        <v>62137</v>
      </c>
      <c r="Q49" s="12">
        <f>'input data for CJM Asses'!N49</f>
        <v>0</v>
      </c>
      <c r="R49" s="12">
        <f>'input data for CJM Asses'!O49</f>
        <v>0</v>
      </c>
      <c r="S49" s="12">
        <f>'input data for CJM Asses'!P49</f>
        <v>10474</v>
      </c>
      <c r="T49" s="10">
        <f>'input data for CJM Asses'!Q49</f>
        <v>0</v>
      </c>
      <c r="U49" s="10">
        <f>'input data for CJM Asses'!R49</f>
        <v>0</v>
      </c>
      <c r="V49" s="12">
        <f>'input data for CJM Asses'!S49</f>
        <v>129535</v>
      </c>
    </row>
    <row r="50" spans="1:53" x14ac:dyDescent="0.3">
      <c r="B50" s="7">
        <f>'input data for CJM Asses'!A50</f>
        <v>2007</v>
      </c>
      <c r="C50" s="8">
        <f>'input data for CJM Asses'!B50</f>
        <v>172701</v>
      </c>
      <c r="D50" s="8">
        <f>'input data for CJM Asses'!C50</f>
        <v>1130083</v>
      </c>
      <c r="E50" s="8">
        <f t="shared" si="0"/>
        <v>255360</v>
      </c>
      <c r="F50" s="8">
        <f t="shared" si="1"/>
        <v>438818.44</v>
      </c>
      <c r="G50" s="14">
        <f>'input data for CJM Asses'!D50</f>
        <v>7</v>
      </c>
      <c r="H50" s="12">
        <f>'input data for CJM Asses'!E50</f>
        <v>927</v>
      </c>
      <c r="I50" s="11">
        <f>'input data for CJM Asses'!F50</f>
        <v>254426</v>
      </c>
      <c r="J50" s="12">
        <f>'input data for CJM Asses'!G50</f>
        <v>0</v>
      </c>
      <c r="K50" s="12">
        <f>'input data for CJM Asses'!H50</f>
        <v>0</v>
      </c>
      <c r="L50" s="12">
        <f>'input data for CJM Asses'!I50</f>
        <v>0</v>
      </c>
      <c r="M50" s="12">
        <f>'input data for CJM Asses'!J50</f>
        <v>0</v>
      </c>
      <c r="N50" s="12">
        <f>'input data for CJM Asses'!K50</f>
        <v>12584.79</v>
      </c>
      <c r="O50" s="12">
        <f>'input data for CJM Asses'!L50</f>
        <v>140582</v>
      </c>
      <c r="P50" s="12">
        <f>'input data for CJM Asses'!M50</f>
        <v>123510.85</v>
      </c>
      <c r="Q50" s="15">
        <f>'input data for CJM Asses'!N50</f>
        <v>38700</v>
      </c>
      <c r="R50" s="12">
        <f>'input data for CJM Asses'!O50</f>
        <v>0</v>
      </c>
      <c r="S50" s="12">
        <f>'input data for CJM Asses'!P50</f>
        <v>10940</v>
      </c>
      <c r="T50" s="10">
        <f>'input data for CJM Asses'!Q50</f>
        <v>0</v>
      </c>
      <c r="U50" s="10">
        <f>'input data for CJM Asses'!R50</f>
        <v>0</v>
      </c>
      <c r="V50" s="12">
        <f>'input data for CJM Asses'!S50</f>
        <v>112500.8</v>
      </c>
    </row>
    <row r="51" spans="1:53" x14ac:dyDescent="0.3">
      <c r="B51" s="7">
        <f>'input data for CJM Asses'!A51</f>
        <v>2008</v>
      </c>
      <c r="C51" s="8">
        <f>'input data for CJM Asses'!B51</f>
        <v>167258</v>
      </c>
      <c r="D51" s="8">
        <f>'input data for CJM Asses'!C51</f>
        <v>728850</v>
      </c>
      <c r="E51" s="8">
        <f t="shared" si="0"/>
        <v>169537</v>
      </c>
      <c r="F51" s="8">
        <f t="shared" si="1"/>
        <v>405477.15600000002</v>
      </c>
      <c r="G51" s="14">
        <f>'input data for CJM Asses'!D51</f>
        <v>0</v>
      </c>
      <c r="H51" s="12">
        <f>'input data for CJM Asses'!E51</f>
        <v>0</v>
      </c>
      <c r="I51" s="11">
        <f>'input data for CJM Asses'!F51</f>
        <v>169537</v>
      </c>
      <c r="J51" s="12">
        <f>'input data for CJM Asses'!G51</f>
        <v>0</v>
      </c>
      <c r="K51" s="12">
        <f>'input data for CJM Asses'!H51</f>
        <v>0</v>
      </c>
      <c r="L51" s="12">
        <f>'input data for CJM Asses'!I51</f>
        <v>0</v>
      </c>
      <c r="M51" s="12">
        <f>'input data for CJM Asses'!J51</f>
        <v>4800</v>
      </c>
      <c r="N51" s="12">
        <f>'input data for CJM Asses'!K51</f>
        <v>15245.41</v>
      </c>
      <c r="O51" s="12">
        <f>'input data for CJM Asses'!L51</f>
        <v>143182</v>
      </c>
      <c r="P51" s="12">
        <f>'input data for CJM Asses'!M51</f>
        <v>106664.746</v>
      </c>
      <c r="Q51" s="12">
        <f>'input data for CJM Asses'!N51</f>
        <v>22919</v>
      </c>
      <c r="R51" s="12">
        <f>'input data for CJM Asses'!O51</f>
        <v>0</v>
      </c>
      <c r="S51" s="12">
        <f>'input data for CJM Asses'!P51</f>
        <v>12600</v>
      </c>
      <c r="T51" s="10">
        <f>'input data for CJM Asses'!Q51</f>
        <v>0</v>
      </c>
      <c r="U51" s="10">
        <f>'input data for CJM Asses'!R51</f>
        <v>0</v>
      </c>
      <c r="V51" s="12">
        <f>'input data for CJM Asses'!S51</f>
        <v>100066</v>
      </c>
    </row>
    <row r="52" spans="1:53" x14ac:dyDescent="0.3">
      <c r="B52" s="7">
        <f>'input data for CJM Asses'!A52</f>
        <v>2009</v>
      </c>
      <c r="C52" s="8">
        <f>'input data for CJM Asses'!B52</f>
        <v>134022</v>
      </c>
      <c r="D52" s="8">
        <f>'input data for CJM Asses'!C52</f>
        <v>700905</v>
      </c>
      <c r="E52" s="8">
        <f t="shared" si="0"/>
        <v>76629</v>
      </c>
      <c r="F52" s="8">
        <f t="shared" si="1"/>
        <v>371917.59</v>
      </c>
      <c r="G52" s="14">
        <f>'input data for CJM Asses'!D52</f>
        <v>0</v>
      </c>
      <c r="H52" s="14">
        <f>'input data for CJM Asses'!E52</f>
        <v>1935</v>
      </c>
      <c r="I52" s="16">
        <f>'input data for CJM Asses'!F52</f>
        <v>74694</v>
      </c>
      <c r="J52" s="12">
        <f>'input data for CJM Asses'!G52</f>
        <v>0</v>
      </c>
      <c r="K52" s="12">
        <f>'input data for CJM Asses'!H52</f>
        <v>0</v>
      </c>
      <c r="L52" s="12">
        <f>'input data for CJM Asses'!I52</f>
        <v>0</v>
      </c>
      <c r="M52" s="12">
        <f>'input data for CJM Asses'!J52</f>
        <v>9113</v>
      </c>
      <c r="N52" s="12">
        <f>'input data for CJM Asses'!K52</f>
        <v>5680.89</v>
      </c>
      <c r="O52" s="12">
        <f>'input data for CJM Asses'!L52</f>
        <v>117963</v>
      </c>
      <c r="P52" s="12">
        <f>'input data for CJM Asses'!M52</f>
        <v>111921</v>
      </c>
      <c r="Q52" s="12">
        <f>'input data for CJM Asses'!N52</f>
        <v>20212.7</v>
      </c>
      <c r="R52" s="12">
        <f>'input data for CJM Asses'!O52</f>
        <v>0</v>
      </c>
      <c r="S52" s="12">
        <f>'input data for CJM Asses'!P52</f>
        <v>13759</v>
      </c>
      <c r="T52" s="12">
        <f>'input data for CJM Asses'!Q52</f>
        <v>13326</v>
      </c>
      <c r="U52" s="12">
        <f>'input data for CJM Asses'!R52</f>
        <v>0</v>
      </c>
      <c r="V52" s="12">
        <f>'input data for CJM Asses'!S52</f>
        <v>79942</v>
      </c>
    </row>
    <row r="53" spans="1:53" x14ac:dyDescent="0.3">
      <c r="B53" s="7">
        <f>'input data for CJM Asses'!A53</f>
        <v>2010</v>
      </c>
      <c r="C53" s="8">
        <f>'input data for CJM Asses'!B53</f>
        <v>169012</v>
      </c>
      <c r="D53" s="8">
        <f>'input data for CJM Asses'!C53</f>
        <v>295796</v>
      </c>
      <c r="E53" s="8">
        <f t="shared" si="0"/>
        <v>22172</v>
      </c>
      <c r="F53" s="8">
        <f t="shared" si="1"/>
        <v>239844.82</v>
      </c>
      <c r="G53" s="14">
        <f>'input data for CJM Asses'!D53</f>
        <v>0</v>
      </c>
      <c r="H53" s="12">
        <f>'input data for CJM Asses'!E53</f>
        <v>4613</v>
      </c>
      <c r="I53" s="16">
        <f>'input data for CJM Asses'!F53</f>
        <v>17559</v>
      </c>
      <c r="J53" s="12">
        <f>'input data for CJM Asses'!G53</f>
        <v>0</v>
      </c>
      <c r="K53" s="12">
        <f>'input data for CJM Asses'!H53</f>
        <v>0</v>
      </c>
      <c r="L53" s="12">
        <f>'input data for CJM Asses'!I53</f>
        <v>0</v>
      </c>
      <c r="M53" s="17">
        <f>'input data for CJM Asses'!J53</f>
        <v>0</v>
      </c>
      <c r="N53" s="12">
        <f>'input data for CJM Asses'!K53</f>
        <v>2240.3000000000002</v>
      </c>
      <c r="O53" s="12">
        <f>'input data for CJM Asses'!L53</f>
        <v>63606</v>
      </c>
      <c r="P53" s="12">
        <f>'input data for CJM Asses'!M53</f>
        <v>67748.52</v>
      </c>
      <c r="Q53" s="12">
        <f>'input data for CJM Asses'!N53</f>
        <v>11643</v>
      </c>
      <c r="R53" s="18">
        <f>'input data for CJM Asses'!O53</f>
        <v>0</v>
      </c>
      <c r="S53" s="12">
        <f>'input data for CJM Asses'!P53</f>
        <v>8183</v>
      </c>
      <c r="T53" s="12">
        <f>'input data for CJM Asses'!Q53</f>
        <v>40516</v>
      </c>
      <c r="U53" s="12">
        <f>'input data for CJM Asses'!R53</f>
        <v>0</v>
      </c>
      <c r="V53" s="12">
        <f>'input data for CJM Asses'!S53</f>
        <v>45908</v>
      </c>
    </row>
    <row r="54" spans="1:53" x14ac:dyDescent="0.3">
      <c r="B54" s="7">
        <f>'input data for CJM Asses'!A54</f>
        <v>2011</v>
      </c>
      <c r="C54" s="8">
        <f>'input data for CJM Asses'!B54</f>
        <v>30825</v>
      </c>
      <c r="D54" s="8">
        <f>'input data for CJM Asses'!C54</f>
        <v>216470</v>
      </c>
      <c r="E54" s="8">
        <f t="shared" si="0"/>
        <v>326394</v>
      </c>
      <c r="F54" s="8">
        <f t="shared" si="1"/>
        <v>60946.313999999998</v>
      </c>
      <c r="G54" s="14">
        <f>'input data for CJM Asses'!D54</f>
        <v>0</v>
      </c>
      <c r="H54" s="12">
        <f>'input data for CJM Asses'!E54</f>
        <v>69153</v>
      </c>
      <c r="I54" s="19">
        <f>'input data for CJM Asses'!F54</f>
        <v>257241</v>
      </c>
      <c r="J54" s="12">
        <f>'input data for CJM Asses'!G54</f>
        <v>0</v>
      </c>
      <c r="K54" s="12">
        <f>'input data for CJM Asses'!H54</f>
        <v>0</v>
      </c>
      <c r="L54" s="18">
        <f>'input data for CJM Asses'!I54</f>
        <v>8.43</v>
      </c>
      <c r="M54" s="18">
        <f>'input data for CJM Asses'!J54</f>
        <v>8229</v>
      </c>
      <c r="N54" s="18">
        <f>'input data for CJM Asses'!K54</f>
        <v>0</v>
      </c>
      <c r="O54" s="12">
        <f>'input data for CJM Asses'!L54</f>
        <v>32862</v>
      </c>
      <c r="P54" s="12">
        <f>'input data for CJM Asses'!M54</f>
        <v>2247.884</v>
      </c>
      <c r="Q54" s="18">
        <f>'input data for CJM Asses'!N54</f>
        <v>0</v>
      </c>
      <c r="R54" s="18">
        <f>'input data for CJM Asses'!O54</f>
        <v>0</v>
      </c>
      <c r="S54" s="12">
        <f>'input data for CJM Asses'!P54</f>
        <v>9253</v>
      </c>
      <c r="T54" s="12">
        <f>'input data for CJM Asses'!Q54</f>
        <v>674</v>
      </c>
      <c r="U54" s="12">
        <f>'input data for CJM Asses'!R54</f>
        <v>0</v>
      </c>
      <c r="V54" s="12">
        <f>'input data for CJM Asses'!S54</f>
        <v>7672</v>
      </c>
    </row>
    <row r="55" spans="1:53" x14ac:dyDescent="0.3">
      <c r="B55" s="7">
        <f>'input data for CJM Asses'!A55</f>
        <v>2012</v>
      </c>
      <c r="C55" s="36">
        <f>'input data for CJM Asses'!B55</f>
        <v>16208</v>
      </c>
      <c r="D55" s="36">
        <f>'input data for CJM Asses'!C55</f>
        <v>211252</v>
      </c>
      <c r="E55" s="8">
        <f t="shared" si="0"/>
        <v>168883</v>
      </c>
      <c r="F55" s="8">
        <f t="shared" si="1"/>
        <v>39861.86</v>
      </c>
      <c r="G55" s="14">
        <f>'input data for CJM Asses'!D55</f>
        <v>0</v>
      </c>
      <c r="H55" s="18">
        <f>'input data for CJM Asses'!E55</f>
        <v>104</v>
      </c>
      <c r="I55" s="16">
        <f>'input data for CJM Asses'!F55</f>
        <v>168779</v>
      </c>
      <c r="J55" s="12">
        <f>'input data for CJM Asses'!G55</f>
        <v>0</v>
      </c>
      <c r="K55" s="12">
        <f>'input data for CJM Asses'!H55</f>
        <v>0</v>
      </c>
      <c r="L55" s="18">
        <f>'input data for CJM Asses'!I55</f>
        <v>0</v>
      </c>
      <c r="M55" s="18">
        <f>'input data for CJM Asses'!J55</f>
        <v>0</v>
      </c>
      <c r="N55" s="18">
        <f>'input data for CJM Asses'!K55</f>
        <v>0</v>
      </c>
      <c r="O55" s="8">
        <f>'input data for CJM Asses'!L55</f>
        <v>13011.86</v>
      </c>
      <c r="P55" s="11">
        <f>'input data for CJM Asses'!M55</f>
        <v>0</v>
      </c>
      <c r="Q55" s="18">
        <f>'input data for CJM Asses'!N55</f>
        <v>0</v>
      </c>
      <c r="R55" s="18">
        <f>'input data for CJM Asses'!O55</f>
        <v>0</v>
      </c>
      <c r="S55" s="11">
        <f>'input data for CJM Asses'!P55</f>
        <v>5492</v>
      </c>
      <c r="T55" s="14">
        <f>'input data for CJM Asses'!Q55</f>
        <v>5290</v>
      </c>
      <c r="U55" s="12">
        <f>'input data for CJM Asses'!R55</f>
        <v>0</v>
      </c>
      <c r="V55" s="14">
        <f>'input data for CJM Asses'!S55</f>
        <v>16068</v>
      </c>
    </row>
    <row r="56" spans="1:53" x14ac:dyDescent="0.3">
      <c r="B56" s="34">
        <f>'input data for CJM Asses'!A56</f>
        <v>2013</v>
      </c>
      <c r="C56" s="37">
        <f>'input data for CJM Asses'!B56</f>
        <v>31000</v>
      </c>
      <c r="D56" s="35">
        <f>'input data for CJM Asses'!C56</f>
        <v>211013</v>
      </c>
      <c r="E56" s="8">
        <f t="shared" si="0"/>
        <v>52477</v>
      </c>
      <c r="F56" s="8">
        <f t="shared" si="1"/>
        <v>47230</v>
      </c>
      <c r="G56" s="35">
        <f>'input data for CJM Asses'!D56</f>
        <v>0</v>
      </c>
      <c r="H56" s="35">
        <f>'input data for CJM Asses'!E56</f>
        <v>2477</v>
      </c>
      <c r="I56" s="35">
        <f>'input data for CJM Asses'!F56</f>
        <v>50000</v>
      </c>
      <c r="J56" s="35">
        <f>'input data for CJM Asses'!G56</f>
        <v>0</v>
      </c>
      <c r="K56" s="35">
        <f>'input data for CJM Asses'!H56</f>
        <v>0</v>
      </c>
      <c r="L56" s="35">
        <f>'input data for CJM Asses'!I56</f>
        <v>0</v>
      </c>
      <c r="M56" s="35">
        <f>'input data for CJM Asses'!J56</f>
        <v>0</v>
      </c>
      <c r="N56" s="35">
        <f>'input data for CJM Asses'!K56</f>
        <v>0</v>
      </c>
      <c r="O56" s="35">
        <f>'input data for CJM Asses'!L56</f>
        <v>10000</v>
      </c>
      <c r="P56" s="35">
        <f>'input data for CJM Asses'!M56</f>
        <v>8992</v>
      </c>
      <c r="Q56" s="35">
        <f>'input data for CJM Asses'!N56</f>
        <v>0</v>
      </c>
      <c r="R56" s="35">
        <f>'input data for CJM Asses'!O56</f>
        <v>0</v>
      </c>
      <c r="S56" s="35">
        <f>'input data for CJM Asses'!P56</f>
        <v>5054</v>
      </c>
      <c r="T56" s="35">
        <f>'input data for CJM Asses'!Q56</f>
        <v>3772</v>
      </c>
      <c r="U56" s="35">
        <f>'input data for CJM Asses'!R56</f>
        <v>0</v>
      </c>
      <c r="V56" s="35">
        <f>'input data for CJM Asses'!S56</f>
        <v>19412</v>
      </c>
    </row>
    <row r="59" spans="1:53" x14ac:dyDescent="0.3">
      <c r="B59">
        <f t="array" ref="B59:BA63">TRANSPOSE(B6:F56)</f>
        <v>1963</v>
      </c>
      <c r="C59">
        <v>1964</v>
      </c>
      <c r="D59">
        <v>1965</v>
      </c>
      <c r="E59">
        <v>1966</v>
      </c>
      <c r="F59">
        <v>1967</v>
      </c>
      <c r="G59">
        <v>1968</v>
      </c>
      <c r="H59">
        <v>1969</v>
      </c>
      <c r="I59">
        <v>1970</v>
      </c>
      <c r="J59">
        <v>1971</v>
      </c>
      <c r="K59">
        <v>1972</v>
      </c>
      <c r="L59">
        <v>1973</v>
      </c>
      <c r="M59">
        <v>1974</v>
      </c>
      <c r="N59">
        <v>1975</v>
      </c>
      <c r="O59">
        <v>1976</v>
      </c>
      <c r="P59">
        <v>1977</v>
      </c>
      <c r="Q59">
        <v>1978</v>
      </c>
      <c r="R59">
        <v>1979</v>
      </c>
      <c r="S59">
        <v>1980</v>
      </c>
      <c r="T59">
        <v>1981</v>
      </c>
      <c r="U59">
        <v>1982</v>
      </c>
      <c r="V59">
        <v>1983</v>
      </c>
      <c r="W59">
        <v>1984</v>
      </c>
      <c r="X59">
        <v>1985</v>
      </c>
      <c r="Y59">
        <v>1986</v>
      </c>
      <c r="Z59">
        <v>1987</v>
      </c>
      <c r="AA59">
        <v>1988</v>
      </c>
      <c r="AB59">
        <v>1989</v>
      </c>
      <c r="AC59">
        <v>1990</v>
      </c>
      <c r="AD59">
        <v>1991</v>
      </c>
      <c r="AE59">
        <v>1992</v>
      </c>
      <c r="AF59">
        <v>1993</v>
      </c>
      <c r="AG59">
        <v>1994</v>
      </c>
      <c r="AH59">
        <v>1995</v>
      </c>
      <c r="AI59">
        <v>1996</v>
      </c>
      <c r="AJ59">
        <v>1997</v>
      </c>
      <c r="AK59">
        <v>1998</v>
      </c>
      <c r="AL59">
        <v>1999</v>
      </c>
      <c r="AM59">
        <v>2000</v>
      </c>
      <c r="AN59">
        <v>2001</v>
      </c>
      <c r="AO59">
        <v>2002</v>
      </c>
      <c r="AP59">
        <v>2003</v>
      </c>
      <c r="AQ59">
        <v>2004</v>
      </c>
      <c r="AR59">
        <v>2005</v>
      </c>
      <c r="AS59">
        <v>2006</v>
      </c>
      <c r="AT59">
        <v>2007</v>
      </c>
      <c r="AU59">
        <v>2008</v>
      </c>
      <c r="AV59">
        <v>2009</v>
      </c>
      <c r="AW59">
        <v>2010</v>
      </c>
      <c r="AX59">
        <v>2011</v>
      </c>
      <c r="AY59">
        <v>2012</v>
      </c>
      <c r="AZ59">
        <v>2013</v>
      </c>
      <c r="BA59" t="e">
        <v>#N/A</v>
      </c>
    </row>
    <row r="60" spans="1:53" x14ac:dyDescent="0.3">
      <c r="A60" t="s">
        <v>27</v>
      </c>
      <c r="B60">
        <v>3459</v>
      </c>
      <c r="C60">
        <v>2989</v>
      </c>
      <c r="D60">
        <v>8980</v>
      </c>
      <c r="E60">
        <v>8974</v>
      </c>
      <c r="F60">
        <v>16108</v>
      </c>
      <c r="G60">
        <v>13640</v>
      </c>
      <c r="H60">
        <v>10178</v>
      </c>
      <c r="I60">
        <v>101685.1</v>
      </c>
      <c r="J60">
        <v>143454.39999999999</v>
      </c>
      <c r="K60">
        <v>64457</v>
      </c>
      <c r="L60">
        <v>83204.399999999994</v>
      </c>
      <c r="M60">
        <v>164762.1</v>
      </c>
      <c r="N60">
        <v>207326.8</v>
      </c>
      <c r="O60">
        <v>257697.6</v>
      </c>
      <c r="P60">
        <v>226233.5</v>
      </c>
      <c r="Q60">
        <v>398414.4</v>
      </c>
      <c r="R60">
        <v>344050.60000000003</v>
      </c>
      <c r="S60">
        <v>288809</v>
      </c>
      <c r="T60">
        <v>474817</v>
      </c>
      <c r="U60">
        <v>789912</v>
      </c>
      <c r="V60">
        <v>301934</v>
      </c>
      <c r="W60">
        <v>727000</v>
      </c>
      <c r="X60">
        <v>511150</v>
      </c>
      <c r="Y60">
        <v>55210</v>
      </c>
      <c r="Z60">
        <v>313310</v>
      </c>
      <c r="AA60">
        <v>325462</v>
      </c>
      <c r="AB60">
        <v>338600</v>
      </c>
      <c r="AC60">
        <v>323089</v>
      </c>
      <c r="AD60">
        <v>346245</v>
      </c>
      <c r="AE60">
        <v>304243</v>
      </c>
      <c r="AF60">
        <v>379467</v>
      </c>
      <c r="AG60">
        <v>222254</v>
      </c>
      <c r="AH60">
        <v>230177</v>
      </c>
      <c r="AI60">
        <v>278439</v>
      </c>
      <c r="AJ60">
        <v>104198</v>
      </c>
      <c r="AK60">
        <v>30273</v>
      </c>
      <c r="AL60">
        <v>55654</v>
      </c>
      <c r="AM60">
        <v>118734</v>
      </c>
      <c r="AN60">
        <v>248097</v>
      </c>
      <c r="AO60">
        <v>108727</v>
      </c>
      <c r="AP60">
        <v>143277</v>
      </c>
      <c r="AQ60">
        <v>158656</v>
      </c>
      <c r="AR60">
        <v>165626</v>
      </c>
      <c r="AS60">
        <v>155256</v>
      </c>
      <c r="AT60">
        <v>172701</v>
      </c>
      <c r="AU60">
        <v>167258</v>
      </c>
      <c r="AV60">
        <v>134022</v>
      </c>
      <c r="AW60">
        <v>169012</v>
      </c>
      <c r="AX60">
        <v>30825</v>
      </c>
      <c r="AY60">
        <v>16208</v>
      </c>
      <c r="AZ60">
        <v>31000</v>
      </c>
      <c r="BA60" t="e">
        <v>#N/A</v>
      </c>
    </row>
    <row r="61" spans="1:53" x14ac:dyDescent="0.3">
      <c r="A61" t="s">
        <v>28</v>
      </c>
      <c r="B61">
        <v>5236</v>
      </c>
      <c r="C61">
        <v>7284</v>
      </c>
      <c r="D61">
        <v>3725</v>
      </c>
      <c r="E61">
        <v>8638</v>
      </c>
      <c r="F61">
        <v>10266</v>
      </c>
      <c r="G61">
        <v>10477</v>
      </c>
      <c r="H61">
        <v>8343</v>
      </c>
      <c r="I61">
        <v>10309.1</v>
      </c>
      <c r="J61">
        <v>14987.7</v>
      </c>
      <c r="K61">
        <v>22545.9</v>
      </c>
      <c r="L61">
        <v>38390.5</v>
      </c>
      <c r="M61">
        <v>28749.7</v>
      </c>
      <c r="N61">
        <v>53878.100000000006</v>
      </c>
      <c r="O61">
        <v>84571.1</v>
      </c>
      <c r="P61">
        <v>114572.3</v>
      </c>
      <c r="Q61">
        <v>188266.69999999998</v>
      </c>
      <c r="R61">
        <v>253460.3</v>
      </c>
      <c r="S61">
        <v>273453</v>
      </c>
      <c r="T61">
        <v>586092</v>
      </c>
      <c r="U61">
        <v>704771</v>
      </c>
      <c r="V61">
        <v>563338</v>
      </c>
      <c r="W61">
        <v>699301</v>
      </c>
      <c r="X61">
        <v>945839</v>
      </c>
      <c r="Y61">
        <v>1129107</v>
      </c>
      <c r="Z61">
        <v>1456727</v>
      </c>
      <c r="AA61">
        <v>1812793</v>
      </c>
      <c r="AB61">
        <v>2051517</v>
      </c>
      <c r="AC61">
        <v>2148786</v>
      </c>
      <c r="AD61">
        <v>2674267</v>
      </c>
      <c r="AE61">
        <v>2907817</v>
      </c>
      <c r="AF61">
        <v>2856777</v>
      </c>
      <c r="AG61">
        <v>3819193</v>
      </c>
      <c r="AH61">
        <v>4174016</v>
      </c>
      <c r="AI61">
        <v>3604887</v>
      </c>
      <c r="AJ61">
        <v>2812866</v>
      </c>
      <c r="AK61">
        <v>1582639</v>
      </c>
      <c r="AL61">
        <v>1164035</v>
      </c>
      <c r="AM61">
        <v>1115565</v>
      </c>
      <c r="AN61">
        <v>1401836</v>
      </c>
      <c r="AO61">
        <v>1410266</v>
      </c>
      <c r="AP61">
        <v>1278019</v>
      </c>
      <c r="AQ61">
        <v>1292943</v>
      </c>
      <c r="AR61">
        <v>1264808</v>
      </c>
      <c r="AS61">
        <v>1224685</v>
      </c>
      <c r="AT61">
        <v>1130083</v>
      </c>
      <c r="AU61">
        <v>728850</v>
      </c>
      <c r="AV61">
        <v>700905</v>
      </c>
      <c r="AW61">
        <v>295796</v>
      </c>
      <c r="AX61">
        <v>216470</v>
      </c>
      <c r="AY61">
        <v>211252</v>
      </c>
      <c r="AZ61">
        <v>211013</v>
      </c>
      <c r="BA61" t="e">
        <v>#N/A</v>
      </c>
    </row>
    <row r="62" spans="1:53" x14ac:dyDescent="0.3">
      <c r="A62" t="s">
        <v>29</v>
      </c>
      <c r="B62">
        <v>1954</v>
      </c>
      <c r="C62">
        <v>1718</v>
      </c>
      <c r="D62">
        <v>2561</v>
      </c>
      <c r="E62">
        <v>4271</v>
      </c>
      <c r="F62">
        <v>3071</v>
      </c>
      <c r="G62">
        <v>2790</v>
      </c>
      <c r="H62">
        <v>4176</v>
      </c>
      <c r="I62">
        <v>4711</v>
      </c>
      <c r="J62">
        <v>9189</v>
      </c>
      <c r="K62">
        <v>18782</v>
      </c>
      <c r="L62">
        <v>42781</v>
      </c>
      <c r="M62">
        <v>129211</v>
      </c>
      <c r="N62">
        <v>37899</v>
      </c>
      <c r="O62">
        <v>54154</v>
      </c>
      <c r="P62">
        <v>504992</v>
      </c>
      <c r="Q62">
        <v>386793</v>
      </c>
      <c r="R62">
        <v>333809.81596781022</v>
      </c>
      <c r="S62">
        <v>414298.66680851061</v>
      </c>
      <c r="T62">
        <v>445638.23166195507</v>
      </c>
      <c r="U62">
        <v>143723.67909413032</v>
      </c>
      <c r="V62">
        <v>110690.06266589731</v>
      </c>
      <c r="W62">
        <v>200673.58603066439</v>
      </c>
      <c r="X62">
        <v>114622.05228602127</v>
      </c>
      <c r="Y62">
        <v>51028.625859872613</v>
      </c>
      <c r="Z62">
        <v>46304</v>
      </c>
      <c r="AA62">
        <v>244228.92275831185</v>
      </c>
      <c r="AB62">
        <v>316246.78993781796</v>
      </c>
      <c r="AC62">
        <v>370823.21592844976</v>
      </c>
      <c r="AD62">
        <v>213446.9097668131</v>
      </c>
      <c r="AE62">
        <v>111682</v>
      </c>
      <c r="AF62">
        <v>133354</v>
      </c>
      <c r="AG62">
        <v>233346</v>
      </c>
      <c r="AH62">
        <v>550993</v>
      </c>
      <c r="AI62">
        <v>495518</v>
      </c>
      <c r="AJ62">
        <v>680053</v>
      </c>
      <c r="AK62">
        <v>412846</v>
      </c>
      <c r="AL62">
        <v>203751</v>
      </c>
      <c r="AM62">
        <v>303700</v>
      </c>
      <c r="AN62">
        <v>857744</v>
      </c>
      <c r="AO62">
        <v>154823</v>
      </c>
      <c r="AP62">
        <v>217734</v>
      </c>
      <c r="AQ62">
        <v>187369</v>
      </c>
      <c r="AR62">
        <v>80663</v>
      </c>
      <c r="AS62">
        <v>277568</v>
      </c>
      <c r="AT62">
        <v>255360</v>
      </c>
      <c r="AU62">
        <v>169537</v>
      </c>
      <c r="AV62">
        <v>76629</v>
      </c>
      <c r="AW62">
        <v>22172</v>
      </c>
      <c r="AX62">
        <v>326394</v>
      </c>
      <c r="AY62">
        <v>168883</v>
      </c>
      <c r="AZ62">
        <v>52477</v>
      </c>
      <c r="BA62" t="e">
        <v>#N/A</v>
      </c>
    </row>
    <row r="63" spans="1:53" x14ac:dyDescent="0.3">
      <c r="A63" t="s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5500</v>
      </c>
      <c r="L63">
        <v>0</v>
      </c>
      <c r="M63">
        <v>0</v>
      </c>
      <c r="N63">
        <v>0</v>
      </c>
      <c r="O63">
        <v>35</v>
      </c>
      <c r="P63">
        <v>2273</v>
      </c>
      <c r="Q63">
        <v>51290</v>
      </c>
      <c r="R63">
        <v>370290.18403218972</v>
      </c>
      <c r="S63">
        <v>339802.33319148934</v>
      </c>
      <c r="T63">
        <v>438122.76833804487</v>
      </c>
      <c r="U63">
        <v>733204.32090586971</v>
      </c>
      <c r="V63">
        <v>894299.93733410281</v>
      </c>
      <c r="W63">
        <v>1059927.4139693354</v>
      </c>
      <c r="X63">
        <v>799322.9477139787</v>
      </c>
      <c r="Y63">
        <v>837502.37414012733</v>
      </c>
      <c r="Z63">
        <v>863423</v>
      </c>
      <c r="AA63">
        <v>863215.07724168804</v>
      </c>
      <c r="AB63">
        <v>875821.21006218193</v>
      </c>
      <c r="AC63">
        <v>872058.78407155036</v>
      </c>
      <c r="AD63">
        <v>543659.09023318684</v>
      </c>
      <c r="AE63">
        <v>37932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2318</v>
      </c>
      <c r="AN63">
        <v>20090</v>
      </c>
      <c r="AO63">
        <v>76261</v>
      </c>
      <c r="AP63">
        <v>158199</v>
      </c>
      <c r="AQ63">
        <v>295443</v>
      </c>
      <c r="AR63">
        <v>243567.96</v>
      </c>
      <c r="AS63">
        <v>362627.22</v>
      </c>
      <c r="AT63">
        <v>438818.44</v>
      </c>
      <c r="AU63">
        <v>405477.15600000002</v>
      </c>
      <c r="AV63">
        <v>371917.59</v>
      </c>
      <c r="AW63">
        <v>239844.82</v>
      </c>
      <c r="AX63">
        <v>60946.313999999998</v>
      </c>
      <c r="AY63">
        <v>39861.86</v>
      </c>
      <c r="AZ63">
        <v>47230</v>
      </c>
      <c r="BA6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zoomScale="85" zoomScaleNormal="85" workbookViewId="0">
      <pane xSplit="1" ySplit="5" topLeftCell="B51" activePane="bottomRight" state="frozen"/>
      <selection pane="topRight" activeCell="B1" sqref="B1"/>
      <selection pane="bottomLeft" activeCell="A6" sqref="A6"/>
      <selection pane="bottomRight" activeCell="L56" sqref="L56"/>
    </sheetView>
  </sheetViews>
  <sheetFormatPr defaultColWidth="9.109375" defaultRowHeight="14.4" x14ac:dyDescent="0.3"/>
  <cols>
    <col min="1" max="1" width="17.44140625" style="6" customWidth="1"/>
    <col min="2" max="2" width="7.6640625" style="6" customWidth="1"/>
    <col min="3" max="3" width="9.33203125" style="6" customWidth="1"/>
    <col min="4" max="4" width="8.5546875" style="6" customWidth="1"/>
    <col min="5" max="5" width="9" style="6" customWidth="1"/>
    <col min="6" max="6" width="8.5546875" style="6" customWidth="1"/>
    <col min="7" max="7" width="7" style="6" customWidth="1"/>
    <col min="8" max="8" width="7.6640625" style="6" customWidth="1"/>
    <col min="9" max="9" width="7" style="6" customWidth="1"/>
    <col min="10" max="10" width="10.6640625" style="6" customWidth="1"/>
    <col min="11" max="11" width="7" style="6" customWidth="1"/>
    <col min="12" max="12" width="7.6640625" style="6" customWidth="1"/>
    <col min="13" max="13" width="9.44140625" style="6" customWidth="1"/>
    <col min="14" max="14" width="7.109375" style="6" customWidth="1"/>
    <col min="15" max="15" width="7.5546875" style="6" customWidth="1"/>
    <col min="16" max="17" width="7" style="6" customWidth="1"/>
    <col min="18" max="18" width="8" style="6" customWidth="1"/>
    <col min="19" max="19" width="8.44140625" style="6" customWidth="1"/>
    <col min="20" max="20" width="12.109375" style="6" customWidth="1"/>
    <col min="21" max="16384" width="9.109375" style="6"/>
  </cols>
  <sheetData>
    <row r="1" spans="1:20" s="5" customFormat="1" ht="30" customHeight="1" x14ac:dyDescent="0.3">
      <c r="A1" s="3" t="s">
        <v>0</v>
      </c>
      <c r="B1" s="3" t="s">
        <v>1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5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3" t="s">
        <v>13</v>
      </c>
      <c r="Q1" s="3" t="s">
        <v>4</v>
      </c>
      <c r="R1" s="3" t="s">
        <v>14</v>
      </c>
      <c r="S1" s="3" t="s">
        <v>15</v>
      </c>
      <c r="T1" s="3"/>
    </row>
    <row r="2" spans="1:20" s="5" customFormat="1" ht="30" customHeight="1" x14ac:dyDescent="0.3">
      <c r="A2" s="3" t="s">
        <v>16</v>
      </c>
      <c r="B2" s="3">
        <v>87</v>
      </c>
      <c r="C2" s="3">
        <v>87</v>
      </c>
      <c r="D2" s="3" t="s">
        <v>17</v>
      </c>
      <c r="E2" s="3">
        <v>87</v>
      </c>
      <c r="F2" s="3">
        <v>87</v>
      </c>
      <c r="G2" s="3">
        <v>87</v>
      </c>
      <c r="H2" s="3">
        <v>87</v>
      </c>
      <c r="I2" s="3">
        <v>87</v>
      </c>
      <c r="J2" s="3">
        <v>87</v>
      </c>
      <c r="K2" s="3">
        <v>87</v>
      </c>
      <c r="L2" s="3">
        <v>87</v>
      </c>
      <c r="M2" s="3" t="s">
        <v>17</v>
      </c>
      <c r="N2" s="3">
        <v>87</v>
      </c>
      <c r="O2" s="3">
        <v>87</v>
      </c>
      <c r="P2" s="3">
        <v>87</v>
      </c>
      <c r="Q2" s="3">
        <v>87</v>
      </c>
      <c r="R2" s="3">
        <v>87</v>
      </c>
      <c r="S2" s="3">
        <v>87</v>
      </c>
      <c r="T2" s="3"/>
    </row>
    <row r="3" spans="1:20" s="5" customFormat="1" ht="43.2" x14ac:dyDescent="0.3">
      <c r="A3" s="3" t="s">
        <v>18</v>
      </c>
      <c r="B3" s="3" t="s">
        <v>19</v>
      </c>
      <c r="C3" s="3" t="s">
        <v>19</v>
      </c>
      <c r="D3" s="3" t="s">
        <v>20</v>
      </c>
      <c r="E3" s="4" t="s">
        <v>21</v>
      </c>
      <c r="F3" s="4" t="s">
        <v>22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19</v>
      </c>
      <c r="P3" s="3" t="s">
        <v>20</v>
      </c>
      <c r="Q3" s="3" t="s">
        <v>20</v>
      </c>
      <c r="R3" s="3" t="s">
        <v>20</v>
      </c>
      <c r="S3" s="3" t="s">
        <v>20</v>
      </c>
      <c r="T3" s="3"/>
    </row>
    <row r="4" spans="1:20" s="5" customFormat="1" ht="30" customHeight="1" x14ac:dyDescent="0.3">
      <c r="A4" s="3" t="s">
        <v>23</v>
      </c>
      <c r="B4" s="3" t="s">
        <v>24</v>
      </c>
      <c r="C4" s="3" t="s">
        <v>24</v>
      </c>
      <c r="D4" s="3" t="s">
        <v>25</v>
      </c>
      <c r="E4" s="3" t="s">
        <v>24</v>
      </c>
      <c r="F4" s="3" t="s">
        <v>24</v>
      </c>
      <c r="G4" s="3" t="s">
        <v>25</v>
      </c>
      <c r="H4" s="3" t="s">
        <v>24</v>
      </c>
      <c r="I4" s="3" t="s">
        <v>25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/>
    </row>
    <row r="5" spans="1:20" x14ac:dyDescent="0.3">
      <c r="A5" s="3" t="s">
        <v>26</v>
      </c>
      <c r="B5" s="4" t="s">
        <v>27</v>
      </c>
      <c r="C5" s="4" t="s">
        <v>28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/>
    </row>
    <row r="6" spans="1:20" x14ac:dyDescent="0.3">
      <c r="A6" s="7">
        <v>1963</v>
      </c>
      <c r="B6" s="8">
        <v>3459</v>
      </c>
      <c r="C6" s="8">
        <v>5236</v>
      </c>
      <c r="D6" s="9"/>
      <c r="E6" s="3"/>
      <c r="F6" s="8">
        <v>1954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7">
        <v>1964</v>
      </c>
      <c r="B7" s="8">
        <v>2989</v>
      </c>
      <c r="C7" s="8">
        <v>7284</v>
      </c>
      <c r="D7" s="9"/>
      <c r="E7" s="3"/>
      <c r="F7" s="8">
        <v>1718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7">
        <v>1965</v>
      </c>
      <c r="B8" s="8">
        <v>8980</v>
      </c>
      <c r="C8" s="8">
        <v>3725</v>
      </c>
      <c r="D8" s="9"/>
      <c r="E8" s="3"/>
      <c r="F8" s="8">
        <v>2561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7">
        <v>1966</v>
      </c>
      <c r="B9" s="8">
        <v>8974</v>
      </c>
      <c r="C9" s="8">
        <v>8638</v>
      </c>
      <c r="D9" s="9"/>
      <c r="E9" s="3"/>
      <c r="F9" s="8">
        <v>4271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7">
        <v>1967</v>
      </c>
      <c r="B10" s="8">
        <v>16108</v>
      </c>
      <c r="C10" s="8">
        <v>10266</v>
      </c>
      <c r="D10" s="9"/>
      <c r="E10" s="3"/>
      <c r="F10" s="8">
        <v>3071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7">
        <v>1968</v>
      </c>
      <c r="B11" s="8">
        <v>13640</v>
      </c>
      <c r="C11" s="8">
        <v>10477</v>
      </c>
      <c r="D11" s="9"/>
      <c r="E11" s="3"/>
      <c r="F11" s="8">
        <v>2790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7">
        <v>1969</v>
      </c>
      <c r="B12" s="8">
        <v>10178</v>
      </c>
      <c r="C12" s="8">
        <v>8343</v>
      </c>
      <c r="D12" s="9"/>
      <c r="E12" s="3"/>
      <c r="F12" s="8">
        <v>4176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7">
        <v>1970</v>
      </c>
      <c r="B13" s="8">
        <v>101685.1</v>
      </c>
      <c r="C13" s="8">
        <v>10309.1</v>
      </c>
      <c r="D13" s="10"/>
      <c r="E13" s="10"/>
      <c r="F13" s="11">
        <v>4711</v>
      </c>
      <c r="G13" s="12"/>
      <c r="H13" s="12"/>
      <c r="I13" s="12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7">
        <v>1971</v>
      </c>
      <c r="B14" s="8">
        <v>143454.39999999999</v>
      </c>
      <c r="C14" s="8">
        <v>14987.7</v>
      </c>
      <c r="D14" s="12"/>
      <c r="E14" s="10"/>
      <c r="F14" s="11">
        <v>9189</v>
      </c>
      <c r="G14" s="12"/>
      <c r="H14" s="12"/>
      <c r="I14" s="12"/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A15" s="7">
        <v>1972</v>
      </c>
      <c r="B15" s="8">
        <v>64457</v>
      </c>
      <c r="C15" s="8">
        <v>22545.9</v>
      </c>
      <c r="D15" s="12"/>
      <c r="E15" s="12"/>
      <c r="F15" s="11">
        <v>18782</v>
      </c>
      <c r="G15" s="12"/>
      <c r="H15" s="12"/>
      <c r="I15" s="12"/>
      <c r="J15" s="12">
        <v>5500</v>
      </c>
      <c r="K15" s="12"/>
      <c r="L15" s="12"/>
      <c r="M15" s="12"/>
      <c r="N15" s="12"/>
      <c r="O15" s="12"/>
      <c r="P15" s="12"/>
      <c r="Q15" s="10"/>
      <c r="R15" s="10"/>
      <c r="S15" s="10"/>
      <c r="T15" s="10"/>
    </row>
    <row r="16" spans="1:20" x14ac:dyDescent="0.3">
      <c r="A16" s="7">
        <v>1973</v>
      </c>
      <c r="B16" s="8">
        <v>83204.399999999994</v>
      </c>
      <c r="C16" s="8">
        <v>38390.5</v>
      </c>
      <c r="D16" s="12"/>
      <c r="E16" s="12"/>
      <c r="F16" s="11">
        <v>42781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0"/>
      <c r="R16" s="10"/>
      <c r="S16" s="10"/>
      <c r="T16" s="10"/>
    </row>
    <row r="17" spans="1:20" x14ac:dyDescent="0.3">
      <c r="A17" s="7">
        <v>1974</v>
      </c>
      <c r="B17" s="8">
        <v>164762.1</v>
      </c>
      <c r="C17" s="8">
        <v>28749.7</v>
      </c>
      <c r="D17" s="12"/>
      <c r="E17" s="12"/>
      <c r="F17" s="11">
        <v>129211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0"/>
      <c r="R17" s="10"/>
      <c r="S17" s="10"/>
      <c r="T17" s="10"/>
    </row>
    <row r="18" spans="1:20" x14ac:dyDescent="0.3">
      <c r="A18" s="7">
        <v>1975</v>
      </c>
      <c r="B18" s="8">
        <v>207326.8</v>
      </c>
      <c r="C18" s="8">
        <v>53878.100000000006</v>
      </c>
      <c r="D18" s="12"/>
      <c r="E18" s="12"/>
      <c r="F18" s="11">
        <v>37899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0"/>
      <c r="R18" s="10"/>
      <c r="S18" s="10"/>
      <c r="T18" s="10"/>
    </row>
    <row r="19" spans="1:20" x14ac:dyDescent="0.3">
      <c r="A19" s="7">
        <v>1976</v>
      </c>
      <c r="B19" s="8">
        <v>257697.6</v>
      </c>
      <c r="C19" s="8">
        <v>84571.1</v>
      </c>
      <c r="D19" s="12"/>
      <c r="E19" s="12"/>
      <c r="F19" s="11">
        <v>54154</v>
      </c>
      <c r="G19" s="12"/>
      <c r="H19" s="12"/>
      <c r="I19" s="12"/>
      <c r="J19" s="12"/>
      <c r="K19" s="12"/>
      <c r="L19" s="12"/>
      <c r="M19" s="12"/>
      <c r="N19" s="12"/>
      <c r="O19" s="12">
        <v>35</v>
      </c>
      <c r="P19" s="12"/>
      <c r="Q19" s="10"/>
      <c r="R19" s="10"/>
      <c r="S19" s="10"/>
      <c r="T19" s="10"/>
    </row>
    <row r="20" spans="1:20" x14ac:dyDescent="0.3">
      <c r="A20" s="7">
        <v>1977</v>
      </c>
      <c r="B20" s="8">
        <v>226233.5</v>
      </c>
      <c r="C20" s="8">
        <v>114572.3</v>
      </c>
      <c r="D20" s="12"/>
      <c r="E20" s="12"/>
      <c r="F20" s="11">
        <v>504992</v>
      </c>
      <c r="G20" s="12"/>
      <c r="H20" s="12"/>
      <c r="I20" s="12"/>
      <c r="J20" s="12"/>
      <c r="K20" s="12"/>
      <c r="L20" s="12"/>
      <c r="M20" s="12"/>
      <c r="N20" s="12"/>
      <c r="O20" s="12">
        <v>2273</v>
      </c>
      <c r="P20" s="10"/>
      <c r="Q20" s="10"/>
      <c r="R20" s="10"/>
      <c r="S20" s="12"/>
      <c r="T20" s="12"/>
    </row>
    <row r="21" spans="1:20" x14ac:dyDescent="0.3">
      <c r="A21" s="7">
        <v>1978</v>
      </c>
      <c r="B21" s="8">
        <v>398414.4</v>
      </c>
      <c r="C21" s="8">
        <v>188266.69999999998</v>
      </c>
      <c r="D21" s="12"/>
      <c r="E21" s="12"/>
      <c r="F21" s="11">
        <v>386793</v>
      </c>
      <c r="G21" s="12"/>
      <c r="H21" s="12">
        <v>0</v>
      </c>
      <c r="I21" s="12"/>
      <c r="J21" s="12">
        <v>49220</v>
      </c>
      <c r="K21" s="12"/>
      <c r="L21" s="12"/>
      <c r="M21" s="12"/>
      <c r="N21" s="12"/>
      <c r="O21" s="12">
        <v>1667</v>
      </c>
      <c r="P21" s="13">
        <v>403</v>
      </c>
      <c r="Q21" s="10"/>
      <c r="R21" s="10"/>
      <c r="S21" s="12"/>
      <c r="T21" s="12"/>
    </row>
    <row r="22" spans="1:20" x14ac:dyDescent="0.3">
      <c r="A22" s="7">
        <v>1979</v>
      </c>
      <c r="B22" s="8">
        <v>344050.60000000003</v>
      </c>
      <c r="C22" s="8">
        <v>253460.3</v>
      </c>
      <c r="D22" s="12"/>
      <c r="E22" s="12"/>
      <c r="F22" s="11">
        <v>151591</v>
      </c>
      <c r="G22" s="12">
        <v>6281.024989411264</v>
      </c>
      <c r="H22" s="12">
        <v>175937.79097839893</v>
      </c>
      <c r="I22" s="12">
        <v>12718.975010588734</v>
      </c>
      <c r="J22" s="12">
        <v>356271.20902160101</v>
      </c>
      <c r="K22" s="12"/>
      <c r="L22" s="12"/>
      <c r="M22" s="14">
        <v>1180</v>
      </c>
      <c r="N22" s="12"/>
      <c r="O22" s="12">
        <v>120</v>
      </c>
      <c r="P22" s="12"/>
      <c r="Q22" s="10"/>
      <c r="R22" s="10"/>
      <c r="S22" s="12"/>
      <c r="T22" s="12"/>
    </row>
    <row r="23" spans="1:20" x14ac:dyDescent="0.3">
      <c r="A23" s="7">
        <v>1980</v>
      </c>
      <c r="B23" s="8">
        <v>288809</v>
      </c>
      <c r="C23" s="8">
        <v>273453</v>
      </c>
      <c r="D23" s="12"/>
      <c r="E23" s="12"/>
      <c r="F23" s="11">
        <v>123380</v>
      </c>
      <c r="G23" s="12">
        <v>38841.054042553187</v>
      </c>
      <c r="H23" s="12">
        <v>252077.61276595743</v>
      </c>
      <c r="I23" s="12">
        <v>45129.945957446798</v>
      </c>
      <c r="J23" s="12">
        <v>292892.38723404252</v>
      </c>
      <c r="K23" s="12"/>
      <c r="L23" s="12"/>
      <c r="M23" s="14">
        <v>1780</v>
      </c>
      <c r="N23" s="12"/>
      <c r="O23" s="12"/>
      <c r="P23" s="12"/>
      <c r="Q23" s="10"/>
      <c r="R23" s="10"/>
      <c r="S23" s="12"/>
      <c r="T23" s="12"/>
    </row>
    <row r="24" spans="1:20" x14ac:dyDescent="0.3">
      <c r="A24" s="7">
        <v>1981</v>
      </c>
      <c r="B24" s="8">
        <v>474817</v>
      </c>
      <c r="C24" s="8">
        <v>586092</v>
      </c>
      <c r="D24" s="12"/>
      <c r="E24" s="12"/>
      <c r="F24" s="11">
        <v>37875</v>
      </c>
      <c r="G24" s="12">
        <v>35782.693051629227</v>
      </c>
      <c r="H24" s="12">
        <v>371980.53861032584</v>
      </c>
      <c r="I24" s="12">
        <v>38444.306948370773</v>
      </c>
      <c r="J24" s="12">
        <v>399649.46138967411</v>
      </c>
      <c r="K24" s="12"/>
      <c r="L24" s="12"/>
      <c r="M24" s="14"/>
      <c r="N24" s="12"/>
      <c r="O24" s="12">
        <v>29</v>
      </c>
      <c r="P24" s="12"/>
      <c r="Q24" s="10"/>
      <c r="R24" s="10"/>
      <c r="S24" s="12"/>
      <c r="T24" s="12"/>
    </row>
    <row r="25" spans="1:20" x14ac:dyDescent="0.3">
      <c r="A25" s="7">
        <v>1982</v>
      </c>
      <c r="B25" s="8">
        <v>789912</v>
      </c>
      <c r="C25" s="8">
        <v>704771</v>
      </c>
      <c r="D25" s="12"/>
      <c r="E25" s="12"/>
      <c r="F25" s="11">
        <v>50013</v>
      </c>
      <c r="G25" s="12">
        <v>9588.6153135110144</v>
      </c>
      <c r="H25" s="12">
        <v>84122.063780619312</v>
      </c>
      <c r="I25" s="12">
        <v>74292.384686488993</v>
      </c>
      <c r="J25" s="12">
        <v>651775.9362193807</v>
      </c>
      <c r="K25" s="12"/>
      <c r="L25" s="12"/>
      <c r="M25" s="14">
        <v>7136</v>
      </c>
      <c r="N25" s="12"/>
      <c r="O25" s="12"/>
      <c r="P25" s="12"/>
      <c r="Q25" s="10"/>
      <c r="R25" s="10"/>
      <c r="S25" s="12"/>
      <c r="T25" s="12"/>
    </row>
    <row r="26" spans="1:20" x14ac:dyDescent="0.3">
      <c r="A26" s="7">
        <v>1983</v>
      </c>
      <c r="B26" s="8">
        <v>301934</v>
      </c>
      <c r="C26" s="8">
        <v>563338</v>
      </c>
      <c r="D26" s="12"/>
      <c r="E26" s="12"/>
      <c r="F26" s="11">
        <v>76825</v>
      </c>
      <c r="G26" s="12">
        <v>2096.206001154068</v>
      </c>
      <c r="H26" s="12">
        <v>31768.856664743224</v>
      </c>
      <c r="I26" s="12">
        <v>52778.793998845926</v>
      </c>
      <c r="J26" s="12">
        <v>799884.14333525684</v>
      </c>
      <c r="K26" s="12"/>
      <c r="L26" s="12"/>
      <c r="M26" s="14">
        <v>39943</v>
      </c>
      <c r="N26" s="12"/>
      <c r="O26" s="12">
        <v>1694</v>
      </c>
      <c r="P26" s="12"/>
      <c r="Q26" s="10"/>
      <c r="R26" s="10"/>
      <c r="S26" s="12"/>
      <c r="T26" s="12"/>
    </row>
    <row r="27" spans="1:20" x14ac:dyDescent="0.3">
      <c r="A27" s="7">
        <v>1984</v>
      </c>
      <c r="B27" s="8">
        <v>727000</v>
      </c>
      <c r="C27" s="8">
        <v>699301</v>
      </c>
      <c r="D27" s="12"/>
      <c r="E27" s="12"/>
      <c r="F27" s="11">
        <v>184333</v>
      </c>
      <c r="G27" s="12">
        <v>560.0408858603065</v>
      </c>
      <c r="H27" s="12">
        <v>15780.545144804082</v>
      </c>
      <c r="I27" s="12">
        <v>33447.959114139696</v>
      </c>
      <c r="J27" s="12">
        <v>942479.45485519571</v>
      </c>
      <c r="K27" s="12"/>
      <c r="L27" s="12"/>
      <c r="M27" s="14">
        <v>80129</v>
      </c>
      <c r="N27" s="12"/>
      <c r="O27" s="12">
        <v>3871</v>
      </c>
      <c r="P27" s="12"/>
      <c r="Q27" s="10"/>
      <c r="R27" s="10"/>
      <c r="S27" s="12"/>
      <c r="T27" s="12"/>
    </row>
    <row r="28" spans="1:20" x14ac:dyDescent="0.3">
      <c r="A28" s="7">
        <v>1985</v>
      </c>
      <c r="B28" s="8">
        <v>511150</v>
      </c>
      <c r="C28" s="8">
        <v>945839</v>
      </c>
      <c r="D28" s="12"/>
      <c r="E28" s="12"/>
      <c r="F28" s="11">
        <v>87466</v>
      </c>
      <c r="G28" s="12">
        <v>1066.6665870836816</v>
      </c>
      <c r="H28" s="12">
        <v>26089.385698937571</v>
      </c>
      <c r="I28" s="12">
        <v>31191.33341291632</v>
      </c>
      <c r="J28" s="12">
        <v>762902.61430106242</v>
      </c>
      <c r="K28" s="12"/>
      <c r="L28" s="12"/>
      <c r="M28" s="12"/>
      <c r="N28" s="12"/>
      <c r="O28" s="12">
        <v>5229</v>
      </c>
      <c r="P28" s="12"/>
      <c r="Q28" s="10"/>
      <c r="R28" s="10"/>
      <c r="S28" s="12"/>
      <c r="T28" s="12"/>
    </row>
    <row r="29" spans="1:20" x14ac:dyDescent="0.3">
      <c r="A29" s="7">
        <v>1986</v>
      </c>
      <c r="B29" s="8">
        <v>55210</v>
      </c>
      <c r="C29" s="8">
        <v>1129107</v>
      </c>
      <c r="D29" s="12"/>
      <c r="E29" s="12"/>
      <c r="F29" s="11">
        <v>49863</v>
      </c>
      <c r="G29" s="12">
        <v>65.625859872611471</v>
      </c>
      <c r="H29" s="12">
        <v>1100</v>
      </c>
      <c r="I29" s="12">
        <v>46767.374140127387</v>
      </c>
      <c r="J29" s="12">
        <v>783900</v>
      </c>
      <c r="K29" s="12"/>
      <c r="L29" s="12"/>
      <c r="M29" s="12"/>
      <c r="N29" s="12"/>
      <c r="O29" s="12">
        <v>6835</v>
      </c>
      <c r="P29" s="12"/>
      <c r="Q29" s="10"/>
      <c r="R29" s="10"/>
      <c r="S29" s="12"/>
      <c r="T29" s="12"/>
    </row>
    <row r="30" spans="1:20" x14ac:dyDescent="0.3">
      <c r="A30" s="7">
        <v>1987</v>
      </c>
      <c r="B30" s="8">
        <v>313310</v>
      </c>
      <c r="C30" s="8">
        <v>1456727</v>
      </c>
      <c r="D30" s="12"/>
      <c r="E30" s="12"/>
      <c r="F30" s="11">
        <v>46304</v>
      </c>
      <c r="G30" s="12">
        <v>0</v>
      </c>
      <c r="H30" s="12">
        <v>0</v>
      </c>
      <c r="I30" s="12">
        <v>35980</v>
      </c>
      <c r="J30" s="12">
        <v>818628</v>
      </c>
      <c r="K30" s="12"/>
      <c r="L30" s="12"/>
      <c r="M30" s="12"/>
      <c r="N30" s="12"/>
      <c r="O30" s="12">
        <v>8815</v>
      </c>
      <c r="P30" s="12"/>
      <c r="Q30" s="10"/>
      <c r="R30" s="10"/>
      <c r="S30" s="12"/>
      <c r="T30" s="12"/>
    </row>
    <row r="31" spans="1:20" x14ac:dyDescent="0.3">
      <c r="A31" s="7">
        <v>1988</v>
      </c>
      <c r="B31" s="8">
        <v>325462</v>
      </c>
      <c r="C31" s="8">
        <v>1812793</v>
      </c>
      <c r="D31" s="12"/>
      <c r="E31" s="12"/>
      <c r="F31" s="11">
        <v>118076</v>
      </c>
      <c r="G31" s="12">
        <v>5676.4494570692941</v>
      </c>
      <c r="H31" s="12">
        <v>120476.47330124257</v>
      </c>
      <c r="I31" s="12">
        <v>38532.550542930709</v>
      </c>
      <c r="J31" s="12">
        <v>817811.52669875731</v>
      </c>
      <c r="K31" s="12"/>
      <c r="L31" s="12"/>
      <c r="M31" s="12"/>
      <c r="N31" s="12"/>
      <c r="O31" s="12">
        <v>6871</v>
      </c>
      <c r="P31" s="12"/>
      <c r="Q31" s="10"/>
      <c r="R31" s="10"/>
      <c r="S31" s="12"/>
      <c r="T31" s="12"/>
    </row>
    <row r="32" spans="1:20" x14ac:dyDescent="0.3">
      <c r="A32" s="7">
        <v>1989</v>
      </c>
      <c r="B32" s="8">
        <v>338600</v>
      </c>
      <c r="C32" s="8">
        <v>2051517</v>
      </c>
      <c r="D32" s="12"/>
      <c r="E32" s="12">
        <v>35108</v>
      </c>
      <c r="F32" s="11">
        <v>140720</v>
      </c>
      <c r="G32" s="12">
        <v>3385.6843414358395</v>
      </c>
      <c r="H32" s="12">
        <v>137033.10559638211</v>
      </c>
      <c r="I32" s="12">
        <v>21100.315658564159</v>
      </c>
      <c r="J32" s="12">
        <v>854019.89440361771</v>
      </c>
      <c r="K32" s="12"/>
      <c r="L32" s="12"/>
      <c r="M32" s="12"/>
      <c r="N32" s="12"/>
      <c r="O32" s="12">
        <v>701</v>
      </c>
      <c r="P32" s="12"/>
      <c r="Q32" s="10"/>
      <c r="R32" s="10"/>
      <c r="S32" s="12"/>
      <c r="T32" s="12"/>
    </row>
    <row r="33" spans="1:20" x14ac:dyDescent="0.3">
      <c r="A33" s="7">
        <v>1990</v>
      </c>
      <c r="B33" s="8">
        <v>323089</v>
      </c>
      <c r="C33" s="8">
        <v>2148786</v>
      </c>
      <c r="D33" s="12"/>
      <c r="E33" s="12">
        <v>4144</v>
      </c>
      <c r="F33" s="11">
        <v>191139</v>
      </c>
      <c r="G33" s="12">
        <v>6904.182069846679</v>
      </c>
      <c r="H33" s="12">
        <v>168636.0338586031</v>
      </c>
      <c r="I33" s="12">
        <v>34292.817930153324</v>
      </c>
      <c r="J33" s="12">
        <v>837608.96614139702</v>
      </c>
      <c r="K33" s="12"/>
      <c r="L33" s="12"/>
      <c r="M33" s="12"/>
      <c r="N33" s="12"/>
      <c r="O33" s="12">
        <v>157</v>
      </c>
      <c r="P33" s="12"/>
      <c r="Q33" s="10"/>
      <c r="R33" s="10"/>
      <c r="S33" s="12"/>
      <c r="T33" s="12"/>
    </row>
    <row r="34" spans="1:20" x14ac:dyDescent="0.3">
      <c r="A34" s="7">
        <v>1991</v>
      </c>
      <c r="B34" s="8">
        <v>346245</v>
      </c>
      <c r="C34" s="8">
        <v>2674267</v>
      </c>
      <c r="D34" s="12"/>
      <c r="E34" s="12">
        <v>45313</v>
      </c>
      <c r="F34" s="11">
        <v>136337</v>
      </c>
      <c r="G34" s="12">
        <v>1703.4058803649882</v>
      </c>
      <c r="H34" s="12">
        <v>30093.503886448118</v>
      </c>
      <c r="I34" s="12">
        <v>29124.59411963501</v>
      </c>
      <c r="J34" s="12">
        <v>514534.49611355178</v>
      </c>
      <c r="K34" s="12"/>
      <c r="L34" s="12"/>
      <c r="M34" s="12"/>
      <c r="N34" s="12"/>
      <c r="O34" s="12"/>
      <c r="P34" s="12"/>
      <c r="Q34" s="10"/>
      <c r="R34" s="10"/>
      <c r="S34" s="12"/>
      <c r="T34" s="12"/>
    </row>
    <row r="35" spans="1:20" x14ac:dyDescent="0.3">
      <c r="A35" s="7">
        <v>1992</v>
      </c>
      <c r="B35" s="8">
        <v>304243</v>
      </c>
      <c r="C35" s="8">
        <v>2907817</v>
      </c>
      <c r="D35" s="12"/>
      <c r="E35" s="12">
        <v>15022</v>
      </c>
      <c r="F35" s="11">
        <v>96660</v>
      </c>
      <c r="G35" s="12">
        <v>0</v>
      </c>
      <c r="H35" s="12">
        <v>0</v>
      </c>
      <c r="I35" s="12">
        <v>3196</v>
      </c>
      <c r="J35" s="12">
        <v>32000</v>
      </c>
      <c r="K35" s="12"/>
      <c r="L35" s="12"/>
      <c r="M35" s="12"/>
      <c r="N35" s="12"/>
      <c r="O35" s="12"/>
      <c r="P35" s="12"/>
      <c r="Q35" s="10"/>
      <c r="R35" s="14">
        <v>2736</v>
      </c>
      <c r="S35" s="12"/>
      <c r="T35" s="12"/>
    </row>
    <row r="36" spans="1:20" x14ac:dyDescent="0.3">
      <c r="A36" s="7">
        <v>1993</v>
      </c>
      <c r="B36" s="8">
        <v>379467</v>
      </c>
      <c r="C36" s="8">
        <v>2856777</v>
      </c>
      <c r="D36" s="12"/>
      <c r="E36" s="12">
        <v>2673</v>
      </c>
      <c r="F36" s="11">
        <v>130681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0"/>
      <c r="R36" s="10"/>
      <c r="S36" s="12"/>
      <c r="T36" s="12"/>
    </row>
    <row r="37" spans="1:20" x14ac:dyDescent="0.3">
      <c r="A37" s="7">
        <v>1994</v>
      </c>
      <c r="B37" s="8">
        <v>222254</v>
      </c>
      <c r="C37" s="8">
        <v>3819193</v>
      </c>
      <c r="D37" s="12"/>
      <c r="E37" s="12">
        <v>36575</v>
      </c>
      <c r="F37" s="11">
        <v>196771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0"/>
      <c r="R37" s="10"/>
      <c r="S37" s="12"/>
      <c r="T37" s="12"/>
    </row>
    <row r="38" spans="1:20" x14ac:dyDescent="0.3">
      <c r="A38" s="7">
        <v>1995</v>
      </c>
      <c r="B38" s="8">
        <v>230177</v>
      </c>
      <c r="C38" s="8">
        <v>4174016</v>
      </c>
      <c r="D38" s="12"/>
      <c r="E38" s="12">
        <v>174393</v>
      </c>
      <c r="F38" s="11">
        <v>376600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0"/>
      <c r="R38" s="10"/>
      <c r="S38" s="10"/>
      <c r="T38" s="10"/>
    </row>
    <row r="39" spans="1:20" x14ac:dyDescent="0.3">
      <c r="A39" s="7">
        <v>1996</v>
      </c>
      <c r="B39" s="8">
        <v>278439</v>
      </c>
      <c r="C39" s="8">
        <v>3604887</v>
      </c>
      <c r="D39" s="12"/>
      <c r="E39" s="12">
        <v>56782</v>
      </c>
      <c r="F39" s="11">
        <v>438736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0"/>
      <c r="R39" s="10"/>
      <c r="S39" s="10"/>
      <c r="T39" s="10"/>
    </row>
    <row r="40" spans="1:20" x14ac:dyDescent="0.3">
      <c r="A40" s="7">
        <v>1997</v>
      </c>
      <c r="B40" s="8">
        <v>104198</v>
      </c>
      <c r="C40" s="8">
        <v>2812866</v>
      </c>
      <c r="D40" s="12"/>
      <c r="E40" s="12">
        <v>30302</v>
      </c>
      <c r="F40" s="11">
        <v>649751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0"/>
      <c r="R40" s="10"/>
      <c r="S40" s="10"/>
      <c r="T40" s="10"/>
    </row>
    <row r="41" spans="1:20" x14ac:dyDescent="0.3">
      <c r="A41" s="7">
        <v>1998</v>
      </c>
      <c r="B41" s="8">
        <v>30273</v>
      </c>
      <c r="C41" s="8">
        <v>1582639</v>
      </c>
      <c r="D41" s="12"/>
      <c r="E41" s="12">
        <v>25900</v>
      </c>
      <c r="F41" s="11">
        <v>386946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0"/>
      <c r="R41" s="10"/>
      <c r="S41" s="10"/>
      <c r="T41" s="10"/>
    </row>
    <row r="42" spans="1:20" x14ac:dyDescent="0.3">
      <c r="A42" s="7">
        <v>1999</v>
      </c>
      <c r="B42" s="8">
        <v>55654</v>
      </c>
      <c r="C42" s="8">
        <v>1164035</v>
      </c>
      <c r="D42" s="12"/>
      <c r="E42" s="12">
        <v>19072</v>
      </c>
      <c r="F42" s="11">
        <v>184679</v>
      </c>
      <c r="G42" s="12"/>
      <c r="H42" s="12"/>
      <c r="I42" s="12"/>
      <c r="J42" s="12"/>
      <c r="K42" s="12"/>
      <c r="L42" s="12"/>
      <c r="M42" s="12"/>
      <c r="N42" s="12"/>
      <c r="O42" s="12">
        <v>7</v>
      </c>
      <c r="P42" s="12"/>
      <c r="Q42" s="10"/>
      <c r="R42" s="10"/>
      <c r="S42" s="10"/>
      <c r="T42" s="10"/>
    </row>
    <row r="43" spans="1:20" x14ac:dyDescent="0.3">
      <c r="A43" s="7">
        <v>2000</v>
      </c>
      <c r="B43" s="8">
        <v>118734</v>
      </c>
      <c r="C43" s="8">
        <v>1115565</v>
      </c>
      <c r="D43" s="12"/>
      <c r="E43" s="12">
        <v>7121</v>
      </c>
      <c r="F43" s="11">
        <v>296579</v>
      </c>
      <c r="G43" s="12"/>
      <c r="H43" s="12"/>
      <c r="I43" s="12"/>
      <c r="J43" s="12"/>
      <c r="K43" s="12"/>
      <c r="L43" s="12">
        <v>2318</v>
      </c>
      <c r="M43" s="12"/>
      <c r="N43" s="12"/>
      <c r="O43" s="12"/>
      <c r="P43" s="12"/>
      <c r="Q43" s="10"/>
      <c r="R43" s="10"/>
      <c r="S43" s="12"/>
      <c r="T43" s="12"/>
    </row>
    <row r="44" spans="1:20" x14ac:dyDescent="0.3">
      <c r="A44" s="7">
        <v>2001</v>
      </c>
      <c r="B44" s="8">
        <v>248097</v>
      </c>
      <c r="C44" s="8">
        <v>1401836</v>
      </c>
      <c r="D44" s="12"/>
      <c r="E44" s="12">
        <v>134011</v>
      </c>
      <c r="F44" s="11">
        <v>723733</v>
      </c>
      <c r="G44" s="12"/>
      <c r="H44" s="12"/>
      <c r="I44" s="12"/>
      <c r="J44" s="12"/>
      <c r="K44" s="12"/>
      <c r="L44" s="12">
        <v>20090</v>
      </c>
      <c r="M44" s="12"/>
      <c r="N44" s="12"/>
      <c r="O44" s="12"/>
      <c r="P44" s="12"/>
      <c r="Q44" s="10"/>
      <c r="R44" s="10"/>
      <c r="S44" s="12"/>
      <c r="T44" s="12"/>
    </row>
    <row r="45" spans="1:20" x14ac:dyDescent="0.3">
      <c r="A45" s="7">
        <v>2002</v>
      </c>
      <c r="B45" s="8">
        <v>108727</v>
      </c>
      <c r="C45" s="8">
        <v>1410266</v>
      </c>
      <c r="D45" s="12"/>
      <c r="E45" s="12">
        <v>604</v>
      </c>
      <c r="F45" s="11">
        <v>154219</v>
      </c>
      <c r="G45" s="12"/>
      <c r="H45" s="12"/>
      <c r="I45" s="12"/>
      <c r="J45" s="12"/>
      <c r="K45" s="12"/>
      <c r="L45" s="12">
        <v>76261</v>
      </c>
      <c r="M45" s="12"/>
      <c r="N45" s="12"/>
      <c r="O45" s="12"/>
      <c r="P45" s="12"/>
      <c r="Q45" s="10"/>
      <c r="R45" s="10"/>
      <c r="S45" s="12"/>
      <c r="T45" s="12"/>
    </row>
    <row r="46" spans="1:20" x14ac:dyDescent="0.3">
      <c r="A46" s="7">
        <v>2003</v>
      </c>
      <c r="B46" s="8">
        <v>143277</v>
      </c>
      <c r="C46" s="8">
        <v>1278019</v>
      </c>
      <c r="D46" s="12"/>
      <c r="E46" s="12">
        <v>0</v>
      </c>
      <c r="F46" s="11">
        <v>217734</v>
      </c>
      <c r="G46" s="12"/>
      <c r="H46" s="12"/>
      <c r="I46" s="12"/>
      <c r="J46" s="12">
        <v>7540</v>
      </c>
      <c r="K46" s="12"/>
      <c r="L46" s="12">
        <v>94690</v>
      </c>
      <c r="M46" s="12"/>
      <c r="N46" s="12"/>
      <c r="O46" s="12"/>
      <c r="P46" s="12">
        <v>2010</v>
      </c>
      <c r="Q46" s="10"/>
      <c r="R46" s="10"/>
      <c r="S46" s="12">
        <v>53959</v>
      </c>
      <c r="T46" s="12"/>
    </row>
    <row r="47" spans="1:20" x14ac:dyDescent="0.3">
      <c r="A47" s="7">
        <v>2004</v>
      </c>
      <c r="B47" s="8">
        <v>158656</v>
      </c>
      <c r="C47" s="8">
        <v>1292943</v>
      </c>
      <c r="D47" s="12"/>
      <c r="E47" s="12">
        <v>0</v>
      </c>
      <c r="F47" s="11">
        <v>187369</v>
      </c>
      <c r="G47" s="12"/>
      <c r="H47" s="12"/>
      <c r="I47" s="12"/>
      <c r="J47" s="12">
        <v>62300</v>
      </c>
      <c r="K47" s="12"/>
      <c r="L47" s="12">
        <v>131020</v>
      </c>
      <c r="M47" s="12"/>
      <c r="N47" s="12"/>
      <c r="O47" s="12"/>
      <c r="P47" s="12">
        <v>7438</v>
      </c>
      <c r="Q47" s="10"/>
      <c r="R47" s="10"/>
      <c r="S47" s="12">
        <v>94685</v>
      </c>
      <c r="T47" s="12"/>
    </row>
    <row r="48" spans="1:20" x14ac:dyDescent="0.3">
      <c r="A48" s="7">
        <v>2005</v>
      </c>
      <c r="B48" s="8">
        <v>165626</v>
      </c>
      <c r="C48" s="8">
        <v>1264808</v>
      </c>
      <c r="D48" s="12"/>
      <c r="E48" s="12">
        <v>0</v>
      </c>
      <c r="F48" s="11">
        <v>80663</v>
      </c>
      <c r="G48" s="12"/>
      <c r="H48" s="12"/>
      <c r="I48" s="12"/>
      <c r="J48" s="12">
        <v>7040</v>
      </c>
      <c r="K48" s="12">
        <v>866.96</v>
      </c>
      <c r="L48" s="12">
        <v>143000</v>
      </c>
      <c r="M48" s="12">
        <v>6179</v>
      </c>
      <c r="N48" s="12"/>
      <c r="O48" s="12"/>
      <c r="P48" s="12">
        <v>9126</v>
      </c>
      <c r="Q48" s="10"/>
      <c r="R48" s="10"/>
      <c r="S48" s="12">
        <v>77356</v>
      </c>
      <c r="T48" s="12"/>
    </row>
    <row r="49" spans="1:20" x14ac:dyDescent="0.3">
      <c r="A49" s="7">
        <v>2006</v>
      </c>
      <c r="B49" s="8">
        <v>155256</v>
      </c>
      <c r="C49" s="8">
        <v>1224685</v>
      </c>
      <c r="D49" s="12"/>
      <c r="E49" s="12">
        <v>0</v>
      </c>
      <c r="F49" s="11">
        <v>277568</v>
      </c>
      <c r="G49" s="12"/>
      <c r="H49" s="12"/>
      <c r="I49" s="12"/>
      <c r="J49" s="12">
        <v>0</v>
      </c>
      <c r="K49" s="12">
        <v>481.22</v>
      </c>
      <c r="L49" s="12">
        <v>160000</v>
      </c>
      <c r="M49" s="12">
        <v>62137</v>
      </c>
      <c r="N49" s="12"/>
      <c r="O49" s="12"/>
      <c r="P49" s="12">
        <v>10474</v>
      </c>
      <c r="Q49" s="10"/>
      <c r="R49" s="10"/>
      <c r="S49" s="12">
        <v>129535</v>
      </c>
      <c r="T49" s="12"/>
    </row>
    <row r="50" spans="1:20" x14ac:dyDescent="0.3">
      <c r="A50" s="7">
        <v>2007</v>
      </c>
      <c r="B50" s="8">
        <v>172701</v>
      </c>
      <c r="C50" s="8">
        <v>1130083</v>
      </c>
      <c r="D50" s="14">
        <v>7</v>
      </c>
      <c r="E50" s="12">
        <v>927</v>
      </c>
      <c r="F50" s="11">
        <v>254426</v>
      </c>
      <c r="G50" s="12"/>
      <c r="H50" s="12"/>
      <c r="I50" s="12"/>
      <c r="J50" s="12">
        <v>0</v>
      </c>
      <c r="K50" s="12">
        <v>12584.79</v>
      </c>
      <c r="L50" s="12">
        <v>140582</v>
      </c>
      <c r="M50" s="12">
        <v>123510.85</v>
      </c>
      <c r="N50" s="15">
        <v>38700</v>
      </c>
      <c r="O50" s="12"/>
      <c r="P50" s="12">
        <v>10940</v>
      </c>
      <c r="Q50" s="10"/>
      <c r="R50" s="10"/>
      <c r="S50" s="12">
        <v>112500.8</v>
      </c>
      <c r="T50" s="12"/>
    </row>
    <row r="51" spans="1:20" x14ac:dyDescent="0.3">
      <c r="A51" s="7">
        <v>2008</v>
      </c>
      <c r="B51" s="8">
        <v>167258</v>
      </c>
      <c r="C51" s="8">
        <v>728850</v>
      </c>
      <c r="D51" s="14">
        <v>0</v>
      </c>
      <c r="E51" s="12">
        <v>0</v>
      </c>
      <c r="F51" s="11">
        <v>169537</v>
      </c>
      <c r="G51" s="12"/>
      <c r="H51" s="12"/>
      <c r="I51" s="12"/>
      <c r="J51" s="12">
        <v>4800</v>
      </c>
      <c r="K51" s="12">
        <v>15245.41</v>
      </c>
      <c r="L51" s="12">
        <v>143182</v>
      </c>
      <c r="M51" s="12">
        <v>106664.746</v>
      </c>
      <c r="N51" s="12">
        <v>22919</v>
      </c>
      <c r="O51" s="12"/>
      <c r="P51" s="12">
        <v>12600</v>
      </c>
      <c r="Q51" s="10"/>
      <c r="R51" s="10"/>
      <c r="S51" s="12">
        <v>100066</v>
      </c>
      <c r="T51" s="12"/>
    </row>
    <row r="52" spans="1:20" x14ac:dyDescent="0.3">
      <c r="A52" s="7">
        <v>2009</v>
      </c>
      <c r="B52" s="8">
        <v>134022</v>
      </c>
      <c r="C52" s="8">
        <v>700905</v>
      </c>
      <c r="D52" s="14">
        <v>0</v>
      </c>
      <c r="E52" s="14">
        <v>1935</v>
      </c>
      <c r="F52" s="16">
        <v>74694</v>
      </c>
      <c r="G52" s="12"/>
      <c r="H52" s="12"/>
      <c r="I52" s="12"/>
      <c r="J52" s="12">
        <v>9113</v>
      </c>
      <c r="K52" s="12">
        <v>5680.89</v>
      </c>
      <c r="L52" s="12">
        <v>117963</v>
      </c>
      <c r="M52" s="12">
        <v>111921</v>
      </c>
      <c r="N52" s="12">
        <v>20212.7</v>
      </c>
      <c r="O52" s="12">
        <v>0</v>
      </c>
      <c r="P52" s="12">
        <v>13759</v>
      </c>
      <c r="Q52" s="12">
        <v>13326</v>
      </c>
      <c r="R52" s="12"/>
      <c r="S52" s="12">
        <v>79942</v>
      </c>
      <c r="T52" s="12"/>
    </row>
    <row r="53" spans="1:20" x14ac:dyDescent="0.3">
      <c r="A53" s="7">
        <v>2010</v>
      </c>
      <c r="B53" s="8">
        <v>169012</v>
      </c>
      <c r="C53" s="8">
        <v>295796</v>
      </c>
      <c r="D53" s="14">
        <v>0</v>
      </c>
      <c r="E53" s="12">
        <v>4613</v>
      </c>
      <c r="F53" s="16">
        <v>17559</v>
      </c>
      <c r="G53" s="12"/>
      <c r="H53" s="12"/>
      <c r="I53" s="12"/>
      <c r="J53" s="17"/>
      <c r="K53" s="12">
        <v>2240.3000000000002</v>
      </c>
      <c r="L53" s="12">
        <v>63606</v>
      </c>
      <c r="M53" s="12">
        <v>67748.52</v>
      </c>
      <c r="N53" s="12">
        <v>11643</v>
      </c>
      <c r="O53" s="18">
        <v>0</v>
      </c>
      <c r="P53" s="12">
        <v>8183</v>
      </c>
      <c r="Q53" s="12">
        <v>40516</v>
      </c>
      <c r="R53" s="12"/>
      <c r="S53" s="12">
        <v>45908</v>
      </c>
      <c r="T53" s="12"/>
    </row>
    <row r="54" spans="1:20" x14ac:dyDescent="0.3">
      <c r="A54" s="7">
        <v>2011</v>
      </c>
      <c r="B54" s="8">
        <v>30825</v>
      </c>
      <c r="C54" s="8">
        <v>216470</v>
      </c>
      <c r="D54" s="14">
        <v>0</v>
      </c>
      <c r="E54" s="12">
        <v>69153</v>
      </c>
      <c r="F54" s="19">
        <v>257241</v>
      </c>
      <c r="G54" s="12"/>
      <c r="H54" s="12"/>
      <c r="I54" s="18">
        <v>8.43</v>
      </c>
      <c r="J54" s="18">
        <v>8229</v>
      </c>
      <c r="K54" s="18">
        <v>0</v>
      </c>
      <c r="L54" s="12">
        <v>32862</v>
      </c>
      <c r="M54" s="12">
        <v>2247.884</v>
      </c>
      <c r="N54" s="18">
        <v>0</v>
      </c>
      <c r="O54" s="18">
        <v>0</v>
      </c>
      <c r="P54" s="12">
        <v>9253</v>
      </c>
      <c r="Q54" s="12">
        <v>674</v>
      </c>
      <c r="R54" s="12"/>
      <c r="S54" s="12">
        <v>7672</v>
      </c>
      <c r="T54" s="12"/>
    </row>
    <row r="55" spans="1:20" x14ac:dyDescent="0.3">
      <c r="A55" s="7">
        <v>2012</v>
      </c>
      <c r="B55" s="36">
        <v>16208</v>
      </c>
      <c r="C55" s="36">
        <v>211252</v>
      </c>
      <c r="D55" s="14">
        <v>0</v>
      </c>
      <c r="E55" s="18">
        <v>104</v>
      </c>
      <c r="F55" s="16">
        <v>168779</v>
      </c>
      <c r="G55" s="12"/>
      <c r="H55" s="12"/>
      <c r="I55" s="18">
        <v>0</v>
      </c>
      <c r="J55" s="18">
        <v>0</v>
      </c>
      <c r="K55" s="18">
        <v>0</v>
      </c>
      <c r="L55" s="8">
        <v>13011.86</v>
      </c>
      <c r="M55" s="11">
        <v>0</v>
      </c>
      <c r="N55" s="18">
        <v>0</v>
      </c>
      <c r="O55" s="18">
        <v>0</v>
      </c>
      <c r="P55" s="11">
        <v>5492</v>
      </c>
      <c r="Q55" s="14">
        <v>5290</v>
      </c>
      <c r="R55" s="12"/>
      <c r="S55" s="14">
        <v>16068</v>
      </c>
      <c r="T55" s="12"/>
    </row>
    <row r="56" spans="1:20" x14ac:dyDescent="0.3">
      <c r="A56" s="34">
        <v>2013</v>
      </c>
      <c r="B56" s="37">
        <v>31000</v>
      </c>
      <c r="C56" s="35">
        <v>211013</v>
      </c>
      <c r="D56" s="35">
        <v>0</v>
      </c>
      <c r="E56" s="35">
        <v>2477</v>
      </c>
      <c r="F56" s="35">
        <v>50000</v>
      </c>
      <c r="G56" s="35"/>
      <c r="H56" s="35"/>
      <c r="I56" s="35"/>
      <c r="J56" s="35"/>
      <c r="K56" s="35"/>
      <c r="L56" s="35">
        <v>10000</v>
      </c>
      <c r="M56" s="35">
        <v>8992</v>
      </c>
      <c r="N56" s="35"/>
      <c r="O56" s="35"/>
      <c r="P56" s="35">
        <v>5054</v>
      </c>
      <c r="Q56" s="35">
        <v>3772</v>
      </c>
      <c r="R56" s="35"/>
      <c r="S56" s="35">
        <v>19412</v>
      </c>
      <c r="T56" s="12"/>
    </row>
    <row r="57" spans="1:20" x14ac:dyDescent="0.3">
      <c r="D57" s="12"/>
      <c r="E57" s="12"/>
      <c r="G57" s="12"/>
      <c r="H57" s="12"/>
      <c r="Q57" s="12"/>
      <c r="R57" s="12"/>
    </row>
    <row r="58" spans="1:20" x14ac:dyDescent="0.3">
      <c r="A58" s="5" t="s">
        <v>56</v>
      </c>
      <c r="D58" s="12"/>
      <c r="E58" s="12"/>
      <c r="Q58" s="12"/>
      <c r="R58" s="12"/>
    </row>
    <row r="59" spans="1:20" x14ac:dyDescent="0.3">
      <c r="A59" s="6" t="s">
        <v>39</v>
      </c>
      <c r="D59" s="12"/>
      <c r="M59" s="11"/>
    </row>
    <row r="60" spans="1:20" x14ac:dyDescent="0.3">
      <c r="A60" s="6" t="s">
        <v>40</v>
      </c>
    </row>
    <row r="61" spans="1:20" x14ac:dyDescent="0.3">
      <c r="A61" s="26" t="s">
        <v>42</v>
      </c>
      <c r="B61" s="26"/>
      <c r="C61" s="26"/>
      <c r="D61" s="26"/>
      <c r="E61" s="26"/>
      <c r="F61" s="26"/>
    </row>
    <row r="62" spans="1:20" x14ac:dyDescent="0.3">
      <c r="A62" s="6" t="s">
        <v>41</v>
      </c>
    </row>
    <row r="63" spans="1:20" x14ac:dyDescent="0.3">
      <c r="A63" s="21" t="s">
        <v>31</v>
      </c>
      <c r="M63" s="11"/>
    </row>
    <row r="64" spans="1:20" x14ac:dyDescent="0.3">
      <c r="A64" s="22" t="s">
        <v>32</v>
      </c>
      <c r="B64" s="22"/>
      <c r="C64" s="22"/>
      <c r="D64" s="22"/>
      <c r="E64" s="22"/>
      <c r="F64" s="22"/>
      <c r="G64" s="22"/>
      <c r="H64" s="22"/>
      <c r="I64" s="22"/>
      <c r="J64" s="22"/>
      <c r="M64" s="11"/>
    </row>
    <row r="65" spans="1:13" x14ac:dyDescent="0.3">
      <c r="A65" s="23" t="s">
        <v>33</v>
      </c>
      <c r="B65" s="23"/>
      <c r="C65" s="23"/>
      <c r="M65" s="11"/>
    </row>
    <row r="66" spans="1:13" x14ac:dyDescent="0.3">
      <c r="A66" s="24" t="s">
        <v>34</v>
      </c>
      <c r="B66" s="24"/>
      <c r="C66" s="24"/>
      <c r="D66" s="24"/>
      <c r="E66" s="24"/>
      <c r="F66" s="24"/>
    </row>
    <row r="67" spans="1:13" x14ac:dyDescent="0.3">
      <c r="A67" s="20" t="s">
        <v>57</v>
      </c>
      <c r="B67" s="20"/>
      <c r="C67" s="20"/>
      <c r="D67" s="20"/>
      <c r="E67" s="20"/>
      <c r="F67" s="20"/>
      <c r="G67" s="20"/>
    </row>
    <row r="68" spans="1:13" x14ac:dyDescent="0.3">
      <c r="A68" s="25" t="s">
        <v>35</v>
      </c>
      <c r="B68" s="19"/>
      <c r="C68" s="19"/>
      <c r="D68" s="19"/>
      <c r="E68" s="19"/>
      <c r="F68" s="11"/>
    </row>
    <row r="69" spans="1:13" x14ac:dyDescent="0.3">
      <c r="A69" s="6" t="s">
        <v>36</v>
      </c>
    </row>
    <row r="70" spans="1:13" x14ac:dyDescent="0.3">
      <c r="A70" s="6" t="s">
        <v>37</v>
      </c>
    </row>
    <row r="71" spans="1:13" x14ac:dyDescent="0.3">
      <c r="A71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G17" sqref="G17:H22"/>
    </sheetView>
  </sheetViews>
  <sheetFormatPr defaultRowHeight="14.4" x14ac:dyDescent="0.3"/>
  <cols>
    <col min="1" max="1" width="11.33203125" customWidth="1"/>
    <col min="2" max="2" width="10" bestFit="1" customWidth="1"/>
    <col min="3" max="3" width="9.88671875" bestFit="1" customWidth="1"/>
    <col min="4" max="4" width="12.33203125" style="30" customWidth="1"/>
    <col min="8" max="8" width="12.6640625" bestFit="1" customWidth="1"/>
    <col min="9" max="9" width="18" bestFit="1" customWidth="1"/>
  </cols>
  <sheetData>
    <row r="1" spans="1:9" x14ac:dyDescent="0.3">
      <c r="A1" s="1"/>
      <c r="B1" s="1" t="s">
        <v>52</v>
      </c>
      <c r="C1" s="1" t="s">
        <v>53</v>
      </c>
      <c r="D1" s="31" t="s">
        <v>60</v>
      </c>
      <c r="F1" s="1" t="s">
        <v>51</v>
      </c>
      <c r="G1" s="1" t="s">
        <v>54</v>
      </c>
      <c r="H1" s="1" t="s">
        <v>55</v>
      </c>
      <c r="I1" s="1" t="s">
        <v>58</v>
      </c>
    </row>
    <row r="2" spans="1:9" s="1" customFormat="1" x14ac:dyDescent="0.3">
      <c r="A2" s="1" t="s">
        <v>43</v>
      </c>
      <c r="B2" s="27">
        <v>12000</v>
      </c>
      <c r="C2" s="27">
        <v>16208</v>
      </c>
      <c r="D2" s="31">
        <f>100*B2/C2</f>
        <v>74.03751233958539</v>
      </c>
      <c r="F2" s="27">
        <v>15624</v>
      </c>
      <c r="G2" s="32">
        <f>100/D2</f>
        <v>1.3506666666666667</v>
      </c>
      <c r="H2" s="38">
        <v>31000</v>
      </c>
      <c r="I2" s="29">
        <v>31000</v>
      </c>
    </row>
    <row r="3" spans="1:9" s="1" customFormat="1" x14ac:dyDescent="0.3">
      <c r="A3" s="1" t="s">
        <v>44</v>
      </c>
      <c r="B3" s="27">
        <v>208403</v>
      </c>
      <c r="C3" s="27">
        <v>211252</v>
      </c>
      <c r="D3" s="31">
        <f>100*B3/C3</f>
        <v>98.651373714805061</v>
      </c>
      <c r="F3" s="27">
        <v>208167</v>
      </c>
      <c r="G3" s="32">
        <f>100/D3</f>
        <v>1.0136706285418158</v>
      </c>
      <c r="H3" s="27">
        <f>G3*F3</f>
        <v>211012.77373166417</v>
      </c>
    </row>
    <row r="4" spans="1:9" x14ac:dyDescent="0.3">
      <c r="A4" t="s">
        <v>45</v>
      </c>
      <c r="B4" s="2">
        <v>168779</v>
      </c>
      <c r="C4" s="2">
        <v>168779</v>
      </c>
      <c r="F4" s="2">
        <v>27000</v>
      </c>
      <c r="G4" s="33"/>
      <c r="H4" s="38">
        <v>50000</v>
      </c>
      <c r="I4" s="2">
        <v>50000</v>
      </c>
    </row>
    <row r="5" spans="1:9" x14ac:dyDescent="0.3">
      <c r="A5" t="s">
        <v>46</v>
      </c>
      <c r="B5" s="2">
        <v>104</v>
      </c>
      <c r="C5" s="2">
        <v>104</v>
      </c>
      <c r="F5" s="2">
        <v>2477</v>
      </c>
      <c r="G5" s="33"/>
      <c r="H5" s="2">
        <v>2477</v>
      </c>
    </row>
    <row r="6" spans="1:9" s="1" customFormat="1" x14ac:dyDescent="0.3">
      <c r="A6" s="1" t="s">
        <v>29</v>
      </c>
      <c r="B6" s="27">
        <f>SUM(B4:B5)</f>
        <v>168883</v>
      </c>
      <c r="C6" s="27">
        <f>SUM(C4:C5)</f>
        <v>168883</v>
      </c>
      <c r="D6" s="31">
        <f>100*B6/C6</f>
        <v>100</v>
      </c>
      <c r="F6" s="27">
        <f>SUM(F4:F5)</f>
        <v>29477</v>
      </c>
      <c r="G6" s="32">
        <f>100/D6</f>
        <v>1</v>
      </c>
      <c r="H6" s="27">
        <f>SUM(H4:H5)</f>
        <v>52477</v>
      </c>
    </row>
    <row r="7" spans="1:9" x14ac:dyDescent="0.3">
      <c r="A7" t="s">
        <v>47</v>
      </c>
      <c r="B7" s="2">
        <v>2996</v>
      </c>
      <c r="C7" s="2">
        <v>5290</v>
      </c>
      <c r="F7" s="2">
        <v>2670</v>
      </c>
      <c r="G7" s="33"/>
      <c r="H7" s="2">
        <f>F7*$G$12</f>
        <v>3772.4290220820194</v>
      </c>
    </row>
    <row r="8" spans="1:9" x14ac:dyDescent="0.3">
      <c r="A8" t="s">
        <v>48</v>
      </c>
      <c r="B8" s="2">
        <v>10979</v>
      </c>
      <c r="C8" s="2">
        <v>13012</v>
      </c>
      <c r="F8" s="2">
        <v>6474</v>
      </c>
      <c r="G8" s="33"/>
      <c r="H8" s="38">
        <v>8000</v>
      </c>
      <c r="I8" s="2">
        <v>8000</v>
      </c>
    </row>
    <row r="9" spans="1:9" x14ac:dyDescent="0.3">
      <c r="A9" t="s">
        <v>49</v>
      </c>
      <c r="B9" s="2">
        <v>5492</v>
      </c>
      <c r="C9" s="2">
        <v>5492</v>
      </c>
      <c r="F9" s="2">
        <v>3577</v>
      </c>
      <c r="G9" s="33"/>
      <c r="H9" s="2">
        <f>F9*$G$12</f>
        <v>5053.9245737780457</v>
      </c>
    </row>
    <row r="10" spans="1:9" x14ac:dyDescent="0.3">
      <c r="A10" t="s">
        <v>50</v>
      </c>
      <c r="B10" s="2">
        <v>8746</v>
      </c>
      <c r="C10" s="2">
        <v>16068</v>
      </c>
      <c r="F10" s="2">
        <v>13739</v>
      </c>
      <c r="G10" s="33"/>
      <c r="H10" s="2">
        <f>F10*$G$12</f>
        <v>19411.761173926916</v>
      </c>
    </row>
    <row r="11" spans="1:9" x14ac:dyDescent="0.3">
      <c r="A11" t="s">
        <v>59</v>
      </c>
      <c r="B11" s="2"/>
      <c r="C11" s="2"/>
      <c r="F11" s="2">
        <v>6364</v>
      </c>
      <c r="G11" s="33"/>
      <c r="H11" s="2">
        <f>F11*$G$12</f>
        <v>8991.6622833445581</v>
      </c>
    </row>
    <row r="12" spans="1:9" s="1" customFormat="1" x14ac:dyDescent="0.3">
      <c r="A12" s="1" t="s">
        <v>30</v>
      </c>
      <c r="B12" s="27">
        <f>SUM(B7:B10)</f>
        <v>28213</v>
      </c>
      <c r="C12" s="27">
        <f>SUM(C7:C10)</f>
        <v>39862</v>
      </c>
      <c r="D12" s="31">
        <f>100*B12/C12</f>
        <v>70.776679544428276</v>
      </c>
      <c r="F12" s="27">
        <f>SUM(F7:F11)</f>
        <v>32824</v>
      </c>
      <c r="G12" s="32">
        <f>100/D12</f>
        <v>1.4128947648247263</v>
      </c>
      <c r="H12" s="27">
        <f>SUM(H7:H11)</f>
        <v>45229.777053131533</v>
      </c>
    </row>
    <row r="17" spans="1:8" x14ac:dyDescent="0.3">
      <c r="B17" s="1" t="s">
        <v>51</v>
      </c>
      <c r="C17" s="1" t="s">
        <v>55</v>
      </c>
      <c r="G17" s="28"/>
      <c r="H17" s="28" t="s">
        <v>55</v>
      </c>
    </row>
    <row r="18" spans="1:8" x14ac:dyDescent="0.3">
      <c r="A18" s="1" t="s">
        <v>43</v>
      </c>
      <c r="B18" s="27">
        <v>15624</v>
      </c>
      <c r="C18" s="38">
        <v>31000</v>
      </c>
      <c r="G18" s="28" t="s">
        <v>27</v>
      </c>
      <c r="H18" s="29">
        <v>31000</v>
      </c>
    </row>
    <row r="19" spans="1:8" x14ac:dyDescent="0.3">
      <c r="A19" s="1" t="s">
        <v>44</v>
      </c>
      <c r="B19" s="27">
        <v>208167</v>
      </c>
      <c r="C19" s="27">
        <v>211012.77373166417</v>
      </c>
      <c r="G19" s="28" t="s">
        <v>28</v>
      </c>
      <c r="H19" s="29">
        <v>211012.77373166417</v>
      </c>
    </row>
    <row r="20" spans="1:8" x14ac:dyDescent="0.3">
      <c r="A20" t="s">
        <v>45</v>
      </c>
      <c r="B20" s="2">
        <v>27000</v>
      </c>
      <c r="C20" s="38">
        <v>50000</v>
      </c>
      <c r="G20" s="28" t="s">
        <v>29</v>
      </c>
      <c r="H20" s="29">
        <v>52477</v>
      </c>
    </row>
    <row r="21" spans="1:8" x14ac:dyDescent="0.3">
      <c r="A21" t="s">
        <v>46</v>
      </c>
      <c r="B21" s="2">
        <v>2477</v>
      </c>
      <c r="C21" s="2">
        <v>2477</v>
      </c>
      <c r="G21" s="28" t="s">
        <v>30</v>
      </c>
      <c r="H21" s="29">
        <v>45229.777053131533</v>
      </c>
    </row>
    <row r="22" spans="1:8" x14ac:dyDescent="0.3">
      <c r="A22" s="1" t="s">
        <v>29</v>
      </c>
      <c r="B22" s="27">
        <f>SUM(B20:B21)</f>
        <v>29477</v>
      </c>
      <c r="C22" s="27">
        <v>52477</v>
      </c>
      <c r="G22" s="28" t="s">
        <v>61</v>
      </c>
      <c r="H22" s="2">
        <f>SUM(H18:H21)</f>
        <v>339719.55078479572</v>
      </c>
    </row>
    <row r="23" spans="1:8" x14ac:dyDescent="0.3">
      <c r="A23" t="s">
        <v>47</v>
      </c>
      <c r="B23" s="2">
        <v>2670</v>
      </c>
      <c r="C23" s="2">
        <v>3772.4290220820194</v>
      </c>
    </row>
    <row r="24" spans="1:8" x14ac:dyDescent="0.3">
      <c r="A24" t="s">
        <v>48</v>
      </c>
      <c r="B24" s="2">
        <v>6474</v>
      </c>
      <c r="C24" s="38">
        <v>8000</v>
      </c>
    </row>
    <row r="25" spans="1:8" x14ac:dyDescent="0.3">
      <c r="A25" t="s">
        <v>49</v>
      </c>
      <c r="B25" s="2">
        <v>3577</v>
      </c>
      <c r="C25" s="2">
        <v>5053.9245737780457</v>
      </c>
    </row>
    <row r="26" spans="1:8" x14ac:dyDescent="0.3">
      <c r="A26" t="s">
        <v>50</v>
      </c>
      <c r="B26" s="2">
        <v>13739</v>
      </c>
      <c r="C26" s="2">
        <v>19411.761173926916</v>
      </c>
    </row>
    <row r="27" spans="1:8" x14ac:dyDescent="0.3">
      <c r="A27" t="s">
        <v>59</v>
      </c>
      <c r="B27" s="2">
        <v>6364</v>
      </c>
      <c r="C27" s="2">
        <v>8991.6622833445581</v>
      </c>
    </row>
    <row r="28" spans="1:8" x14ac:dyDescent="0.3">
      <c r="A28" s="1" t="s">
        <v>30</v>
      </c>
      <c r="B28" s="27">
        <f>SUM(B23:B27)</f>
        <v>32824</v>
      </c>
      <c r="C28" s="27">
        <v>45229.777053131533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Transposed for Assessment file</vt:lpstr>
      <vt:lpstr>input data for CJM Asses</vt:lpstr>
      <vt:lpstr>2013 Estimates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cloveridge</dc:creator>
  <cp:lastModifiedBy>Jim Ianelli</cp:lastModifiedBy>
  <dcterms:created xsi:type="dcterms:W3CDTF">2013-10-22T17:12:52Z</dcterms:created>
  <dcterms:modified xsi:type="dcterms:W3CDTF">2013-10-23T01:57:13Z</dcterms:modified>
</cp:coreProperties>
</file>