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1" i="1"/>
  <c r="G18" i="1"/>
  <c r="G10" i="1"/>
  <c r="G19" i="1"/>
  <c r="B3" i="1"/>
  <c r="G29" i="1"/>
  <c r="G7" i="1"/>
  <c r="G8" i="1"/>
  <c r="G9" i="1"/>
  <c r="G12" i="1"/>
  <c r="G13" i="1"/>
  <c r="G14" i="1"/>
  <c r="G15" i="1"/>
  <c r="G16" i="1"/>
  <c r="G17" i="1"/>
  <c r="G20" i="1"/>
  <c r="G21" i="1"/>
  <c r="G23" i="1"/>
  <c r="G24" i="1"/>
  <c r="G25" i="1"/>
  <c r="G26" i="1"/>
  <c r="G27" i="1"/>
  <c r="G28" i="1"/>
  <c r="G37" i="1"/>
</calcChain>
</file>

<file path=xl/sharedStrings.xml><?xml version="1.0" encoding="utf-8"?>
<sst xmlns="http://schemas.openxmlformats.org/spreadsheetml/2006/main" count="140" uniqueCount="105">
  <si>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</si>
  <si>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</si>
  <si>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</si>
  <si>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</si>
  <si>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</si>
  <si>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</si>
  <si>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</si>
  <si>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</si>
  <si>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</si>
  <si>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</si>
  <si>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</si>
  <si>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</si>
  <si>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</si>
  <si>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</si>
  <si>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</si>
  <si>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</si>
  <si>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</si>
  <si>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</si>
  <si>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</si>
  <si>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</si>
  <si>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</si>
  <si>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</si>
  <si>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</si>
  <si>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</si>
  <si>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</si>
  <si>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</si>
  <si>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</si>
  <si>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</si>
  <si>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</si>
  <si>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</si>
  <si>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</si>
  <si>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</si>
  <si>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OPA2228UA</t>
  </si>
  <si>
    <t>http://www.mouser.com/ProductDetail/Texas-Instruments/OPA2228UA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</si>
  <si>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</si>
  <si>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</si>
  <si>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</si>
  <si>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</si>
  <si>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</si>
  <si>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</si>
  <si>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</si>
  <si>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</si>
  <si>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</si>
  <si>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</si>
  <si>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</si>
  <si>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</si>
  <si>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</si>
  <si>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</si>
  <si>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</si>
  <si>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</si>
  <si>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</si>
  <si>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</si>
  <si>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</si>
  <si>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</si>
  <si>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</si>
  <si>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</si>
  <si>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</si>
  <si>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</si>
  <si>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</si>
  <si>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</si>
  <si>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</si>
  <si>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</si>
  <si>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TFM201610ALM-2R2MTAA</t>
  </si>
  <si>
    <t>2.2 µH Inductor</t>
  </si>
  <si>
    <t>2x1.5x1mm</t>
  </si>
  <si>
    <t>http://www.mouser.com/ProductDetail/TDK/TFM201610ALM-2R2MTAA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</si>
  <si>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</si>
  <si>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</si>
  <si>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</si>
  <si>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</si>
  <si>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</si>
  <si>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</si>
  <si>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</si>
  <si>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</si>
  <si>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</si>
  <si>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</si>
  <si>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</si>
  <si>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</si>
  <si>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</si>
  <si>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</si>
  <si>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</si>
  <si>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</si>
  <si>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</si>
  <si>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</si>
  <si>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</si>
  <si>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</si>
  <si>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</si>
  <si>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</si>
  <si>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</si>
  <si>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</si>
  <si>
    <t>CRCW12061K00FKEA</t>
  </si>
  <si>
    <t>http://www.mouser.com/ProductDetail/Vishay-Dale/CRCW12061K00FKEA</t>
  </si>
  <si>
    <t>CGA2B2C0G1H470J050BA</t>
  </si>
  <si>
    <t>47 pF NP Capacitor</t>
  </si>
  <si>
    <t>http://www.mouser.com/ProductDetail/TDK/CGA2B2C0G1H470J050BA</t>
  </si>
  <si>
    <t>1 kΩ Resistor</t>
  </si>
  <si>
    <t>CRCW120651R0FKEA</t>
  </si>
  <si>
    <t>51 Ω Resistor</t>
  </si>
  <si>
    <t>http://www.mouser.com/ProductDetail/Vishay-Dale/CRCW120651R0FKEA</t>
  </si>
  <si>
    <t>http://www.mouser.com/ProductDetail/TDK/CGA3E2C0G1H103J080AA</t>
  </si>
  <si>
    <t>0.01 µF NP Capacitor</t>
  </si>
  <si>
    <t>CGA3E2C0G1H103J080AA</t>
  </si>
  <si>
    <t>http://www.mouser.com/ProductDetail/Vishay-Dale/CRCW120651K0FKEA</t>
  </si>
  <si>
    <t>51 kΩ Resistor</t>
  </si>
  <si>
    <t>CRCW120651K0FKEA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</si>
</sst>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TDK/C1608X7R1V105K080AE" TargetMode="External"/><Relationship Id="rId20" Type="http://schemas.openxmlformats.org/officeDocument/2006/relationships/hyperlink" Target="http://www.mouser.com/ProductDetail/Vishay-Dale/CRCW120651R0FKEA" TargetMode="External"/><Relationship Id="rId21" Type="http://schemas.openxmlformats.org/officeDocument/2006/relationships/hyperlink" Target="http://www.mouser.com/ProductDetail/TDK/CGA3E2C0G1H103J080AA" TargetMode="External"/><Relationship Id="rId22" Type="http://schemas.openxmlformats.org/officeDocument/2006/relationships/hyperlink" Target="http://www.mouser.com/ProductDetail/Vishay-Dale/CRCW120651K0FKE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Microchip/PIC18F46K22-I-PT" TargetMode="External"/><Relationship Id="rId11" Type="http://schemas.openxmlformats.org/officeDocument/2006/relationships/hyperlink" Target="http://www.mouser.com/ProductDetail/TDK/CGA5L1X7R0J226M160AE" TargetMode="External"/><Relationship Id="rId12" Type="http://schemas.openxmlformats.org/officeDocument/2006/relationships/hyperlink" Target="http://www.mouser.com/ProductDetail/Vishay-Dale/CRCW1206100KFKEA" TargetMode="External"/><Relationship Id="rId13" Type="http://schemas.openxmlformats.org/officeDocument/2006/relationships/hyperlink" Target="http://www.mouser.com/ProductDetail/Vishay-Dale/CRCW1206130KFKEA" TargetMode="External"/><Relationship Id="rId14" Type="http://schemas.openxmlformats.org/officeDocument/2006/relationships/hyperlink" Target="http://www.mouser.com/ProductDetail/Vishay-Dale/CRCW1206680KFKEA" TargetMode="External"/><Relationship Id="rId15" Type="http://schemas.openxmlformats.org/officeDocument/2006/relationships/hyperlink" Target="http://www.mouser.com/ProductDetail/Vishay-Semiconductors/BAT46W-E3-08" TargetMode="External"/><Relationship Id="rId16" Type="http://schemas.openxmlformats.org/officeDocument/2006/relationships/hyperlink" Target="http://www.mouser.com/ProductDetail/TDK/TFM201610ALM-2R2MTAA" TargetMode="External"/><Relationship Id="rId17" Type="http://schemas.openxmlformats.org/officeDocument/2006/relationships/hyperlink" Target="http://www.mouser.com/ProductDetail/Harwin/M20-8900605" TargetMode="External"/><Relationship Id="rId18" Type="http://schemas.openxmlformats.org/officeDocument/2006/relationships/hyperlink" Target="http://www.mouser.com/ProductDetail/Vishay-Dale/CRCW12061K00FKEA" TargetMode="External"/><Relationship Id="rId19" Type="http://schemas.openxmlformats.org/officeDocument/2006/relationships/hyperlink" Target="http://www.mouser.com/ProductDetail/TDK/CGA2B2C0G1H470J050BA" TargetMode="External"/><Relationship Id="rId1" Type="http://schemas.openxmlformats.org/officeDocument/2006/relationships/hyperlink" Target="http://www.mouser.com/ProductDetail/Texas-Instruments/OPA2228UA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Dale/CRCW12062K80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7"/>
  <sheetViews>
    <sheetView tabSelected="1" topLeftCell="A6" zoomScale="95" workbookViewId="0">
      <selection activeCell="C20" sqref="C20"/>
    </sheetView>
  </sheetViews>
  <sheetFormatPr baseColWidth="10" defaultColWidth="8.83203125" defaultRowHeight="15" x14ac:dyDescent="0.2"/>
  <cols>
    <col min="1" max="1" width="40.83203125" style="6" bestFit="1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8">
        <f ca="1">TODAY()</f>
        <v>42646</v>
      </c>
      <c r="C3" s="21" t="s">
        <v>28</v>
      </c>
      <c r="D3" s="21"/>
      <c r="E3" s="21"/>
      <c r="F3" s="21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59</v>
      </c>
      <c r="D7" s="6" t="s">
        <v>36</v>
      </c>
      <c r="E7" s="6" t="s">
        <v>60</v>
      </c>
      <c r="F7" s="13">
        <v>1.93</v>
      </c>
      <c r="G7" s="13">
        <f t="shared" ref="G7:G11" si="0">B7*F7</f>
        <v>3.86</v>
      </c>
      <c r="H7" s="14" t="s">
        <v>61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20"/>
    </row>
    <row r="9" spans="1:11" x14ac:dyDescent="0.2">
      <c r="A9" s="5" t="s">
        <v>24</v>
      </c>
      <c r="B9" s="6">
        <v>7</v>
      </c>
      <c r="C9" s="6" t="s">
        <v>32</v>
      </c>
      <c r="D9" s="6" t="s">
        <v>26</v>
      </c>
      <c r="E9" s="6" t="s">
        <v>29</v>
      </c>
      <c r="F9" s="13">
        <v>5.53</v>
      </c>
      <c r="G9" s="13">
        <f t="shared" si="0"/>
        <v>38.71</v>
      </c>
      <c r="H9" s="15" t="s">
        <v>33</v>
      </c>
      <c r="I9" s="20"/>
    </row>
    <row r="10" spans="1:11" x14ac:dyDescent="0.2">
      <c r="A10" s="5" t="s">
        <v>24</v>
      </c>
      <c r="B10" s="6">
        <v>2</v>
      </c>
      <c r="C10" s="6" t="s">
        <v>92</v>
      </c>
      <c r="D10" s="6" t="s">
        <v>93</v>
      </c>
      <c r="E10" s="6" t="s">
        <v>50</v>
      </c>
      <c r="F10" s="13">
        <v>0.1</v>
      </c>
      <c r="G10" s="13">
        <f t="shared" si="0"/>
        <v>0.2</v>
      </c>
      <c r="H10" s="15" t="s">
        <v>94</v>
      </c>
      <c r="I10" s="17"/>
    </row>
    <row r="11" spans="1:11" x14ac:dyDescent="0.2">
      <c r="A11" s="5" t="s">
        <v>24</v>
      </c>
      <c r="B11" s="6">
        <v>8</v>
      </c>
      <c r="C11" s="6" t="s">
        <v>101</v>
      </c>
      <c r="D11" s="6" t="s">
        <v>100</v>
      </c>
      <c r="E11" s="6" t="s">
        <v>46</v>
      </c>
      <c r="F11" s="13">
        <v>0.34</v>
      </c>
      <c r="G11" s="13">
        <f t="shared" si="0"/>
        <v>2.72</v>
      </c>
      <c r="H11" s="15" t="s">
        <v>99</v>
      </c>
      <c r="I11" s="19"/>
    </row>
    <row r="12" spans="1:11" x14ac:dyDescent="0.2">
      <c r="A12" s="6" t="s">
        <v>24</v>
      </c>
      <c r="B12" s="6">
        <v>21</v>
      </c>
      <c r="C12" s="6" t="s">
        <v>49</v>
      </c>
      <c r="D12" s="6" t="s">
        <v>27</v>
      </c>
      <c r="E12" s="6" t="s">
        <v>50</v>
      </c>
      <c r="F12" s="13">
        <v>0.2</v>
      </c>
      <c r="G12" s="13">
        <f t="shared" ref="G12:G29" si="1">B12*F12</f>
        <v>4.2</v>
      </c>
      <c r="H12" s="14" t="s">
        <v>48</v>
      </c>
    </row>
    <row r="13" spans="1:11" x14ac:dyDescent="0.2">
      <c r="A13" s="6" t="s">
        <v>24</v>
      </c>
      <c r="B13" s="6">
        <v>3</v>
      </c>
      <c r="C13" s="6" t="s">
        <v>52</v>
      </c>
      <c r="D13" s="6" t="s">
        <v>53</v>
      </c>
      <c r="E13" s="6" t="s">
        <v>46</v>
      </c>
      <c r="F13" s="13">
        <v>0.26</v>
      </c>
      <c r="G13" s="13">
        <f>B13*F13</f>
        <v>0.78</v>
      </c>
      <c r="H13" s="14" t="s">
        <v>54</v>
      </c>
    </row>
    <row r="14" spans="1:11" x14ac:dyDescent="0.2">
      <c r="A14" s="6" t="s">
        <v>24</v>
      </c>
      <c r="B14" s="6">
        <v>3</v>
      </c>
      <c r="C14" s="6" t="s">
        <v>73</v>
      </c>
      <c r="D14" s="6" t="s">
        <v>74</v>
      </c>
      <c r="E14" s="6" t="s">
        <v>68</v>
      </c>
      <c r="F14" s="13">
        <v>0.56000000000000005</v>
      </c>
      <c r="G14" s="13">
        <f t="shared" si="1"/>
        <v>1.6800000000000002</v>
      </c>
      <c r="H14" s="14" t="s">
        <v>75</v>
      </c>
    </row>
    <row r="15" spans="1:11" x14ac:dyDescent="0.2">
      <c r="A15" s="6" t="s">
        <v>24</v>
      </c>
      <c r="B15" s="6">
        <v>2</v>
      </c>
      <c r="C15" s="6" t="s">
        <v>66</v>
      </c>
      <c r="D15" s="6" t="s">
        <v>67</v>
      </c>
      <c r="E15" s="6" t="s">
        <v>68</v>
      </c>
      <c r="F15" s="13">
        <v>1.1100000000000001</v>
      </c>
      <c r="G15" s="13">
        <f t="shared" si="1"/>
        <v>2.2200000000000002</v>
      </c>
      <c r="H15" s="14" t="s">
        <v>69</v>
      </c>
    </row>
    <row r="16" spans="1:11" x14ac:dyDescent="0.2">
      <c r="A16" s="6" t="s">
        <v>24</v>
      </c>
      <c r="B16" s="6">
        <v>1</v>
      </c>
      <c r="C16" s="6" t="s">
        <v>82</v>
      </c>
      <c r="D16" s="6" t="s">
        <v>83</v>
      </c>
      <c r="E16" s="6" t="s">
        <v>35</v>
      </c>
      <c r="F16" s="13">
        <v>0.39</v>
      </c>
      <c r="G16" s="13">
        <f t="shared" si="1"/>
        <v>0.39</v>
      </c>
      <c r="H16" s="14" t="s">
        <v>84</v>
      </c>
    </row>
    <row r="17" spans="1:8" x14ac:dyDescent="0.2">
      <c r="A17" s="6" t="s">
        <v>24</v>
      </c>
      <c r="B17" s="6">
        <v>6</v>
      </c>
      <c r="C17" s="6" t="s">
        <v>34</v>
      </c>
      <c r="D17" s="6" t="s">
        <v>51</v>
      </c>
      <c r="E17" s="6" t="s">
        <v>35</v>
      </c>
      <c r="F17" s="13">
        <v>0.23</v>
      </c>
      <c r="G17" s="13">
        <f t="shared" si="1"/>
        <v>1.3800000000000001</v>
      </c>
      <c r="H17" s="14" t="s">
        <v>85</v>
      </c>
    </row>
    <row r="18" spans="1:8" x14ac:dyDescent="0.2">
      <c r="A18" s="6" t="s">
        <v>24</v>
      </c>
      <c r="B18" s="6">
        <v>2</v>
      </c>
      <c r="C18" s="6" t="s">
        <v>96</v>
      </c>
      <c r="D18" s="6" t="s">
        <v>97</v>
      </c>
      <c r="E18" s="6" t="s">
        <v>47</v>
      </c>
      <c r="F18" s="13">
        <v>0.1</v>
      </c>
      <c r="G18" s="13">
        <f t="shared" si="1"/>
        <v>0.2</v>
      </c>
      <c r="H18" s="14" t="s">
        <v>98</v>
      </c>
    </row>
    <row r="19" spans="1:8" x14ac:dyDescent="0.2">
      <c r="A19" s="6" t="s">
        <v>24</v>
      </c>
      <c r="B19" s="6">
        <v>6</v>
      </c>
      <c r="C19" s="6" t="s">
        <v>90</v>
      </c>
      <c r="D19" s="6" t="s">
        <v>95</v>
      </c>
      <c r="E19" s="6" t="s">
        <v>47</v>
      </c>
      <c r="F19" s="13">
        <v>0.1</v>
      </c>
      <c r="G19" s="13">
        <f t="shared" si="1"/>
        <v>0.60000000000000009</v>
      </c>
      <c r="H19" s="14" t="s">
        <v>91</v>
      </c>
    </row>
    <row r="20" spans="1:8" x14ac:dyDescent="0.2">
      <c r="A20" s="6" t="s">
        <v>24</v>
      </c>
      <c r="B20" s="6">
        <v>4</v>
      </c>
      <c r="C20" s="6" t="s">
        <v>43</v>
      </c>
      <c r="D20" s="6" t="s">
        <v>44</v>
      </c>
      <c r="E20" s="16" t="s">
        <v>47</v>
      </c>
      <c r="F20" s="13">
        <v>0.1</v>
      </c>
      <c r="G20" s="13">
        <f>B20*F20</f>
        <v>0.4</v>
      </c>
      <c r="H20" s="14" t="s">
        <v>45</v>
      </c>
    </row>
    <row r="21" spans="1:8" x14ac:dyDescent="0.2">
      <c r="A21" s="6" t="s">
        <v>24</v>
      </c>
      <c r="B21" s="6">
        <v>6</v>
      </c>
      <c r="C21" s="6" t="s">
        <v>37</v>
      </c>
      <c r="D21" s="6" t="s">
        <v>38</v>
      </c>
      <c r="E21" s="16" t="s">
        <v>47</v>
      </c>
      <c r="F21" s="13">
        <v>0.1</v>
      </c>
      <c r="G21" s="13">
        <f>B21*F21</f>
        <v>0.60000000000000009</v>
      </c>
      <c r="H21" s="14" t="s">
        <v>39</v>
      </c>
    </row>
    <row r="22" spans="1:8" x14ac:dyDescent="0.2">
      <c r="A22" s="6" t="s">
        <v>24</v>
      </c>
      <c r="B22" s="6">
        <v>4</v>
      </c>
      <c r="C22" s="6" t="s">
        <v>104</v>
      </c>
      <c r="D22" s="6" t="s">
        <v>103</v>
      </c>
      <c r="E22" s="16" t="s">
        <v>47</v>
      </c>
      <c r="F22" s="13">
        <v>0.1</v>
      </c>
      <c r="G22" s="13">
        <f>B22*F22</f>
        <v>0.4</v>
      </c>
      <c r="H22" s="14" t="s">
        <v>102</v>
      </c>
    </row>
    <row r="23" spans="1:8" x14ac:dyDescent="0.2">
      <c r="A23" s="6" t="s">
        <v>24</v>
      </c>
      <c r="B23" s="6">
        <v>6</v>
      </c>
      <c r="C23" s="6" t="s">
        <v>70</v>
      </c>
      <c r="D23" s="6" t="s">
        <v>71</v>
      </c>
      <c r="E23" s="16" t="s">
        <v>47</v>
      </c>
      <c r="F23" s="13">
        <v>0.1</v>
      </c>
      <c r="G23" s="13">
        <f t="shared" si="1"/>
        <v>0.60000000000000009</v>
      </c>
      <c r="H23" s="14" t="s">
        <v>72</v>
      </c>
    </row>
    <row r="24" spans="1:8" x14ac:dyDescent="0.2">
      <c r="A24" s="6" t="s">
        <v>24</v>
      </c>
      <c r="B24" s="6">
        <v>1</v>
      </c>
      <c r="C24" s="6" t="s">
        <v>77</v>
      </c>
      <c r="D24" s="6" t="s">
        <v>78</v>
      </c>
      <c r="E24" s="16" t="s">
        <v>47</v>
      </c>
      <c r="F24" s="13">
        <v>0.1</v>
      </c>
      <c r="G24" s="13">
        <f t="shared" si="1"/>
        <v>0.1</v>
      </c>
      <c r="H24" s="14" t="s">
        <v>80</v>
      </c>
    </row>
    <row r="25" spans="1:8" x14ac:dyDescent="0.2">
      <c r="A25" s="6" t="s">
        <v>24</v>
      </c>
      <c r="B25" s="6">
        <v>8</v>
      </c>
      <c r="C25" s="6" t="s">
        <v>40</v>
      </c>
      <c r="D25" s="6" t="s">
        <v>41</v>
      </c>
      <c r="E25" s="16" t="s">
        <v>47</v>
      </c>
      <c r="F25" s="13">
        <v>0.11</v>
      </c>
      <c r="G25" s="13">
        <f t="shared" si="1"/>
        <v>0.88</v>
      </c>
      <c r="H25" s="14" t="s">
        <v>42</v>
      </c>
    </row>
    <row r="26" spans="1:8" x14ac:dyDescent="0.2">
      <c r="A26" s="6" t="s">
        <v>24</v>
      </c>
      <c r="B26" s="6">
        <v>1</v>
      </c>
      <c r="C26" s="6" t="s">
        <v>76</v>
      </c>
      <c r="D26" s="6" t="s">
        <v>79</v>
      </c>
      <c r="E26" s="16" t="s">
        <v>47</v>
      </c>
      <c r="F26" s="13">
        <v>0.1</v>
      </c>
      <c r="G26" s="13">
        <f t="shared" si="1"/>
        <v>0.1</v>
      </c>
      <c r="H26" s="14" t="s">
        <v>81</v>
      </c>
    </row>
    <row r="27" spans="1:8" x14ac:dyDescent="0.2">
      <c r="A27" s="6" t="s">
        <v>24</v>
      </c>
      <c r="B27" s="6">
        <v>2</v>
      </c>
      <c r="C27" s="6" t="s">
        <v>62</v>
      </c>
      <c r="D27" s="6" t="s">
        <v>63</v>
      </c>
      <c r="E27" s="16" t="s">
        <v>64</v>
      </c>
      <c r="F27" s="13">
        <v>0.69</v>
      </c>
      <c r="G27" s="13">
        <f t="shared" si="1"/>
        <v>1.38</v>
      </c>
      <c r="H27" s="14" t="s">
        <v>65</v>
      </c>
    </row>
    <row r="28" spans="1:8" x14ac:dyDescent="0.2">
      <c r="A28" s="6" t="s">
        <v>24</v>
      </c>
      <c r="B28" s="6">
        <v>1</v>
      </c>
      <c r="C28" s="6" t="s">
        <v>56</v>
      </c>
      <c r="D28" s="6" t="s">
        <v>55</v>
      </c>
      <c r="E28" s="6" t="s">
        <v>57</v>
      </c>
      <c r="F28" s="13">
        <v>3.59</v>
      </c>
      <c r="G28" s="13">
        <f t="shared" si="1"/>
        <v>3.59</v>
      </c>
      <c r="H28" s="14" t="s">
        <v>58</v>
      </c>
    </row>
    <row r="29" spans="1:8" x14ac:dyDescent="0.2">
      <c r="A29" s="6" t="s">
        <v>24</v>
      </c>
      <c r="B29" s="6">
        <v>1</v>
      </c>
      <c r="C29" s="6" t="s">
        <v>86</v>
      </c>
      <c r="D29" s="6" t="s">
        <v>87</v>
      </c>
      <c r="E29" s="6" t="s">
        <v>88</v>
      </c>
      <c r="F29" s="13">
        <v>0.75</v>
      </c>
      <c r="G29" s="13">
        <f t="shared" si="1"/>
        <v>0.75</v>
      </c>
      <c r="H29" s="14" t="s">
        <v>89</v>
      </c>
    </row>
    <row r="37" spans="7:7" x14ac:dyDescent="0.2">
      <c r="G37" s="13">
        <f>SUM(G7:G29)</f>
        <v>82.47999999999999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4" r:id="rId4"/>
    <hyperlink ref="H17" r:id="rId5"/>
    <hyperlink ref="H21" r:id="rId6"/>
    <hyperlink ref="H25" r:id="rId7"/>
    <hyperlink ref="H20" r:id="rId8"/>
    <hyperlink ref="H13" r:id="rId9"/>
    <hyperlink ref="H28" r:id="rId10"/>
    <hyperlink ref="H15" r:id="rId11"/>
    <hyperlink ref="H23" r:id="rId12"/>
    <hyperlink ref="H24" r:id="rId13"/>
    <hyperlink ref="H26" r:id="rId14"/>
    <hyperlink ref="H16" r:id="rId15"/>
    <hyperlink ref="H27" r:id="rId16"/>
    <hyperlink ref="H29" r:id="rId17"/>
    <hyperlink ref="H19" r:id="rId18"/>
    <hyperlink ref="H10" r:id="rId19"/>
    <hyperlink ref="H18" r:id="rId20"/>
    <hyperlink ref="H11" r:id="rId21"/>
    <hyperlink ref="H22" r:id="rId22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2016-10-03T23:04:14Z</dcterms:modified>
  <dc:language/>
</cp:coreProperties>
</file>