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yassi\Retention\import_data\"/>
    </mc:Choice>
  </mc:AlternateContent>
  <bookViews>
    <workbookView xWindow="0" yWindow="0" windowWidth="22824" windowHeight="9792" activeTab="7"/>
  </bookViews>
  <sheets>
    <sheet name="occupation sql code" sheetId="13" r:id="rId1"/>
    <sheet name="Sheet7 (2)" sheetId="11" r:id="rId2"/>
    <sheet name="Sheet8" sheetId="12" r:id="rId3"/>
    <sheet name="Sheet1" sheetId="1" r:id="rId4"/>
    <sheet name="Sheet2" sheetId="5" r:id="rId5"/>
    <sheet name="Sheet4" sheetId="6" r:id="rId6"/>
    <sheet name="Chart1" sheetId="9" r:id="rId7"/>
    <sheet name="Sheet5" sheetId="7" r:id="rId8"/>
    <sheet name="Sheet9" sheetId="14" r:id="rId9"/>
    <sheet name="Sheet10" sheetId="15" r:id="rId10"/>
    <sheet name="Sheet11" sheetId="16" r:id="rId11"/>
    <sheet name="Sheet7" sheetId="10" r:id="rId12"/>
    <sheet name="Sheet6" sheetId="8" r:id="rId13"/>
    <sheet name="score list" sheetId="4" r:id="rId14"/>
    <sheet name="train list" sheetId="2" r:id="rId15"/>
    <sheet name="Sheet3" sheetId="3" r:id="rId16"/>
  </sheets>
  <definedNames>
    <definedName name="_xlnm._FilterDatabase" localSheetId="3" hidden="1">Sheet1!$A$1:$F$1107</definedName>
    <definedName name="_xlnm._FilterDatabase" localSheetId="10" hidden="1">Sheet11!$A$1:$D$71</definedName>
    <definedName name="_xlnm._FilterDatabase" localSheetId="15" hidden="1">Sheet3!$A$1:$B$1147</definedName>
    <definedName name="_xlnm._FilterDatabase" localSheetId="5" hidden="1">Sheet4!$D$1:$F$1158</definedName>
    <definedName name="_xlnm._FilterDatabase" localSheetId="1" hidden="1">'Sheet7 (2)'!$A$1:$D$89</definedName>
    <definedName name="_xlnm._FilterDatabase" localSheetId="2" hidden="1">Sheet8!$A$1:$E$132</definedName>
    <definedName name="at_risk_by_day" localSheetId="7">Sheet5!$A$2:$B$106</definedName>
    <definedName name="at_risk_by_day_1" localSheetId="7">Sheet5!#REF!</definedName>
    <definedName name="at_risk_by_day_2" localSheetId="7">Sheet5!$D$2:$D$106</definedName>
    <definedName name="at_risk_by_day_3" localSheetId="7">Sheet5!$F$2:$F$153</definedName>
  </definedNames>
  <calcPr calcId="162913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8559" i="7" l="1"/>
  <c r="F1048571" i="7"/>
  <c r="F1048570" i="7"/>
  <c r="E1048576" i="7"/>
  <c r="E1048575" i="7"/>
  <c r="F1048574" i="7"/>
  <c r="B1048576" i="7"/>
  <c r="D18" i="16" l="1"/>
  <c r="D38" i="16"/>
  <c r="D34" i="16"/>
  <c r="D45" i="16"/>
  <c r="D22" i="16"/>
  <c r="D60" i="16"/>
  <c r="D8" i="16"/>
  <c r="D39" i="16"/>
  <c r="D24" i="16"/>
  <c r="D27" i="16"/>
  <c r="D32" i="16"/>
  <c r="D44" i="16"/>
  <c r="D65" i="16"/>
  <c r="D10" i="16"/>
  <c r="D62" i="16"/>
  <c r="D61" i="16"/>
  <c r="D57" i="16"/>
  <c r="D21" i="16"/>
  <c r="D66" i="16"/>
  <c r="D46" i="16"/>
  <c r="D25" i="16"/>
  <c r="D5" i="16"/>
  <c r="D3" i="16"/>
  <c r="D14" i="16"/>
  <c r="D4" i="16"/>
  <c r="D52" i="16"/>
  <c r="D23" i="16"/>
  <c r="D58" i="16"/>
  <c r="D47" i="16"/>
  <c r="D41" i="16"/>
  <c r="D15" i="16"/>
  <c r="D37" i="16"/>
  <c r="D50" i="16"/>
  <c r="D29" i="16"/>
  <c r="D20" i="16"/>
  <c r="D59" i="16"/>
  <c r="D56" i="16"/>
  <c r="D7" i="16"/>
  <c r="D43" i="16"/>
  <c r="D68" i="16"/>
  <c r="D2" i="16"/>
  <c r="D30" i="16"/>
  <c r="D28" i="16"/>
  <c r="D13" i="16"/>
  <c r="D63" i="16"/>
  <c r="D12" i="16"/>
  <c r="D64" i="16"/>
  <c r="D26" i="16"/>
  <c r="D9" i="16"/>
  <c r="D35" i="16"/>
  <c r="D51" i="16"/>
  <c r="D31" i="16"/>
  <c r="D42" i="16"/>
  <c r="D67" i="16"/>
  <c r="D40" i="16"/>
  <c r="D11" i="16"/>
  <c r="D48" i="16"/>
  <c r="D49" i="16"/>
  <c r="D36" i="16"/>
  <c r="D19" i="16"/>
  <c r="D53" i="16"/>
  <c r="D33" i="16"/>
  <c r="D54" i="16"/>
  <c r="D55" i="16"/>
  <c r="D16" i="16"/>
  <c r="D6" i="16"/>
  <c r="D17" i="16"/>
  <c r="D71" i="16"/>
  <c r="D70" i="16"/>
  <c r="D69" i="16"/>
  <c r="C69" i="16"/>
  <c r="C38" i="16"/>
  <c r="C34" i="16"/>
  <c r="C45" i="16"/>
  <c r="C22" i="16"/>
  <c r="C60" i="16"/>
  <c r="C18" i="16"/>
  <c r="C8" i="16"/>
  <c r="C39" i="16"/>
  <c r="C24" i="16"/>
  <c r="C27" i="16"/>
  <c r="C32" i="16"/>
  <c r="C44" i="16"/>
  <c r="C65" i="16"/>
  <c r="C10" i="16"/>
  <c r="C62" i="16"/>
  <c r="C61" i="16"/>
  <c r="C57" i="16"/>
  <c r="C21" i="16"/>
  <c r="C66" i="16"/>
  <c r="C46" i="16"/>
  <c r="C25" i="16"/>
  <c r="C5" i="16"/>
  <c r="C3" i="16"/>
  <c r="C14" i="16"/>
  <c r="C4" i="16"/>
  <c r="C52" i="16"/>
  <c r="C23" i="16"/>
  <c r="C58" i="16"/>
  <c r="C47" i="16"/>
  <c r="C41" i="16"/>
  <c r="C15" i="16"/>
  <c r="C37" i="16"/>
  <c r="C50" i="16"/>
  <c r="C29" i="16"/>
  <c r="C20" i="16"/>
  <c r="C59" i="16"/>
  <c r="C56" i="16"/>
  <c r="C7" i="16"/>
  <c r="C43" i="16"/>
  <c r="C68" i="16"/>
  <c r="C2" i="16"/>
  <c r="C30" i="16"/>
  <c r="C28" i="16"/>
  <c r="C13" i="16"/>
  <c r="C63" i="16"/>
  <c r="C12" i="16"/>
  <c r="C64" i="16"/>
  <c r="C26" i="16"/>
  <c r="C9" i="16"/>
  <c r="C35" i="16"/>
  <c r="C51" i="16"/>
  <c r="C31" i="16"/>
  <c r="C42" i="16"/>
  <c r="C67" i="16"/>
  <c r="C40" i="16"/>
  <c r="C11" i="16"/>
  <c r="C48" i="16"/>
  <c r="C49" i="16"/>
  <c r="C36" i="16"/>
  <c r="C19" i="16"/>
  <c r="C53" i="16"/>
  <c r="C33" i="16"/>
  <c r="C54" i="16"/>
  <c r="C55" i="16"/>
  <c r="C16" i="16"/>
  <c r="C6" i="16"/>
  <c r="C17" i="16"/>
  <c r="C71" i="16"/>
  <c r="C70" i="16"/>
  <c r="I228" i="14"/>
  <c r="I227" i="14"/>
  <c r="G228" i="14"/>
  <c r="E227" i="14"/>
  <c r="C228" i="14"/>
  <c r="C2" i="14"/>
  <c r="D2" i="14"/>
  <c r="E2" i="14"/>
  <c r="F2" i="14"/>
  <c r="C3" i="14"/>
  <c r="D3" i="14"/>
  <c r="E3" i="14"/>
  <c r="F3" i="14"/>
  <c r="C4" i="14"/>
  <c r="D4" i="14"/>
  <c r="E4" i="14"/>
  <c r="F4" i="14"/>
  <c r="C5" i="14"/>
  <c r="D5" i="14"/>
  <c r="E5" i="14"/>
  <c r="F5" i="14"/>
  <c r="C6" i="14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  <c r="C12" i="14"/>
  <c r="D12" i="14"/>
  <c r="E12" i="14"/>
  <c r="F12" i="14"/>
  <c r="C13" i="14"/>
  <c r="D13" i="14"/>
  <c r="E13" i="14"/>
  <c r="F13" i="14"/>
  <c r="C14" i="14"/>
  <c r="D14" i="14"/>
  <c r="E14" i="14"/>
  <c r="F14" i="14"/>
  <c r="C15" i="14"/>
  <c r="D15" i="14"/>
  <c r="E15" i="14"/>
  <c r="F15" i="14"/>
  <c r="C16" i="14"/>
  <c r="D16" i="14"/>
  <c r="E16" i="14"/>
  <c r="F16" i="14"/>
  <c r="C17" i="14"/>
  <c r="D17" i="14"/>
  <c r="E17" i="14"/>
  <c r="F17" i="14"/>
  <c r="C18" i="14"/>
  <c r="D18" i="14"/>
  <c r="E18" i="14"/>
  <c r="F18" i="14"/>
  <c r="C19" i="14"/>
  <c r="D19" i="14"/>
  <c r="E19" i="14"/>
  <c r="F19" i="14"/>
  <c r="C20" i="14"/>
  <c r="D20" i="14"/>
  <c r="E20" i="14"/>
  <c r="F20" i="14"/>
  <c r="C21" i="14"/>
  <c r="D21" i="14"/>
  <c r="E21" i="14"/>
  <c r="F21" i="14"/>
  <c r="C22" i="14"/>
  <c r="D22" i="14"/>
  <c r="E22" i="14"/>
  <c r="F22" i="14"/>
  <c r="C23" i="14"/>
  <c r="D23" i="14"/>
  <c r="E23" i="14"/>
  <c r="F23" i="14"/>
  <c r="C24" i="14"/>
  <c r="D24" i="14"/>
  <c r="E24" i="14"/>
  <c r="F24" i="14"/>
  <c r="C25" i="14"/>
  <c r="D25" i="14"/>
  <c r="E25" i="14"/>
  <c r="F25" i="14"/>
  <c r="C26" i="14"/>
  <c r="D26" i="14"/>
  <c r="E26" i="14"/>
  <c r="F26" i="14"/>
  <c r="C27" i="14"/>
  <c r="D27" i="14"/>
  <c r="E27" i="14"/>
  <c r="F27" i="14"/>
  <c r="C28" i="14"/>
  <c r="D28" i="14"/>
  <c r="E28" i="14"/>
  <c r="F28" i="14"/>
  <c r="C29" i="14"/>
  <c r="D29" i="14"/>
  <c r="E29" i="14"/>
  <c r="F29" i="14"/>
  <c r="C30" i="14"/>
  <c r="D30" i="14"/>
  <c r="E30" i="14"/>
  <c r="F30" i="14"/>
  <c r="C31" i="14"/>
  <c r="D31" i="14"/>
  <c r="E31" i="14"/>
  <c r="F31" i="14"/>
  <c r="C32" i="14"/>
  <c r="D32" i="14"/>
  <c r="E32" i="14"/>
  <c r="F32" i="14"/>
  <c r="C33" i="14"/>
  <c r="D33" i="14"/>
  <c r="E33" i="14"/>
  <c r="F33" i="14"/>
  <c r="C34" i="14"/>
  <c r="D34" i="14"/>
  <c r="E34" i="14"/>
  <c r="F34" i="14"/>
  <c r="C35" i="14"/>
  <c r="D35" i="14"/>
  <c r="E35" i="14"/>
  <c r="F35" i="14"/>
  <c r="C36" i="14"/>
  <c r="D36" i="14"/>
  <c r="E36" i="14"/>
  <c r="F36" i="14"/>
  <c r="C37" i="14"/>
  <c r="D37" i="14"/>
  <c r="E37" i="14"/>
  <c r="F37" i="14"/>
  <c r="C38" i="14"/>
  <c r="D38" i="14"/>
  <c r="E38" i="14"/>
  <c r="F38" i="14"/>
  <c r="C39" i="14"/>
  <c r="D39" i="14"/>
  <c r="E39" i="14"/>
  <c r="F39" i="14"/>
  <c r="C40" i="14"/>
  <c r="D40" i="14"/>
  <c r="E40" i="14"/>
  <c r="F40" i="14"/>
  <c r="C41" i="14"/>
  <c r="D41" i="14"/>
  <c r="E41" i="14"/>
  <c r="F41" i="14"/>
  <c r="C42" i="14"/>
  <c r="D42" i="14"/>
  <c r="E42" i="14"/>
  <c r="F42" i="14"/>
  <c r="C43" i="14"/>
  <c r="D43" i="14"/>
  <c r="E43" i="14"/>
  <c r="F43" i="14"/>
  <c r="C44" i="14"/>
  <c r="D44" i="14"/>
  <c r="E44" i="14"/>
  <c r="F44" i="14"/>
  <c r="C45" i="14"/>
  <c r="D45" i="14"/>
  <c r="E45" i="14"/>
  <c r="F45" i="14"/>
  <c r="C46" i="14"/>
  <c r="D46" i="14"/>
  <c r="E46" i="14"/>
  <c r="F46" i="14"/>
  <c r="C47" i="14"/>
  <c r="D47" i="14"/>
  <c r="E47" i="14"/>
  <c r="F47" i="14"/>
  <c r="C48" i="14"/>
  <c r="D48" i="14"/>
  <c r="E48" i="14"/>
  <c r="F48" i="14"/>
  <c r="C49" i="14"/>
  <c r="D49" i="14"/>
  <c r="E49" i="14"/>
  <c r="F49" i="14"/>
  <c r="C50" i="14"/>
  <c r="D50" i="14"/>
  <c r="E50" i="14"/>
  <c r="F50" i="14"/>
  <c r="C51" i="14"/>
  <c r="D51" i="14"/>
  <c r="E51" i="14"/>
  <c r="F51" i="14"/>
  <c r="C52" i="14"/>
  <c r="D52" i="14"/>
  <c r="E52" i="14"/>
  <c r="F52" i="14"/>
  <c r="C53" i="14"/>
  <c r="D53" i="14"/>
  <c r="E53" i="14"/>
  <c r="F53" i="14"/>
  <c r="C54" i="14"/>
  <c r="D54" i="14"/>
  <c r="E54" i="14"/>
  <c r="F54" i="14"/>
  <c r="C55" i="14"/>
  <c r="D55" i="14"/>
  <c r="E55" i="14"/>
  <c r="F55" i="14"/>
  <c r="C56" i="14"/>
  <c r="D56" i="14"/>
  <c r="E56" i="14"/>
  <c r="F56" i="14"/>
  <c r="C57" i="14"/>
  <c r="D57" i="14"/>
  <c r="E57" i="14"/>
  <c r="F57" i="14"/>
  <c r="C58" i="14"/>
  <c r="D58" i="14"/>
  <c r="E58" i="14"/>
  <c r="F58" i="14"/>
  <c r="C59" i="14"/>
  <c r="D59" i="14"/>
  <c r="E59" i="14"/>
  <c r="F59" i="14"/>
  <c r="C60" i="14"/>
  <c r="D60" i="14"/>
  <c r="E60" i="14"/>
  <c r="F60" i="14"/>
  <c r="C61" i="14"/>
  <c r="D61" i="14"/>
  <c r="E61" i="14"/>
  <c r="F61" i="14"/>
  <c r="C62" i="14"/>
  <c r="D62" i="14"/>
  <c r="E62" i="14"/>
  <c r="F62" i="14"/>
  <c r="C63" i="14"/>
  <c r="D63" i="14"/>
  <c r="E63" i="14"/>
  <c r="F63" i="14"/>
  <c r="C64" i="14"/>
  <c r="D64" i="14"/>
  <c r="E64" i="14"/>
  <c r="F64" i="14"/>
  <c r="C65" i="14"/>
  <c r="D65" i="14"/>
  <c r="E65" i="14"/>
  <c r="F65" i="14"/>
  <c r="C66" i="14"/>
  <c r="D66" i="14"/>
  <c r="E66" i="14"/>
  <c r="F66" i="14"/>
  <c r="C67" i="14"/>
  <c r="D67" i="14"/>
  <c r="E67" i="14"/>
  <c r="F67" i="14"/>
  <c r="C68" i="14"/>
  <c r="D68" i="14"/>
  <c r="E68" i="14"/>
  <c r="F68" i="14"/>
  <c r="C69" i="14"/>
  <c r="D69" i="14"/>
  <c r="E69" i="14"/>
  <c r="F69" i="14"/>
  <c r="C70" i="14"/>
  <c r="D70" i="14"/>
  <c r="E70" i="14"/>
  <c r="F70" i="14"/>
  <c r="C71" i="14"/>
  <c r="D71" i="14"/>
  <c r="E71" i="14"/>
  <c r="F71" i="14"/>
  <c r="C72" i="14"/>
  <c r="D72" i="14"/>
  <c r="E72" i="14"/>
  <c r="F72" i="14"/>
  <c r="C73" i="14"/>
  <c r="D73" i="14"/>
  <c r="E73" i="14"/>
  <c r="F73" i="14"/>
  <c r="C74" i="14"/>
  <c r="D74" i="14"/>
  <c r="E74" i="14"/>
  <c r="F74" i="14"/>
  <c r="C75" i="14"/>
  <c r="D75" i="14"/>
  <c r="E75" i="14"/>
  <c r="F75" i="14"/>
  <c r="C76" i="14"/>
  <c r="D76" i="14"/>
  <c r="E76" i="14"/>
  <c r="F76" i="14"/>
  <c r="C77" i="14"/>
  <c r="D77" i="14"/>
  <c r="E77" i="14"/>
  <c r="F77" i="14"/>
  <c r="C78" i="14"/>
  <c r="D78" i="14"/>
  <c r="E78" i="14"/>
  <c r="F78" i="14"/>
  <c r="C79" i="14"/>
  <c r="D79" i="14"/>
  <c r="E79" i="14"/>
  <c r="F79" i="14"/>
  <c r="C80" i="14"/>
  <c r="D80" i="14"/>
  <c r="E80" i="14"/>
  <c r="F80" i="14"/>
  <c r="C81" i="14"/>
  <c r="D81" i="14"/>
  <c r="E81" i="14"/>
  <c r="F81" i="14"/>
  <c r="C82" i="14"/>
  <c r="D82" i="14"/>
  <c r="E82" i="14"/>
  <c r="F82" i="14"/>
  <c r="C83" i="14"/>
  <c r="D83" i="14"/>
  <c r="E83" i="14"/>
  <c r="F83" i="14"/>
  <c r="C84" i="14"/>
  <c r="D84" i="14"/>
  <c r="E84" i="14"/>
  <c r="F84" i="14"/>
  <c r="C85" i="14"/>
  <c r="D85" i="14"/>
  <c r="E85" i="14"/>
  <c r="F85" i="14"/>
  <c r="C86" i="14"/>
  <c r="D86" i="14"/>
  <c r="E86" i="14"/>
  <c r="F86" i="14"/>
  <c r="C87" i="14"/>
  <c r="D87" i="14"/>
  <c r="E87" i="14"/>
  <c r="F87" i="14"/>
  <c r="C88" i="14"/>
  <c r="D88" i="14"/>
  <c r="E88" i="14"/>
  <c r="F88" i="14"/>
  <c r="C89" i="14"/>
  <c r="D89" i="14"/>
  <c r="E89" i="14"/>
  <c r="F89" i="14"/>
  <c r="C90" i="14"/>
  <c r="D90" i="14"/>
  <c r="E90" i="14"/>
  <c r="F90" i="14"/>
  <c r="C91" i="14"/>
  <c r="D91" i="14"/>
  <c r="E91" i="14"/>
  <c r="F91" i="14"/>
  <c r="C92" i="14"/>
  <c r="D92" i="14"/>
  <c r="E92" i="14"/>
  <c r="F92" i="14"/>
  <c r="C93" i="14"/>
  <c r="D93" i="14"/>
  <c r="E93" i="14"/>
  <c r="F93" i="14"/>
  <c r="C94" i="14"/>
  <c r="D94" i="14"/>
  <c r="E94" i="14"/>
  <c r="F94" i="14"/>
  <c r="C95" i="14"/>
  <c r="D95" i="14"/>
  <c r="E95" i="14"/>
  <c r="F95" i="14"/>
  <c r="C96" i="14"/>
  <c r="D96" i="14"/>
  <c r="E96" i="14"/>
  <c r="F96" i="14"/>
  <c r="C97" i="14"/>
  <c r="D97" i="14"/>
  <c r="E97" i="14"/>
  <c r="F97" i="14"/>
  <c r="C98" i="14"/>
  <c r="D98" i="14"/>
  <c r="E98" i="14"/>
  <c r="F98" i="14"/>
  <c r="C99" i="14"/>
  <c r="D99" i="14"/>
  <c r="E99" i="14"/>
  <c r="F99" i="14"/>
  <c r="C100" i="14"/>
  <c r="D100" i="14"/>
  <c r="E100" i="14"/>
  <c r="F100" i="14"/>
  <c r="C101" i="14"/>
  <c r="D101" i="14"/>
  <c r="E101" i="14"/>
  <c r="F101" i="14"/>
  <c r="C102" i="14"/>
  <c r="D102" i="14"/>
  <c r="E102" i="14"/>
  <c r="F102" i="14"/>
  <c r="C103" i="14"/>
  <c r="D103" i="14"/>
  <c r="E103" i="14"/>
  <c r="F103" i="14"/>
  <c r="C104" i="14"/>
  <c r="D104" i="14"/>
  <c r="E104" i="14"/>
  <c r="F104" i="14"/>
  <c r="C105" i="14"/>
  <c r="D105" i="14"/>
  <c r="E105" i="14"/>
  <c r="F105" i="14"/>
  <c r="C106" i="14"/>
  <c r="D106" i="14"/>
  <c r="E106" i="14"/>
  <c r="F106" i="14"/>
  <c r="C107" i="14"/>
  <c r="D107" i="14"/>
  <c r="E107" i="14"/>
  <c r="F107" i="14"/>
  <c r="C108" i="14"/>
  <c r="D108" i="14"/>
  <c r="E108" i="14"/>
  <c r="F108" i="14"/>
  <c r="C109" i="14"/>
  <c r="D109" i="14"/>
  <c r="E109" i="14"/>
  <c r="F109" i="14"/>
  <c r="C110" i="14"/>
  <c r="D110" i="14"/>
  <c r="E110" i="14"/>
  <c r="F110" i="14"/>
  <c r="C111" i="14"/>
  <c r="D111" i="14"/>
  <c r="E111" i="14"/>
  <c r="F111" i="14"/>
  <c r="C112" i="14"/>
  <c r="D112" i="14"/>
  <c r="E112" i="14"/>
  <c r="F112" i="14"/>
  <c r="C113" i="14"/>
  <c r="D113" i="14"/>
  <c r="E113" i="14"/>
  <c r="F113" i="14"/>
  <c r="C114" i="14"/>
  <c r="D114" i="14"/>
  <c r="E114" i="14"/>
  <c r="F114" i="14"/>
  <c r="C115" i="14"/>
  <c r="D115" i="14"/>
  <c r="E115" i="14"/>
  <c r="F115" i="14"/>
  <c r="C116" i="14"/>
  <c r="D116" i="14"/>
  <c r="E116" i="14"/>
  <c r="F116" i="14"/>
  <c r="C117" i="14"/>
  <c r="D117" i="14"/>
  <c r="E117" i="14"/>
  <c r="F117" i="14"/>
  <c r="C118" i="14"/>
  <c r="D118" i="14"/>
  <c r="E118" i="14"/>
  <c r="F118" i="14"/>
  <c r="C119" i="14"/>
  <c r="D119" i="14"/>
  <c r="E119" i="14"/>
  <c r="F119" i="14"/>
  <c r="C120" i="14"/>
  <c r="D120" i="14"/>
  <c r="E120" i="14"/>
  <c r="F120" i="14"/>
  <c r="C121" i="14"/>
  <c r="D121" i="14"/>
  <c r="E121" i="14"/>
  <c r="F121" i="14"/>
  <c r="C122" i="14"/>
  <c r="D122" i="14"/>
  <c r="E122" i="14"/>
  <c r="F122" i="14"/>
  <c r="C123" i="14"/>
  <c r="D123" i="14"/>
  <c r="E123" i="14"/>
  <c r="F123" i="14"/>
  <c r="C124" i="14"/>
  <c r="D124" i="14"/>
  <c r="E124" i="14"/>
  <c r="F124" i="14"/>
  <c r="C125" i="14"/>
  <c r="D125" i="14"/>
  <c r="E125" i="14"/>
  <c r="F125" i="14"/>
  <c r="C126" i="14"/>
  <c r="D126" i="14"/>
  <c r="E126" i="14"/>
  <c r="F126" i="14"/>
  <c r="C127" i="14"/>
  <c r="D127" i="14"/>
  <c r="E127" i="14"/>
  <c r="F127" i="14"/>
  <c r="C128" i="14"/>
  <c r="D128" i="14"/>
  <c r="E128" i="14"/>
  <c r="F128" i="14"/>
  <c r="C129" i="14"/>
  <c r="D129" i="14"/>
  <c r="E129" i="14"/>
  <c r="F129" i="14"/>
  <c r="C130" i="14"/>
  <c r="D130" i="14"/>
  <c r="E130" i="14"/>
  <c r="F130" i="14"/>
  <c r="C131" i="14"/>
  <c r="D131" i="14"/>
  <c r="E131" i="14"/>
  <c r="F131" i="14"/>
  <c r="C132" i="14"/>
  <c r="D132" i="14"/>
  <c r="E132" i="14"/>
  <c r="F132" i="14"/>
  <c r="C133" i="14"/>
  <c r="D133" i="14"/>
  <c r="E133" i="14"/>
  <c r="F133" i="14"/>
  <c r="C134" i="14"/>
  <c r="D134" i="14"/>
  <c r="E134" i="14"/>
  <c r="F134" i="14"/>
  <c r="C135" i="14"/>
  <c r="D135" i="14"/>
  <c r="E135" i="14"/>
  <c r="F135" i="14"/>
  <c r="C136" i="14"/>
  <c r="D136" i="14"/>
  <c r="E136" i="14"/>
  <c r="F136" i="14"/>
  <c r="C137" i="14"/>
  <c r="D137" i="14"/>
  <c r="E137" i="14"/>
  <c r="F137" i="14"/>
  <c r="C138" i="14"/>
  <c r="D138" i="14"/>
  <c r="E138" i="14"/>
  <c r="F138" i="14"/>
  <c r="C139" i="14"/>
  <c r="D139" i="14"/>
  <c r="E139" i="14"/>
  <c r="F139" i="14"/>
  <c r="C140" i="14"/>
  <c r="D140" i="14"/>
  <c r="E140" i="14"/>
  <c r="F140" i="14"/>
  <c r="C141" i="14"/>
  <c r="D141" i="14"/>
  <c r="E141" i="14"/>
  <c r="F141" i="14"/>
  <c r="C142" i="14"/>
  <c r="D142" i="14"/>
  <c r="E142" i="14"/>
  <c r="F142" i="14"/>
  <c r="C143" i="14"/>
  <c r="D143" i="14"/>
  <c r="E143" i="14"/>
  <c r="F143" i="14"/>
  <c r="C144" i="14"/>
  <c r="D144" i="14"/>
  <c r="E144" i="14"/>
  <c r="F144" i="14"/>
  <c r="C145" i="14"/>
  <c r="D145" i="14"/>
  <c r="E145" i="14"/>
  <c r="F145" i="14"/>
  <c r="C146" i="14"/>
  <c r="D146" i="14"/>
  <c r="E146" i="14"/>
  <c r="F146" i="14"/>
  <c r="C147" i="14"/>
  <c r="D147" i="14"/>
  <c r="E147" i="14"/>
  <c r="F147" i="14"/>
  <c r="C148" i="14"/>
  <c r="D148" i="14"/>
  <c r="E148" i="14"/>
  <c r="F148" i="14"/>
  <c r="C149" i="14"/>
  <c r="D149" i="14"/>
  <c r="E149" i="14"/>
  <c r="F149" i="14"/>
  <c r="C150" i="14"/>
  <c r="D150" i="14"/>
  <c r="E150" i="14"/>
  <c r="F150" i="14"/>
  <c r="C151" i="14"/>
  <c r="D151" i="14"/>
  <c r="E151" i="14"/>
  <c r="F151" i="14"/>
  <c r="C152" i="14"/>
  <c r="D152" i="14"/>
  <c r="E152" i="14"/>
  <c r="F152" i="14"/>
  <c r="C153" i="14"/>
  <c r="D153" i="14"/>
  <c r="E153" i="14"/>
  <c r="F153" i="14"/>
  <c r="C154" i="14"/>
  <c r="D154" i="14"/>
  <c r="E154" i="14"/>
  <c r="F154" i="14"/>
  <c r="C155" i="14"/>
  <c r="D155" i="14"/>
  <c r="E155" i="14"/>
  <c r="F155" i="14"/>
  <c r="C156" i="14"/>
  <c r="D156" i="14"/>
  <c r="E156" i="14"/>
  <c r="F156" i="14"/>
  <c r="C157" i="14"/>
  <c r="D157" i="14"/>
  <c r="E157" i="14"/>
  <c r="F157" i="14"/>
  <c r="C158" i="14"/>
  <c r="D158" i="14"/>
  <c r="E158" i="14"/>
  <c r="F158" i="14"/>
  <c r="C159" i="14"/>
  <c r="D159" i="14"/>
  <c r="E159" i="14"/>
  <c r="F159" i="14"/>
  <c r="C160" i="14"/>
  <c r="D160" i="14"/>
  <c r="E160" i="14"/>
  <c r="F160" i="14"/>
  <c r="C161" i="14"/>
  <c r="D161" i="14"/>
  <c r="E161" i="14"/>
  <c r="F161" i="14"/>
  <c r="C162" i="14"/>
  <c r="D162" i="14"/>
  <c r="E162" i="14"/>
  <c r="F162" i="14"/>
  <c r="C163" i="14"/>
  <c r="D163" i="14"/>
  <c r="E163" i="14"/>
  <c r="F163" i="14"/>
  <c r="C164" i="14"/>
  <c r="D164" i="14"/>
  <c r="E164" i="14"/>
  <c r="F164" i="14"/>
  <c r="C165" i="14"/>
  <c r="D165" i="14"/>
  <c r="E165" i="14"/>
  <c r="F165" i="14"/>
  <c r="C166" i="14"/>
  <c r="D166" i="14"/>
  <c r="E166" i="14"/>
  <c r="F166" i="14"/>
  <c r="C167" i="14"/>
  <c r="D167" i="14"/>
  <c r="E167" i="14"/>
  <c r="F167" i="14"/>
  <c r="C168" i="14"/>
  <c r="D168" i="14"/>
  <c r="E168" i="14"/>
  <c r="F168" i="14"/>
  <c r="C169" i="14"/>
  <c r="D169" i="14"/>
  <c r="E169" i="14"/>
  <c r="F169" i="14"/>
  <c r="C170" i="14"/>
  <c r="D170" i="14"/>
  <c r="E170" i="14"/>
  <c r="F170" i="14"/>
  <c r="C171" i="14"/>
  <c r="D171" i="14"/>
  <c r="E171" i="14"/>
  <c r="F171" i="14"/>
  <c r="C172" i="14"/>
  <c r="D172" i="14"/>
  <c r="E172" i="14"/>
  <c r="F172" i="14"/>
  <c r="C173" i="14"/>
  <c r="D173" i="14"/>
  <c r="E173" i="14"/>
  <c r="F173" i="14"/>
  <c r="C174" i="14"/>
  <c r="D174" i="14"/>
  <c r="E174" i="14"/>
  <c r="F174" i="14"/>
  <c r="C175" i="14"/>
  <c r="D175" i="14"/>
  <c r="E175" i="14"/>
  <c r="F175" i="14"/>
  <c r="C176" i="14"/>
  <c r="D176" i="14"/>
  <c r="E176" i="14"/>
  <c r="F176" i="14"/>
  <c r="C177" i="14"/>
  <c r="D177" i="14"/>
  <c r="E177" i="14"/>
  <c r="F177" i="14"/>
  <c r="C178" i="14"/>
  <c r="D178" i="14"/>
  <c r="E178" i="14"/>
  <c r="F178" i="14"/>
  <c r="C179" i="14"/>
  <c r="D179" i="14"/>
  <c r="E179" i="14"/>
  <c r="F179" i="14"/>
  <c r="C180" i="14"/>
  <c r="D180" i="14"/>
  <c r="E180" i="14"/>
  <c r="F180" i="14"/>
  <c r="C181" i="14"/>
  <c r="D181" i="14"/>
  <c r="E181" i="14"/>
  <c r="F181" i="14"/>
  <c r="C182" i="14"/>
  <c r="D182" i="14"/>
  <c r="E182" i="14"/>
  <c r="F182" i="14"/>
  <c r="C183" i="14"/>
  <c r="D183" i="14"/>
  <c r="E183" i="14"/>
  <c r="F183" i="14"/>
  <c r="C184" i="14"/>
  <c r="D184" i="14"/>
  <c r="E184" i="14"/>
  <c r="F184" i="14"/>
  <c r="C185" i="14"/>
  <c r="D185" i="14"/>
  <c r="E185" i="14"/>
  <c r="F185" i="14"/>
  <c r="C186" i="14"/>
  <c r="D186" i="14"/>
  <c r="E186" i="14"/>
  <c r="F186" i="14"/>
  <c r="C187" i="14"/>
  <c r="D187" i="14"/>
  <c r="E187" i="14"/>
  <c r="F187" i="14"/>
  <c r="C188" i="14"/>
  <c r="D188" i="14"/>
  <c r="E188" i="14"/>
  <c r="F188" i="14"/>
  <c r="C189" i="14"/>
  <c r="D189" i="14"/>
  <c r="E189" i="14"/>
  <c r="F189" i="14"/>
  <c r="C190" i="14"/>
  <c r="D190" i="14"/>
  <c r="E190" i="14"/>
  <c r="F190" i="14"/>
  <c r="C191" i="14"/>
  <c r="D191" i="14"/>
  <c r="E191" i="14"/>
  <c r="F191" i="14"/>
  <c r="C192" i="14"/>
  <c r="D192" i="14"/>
  <c r="E192" i="14"/>
  <c r="F192" i="14"/>
  <c r="C193" i="14"/>
  <c r="D193" i="14"/>
  <c r="E193" i="14"/>
  <c r="F193" i="14"/>
  <c r="C194" i="14"/>
  <c r="D194" i="14"/>
  <c r="E194" i="14"/>
  <c r="F194" i="14"/>
  <c r="C195" i="14"/>
  <c r="D195" i="14"/>
  <c r="E195" i="14"/>
  <c r="F195" i="14"/>
  <c r="C196" i="14"/>
  <c r="D196" i="14"/>
  <c r="E196" i="14"/>
  <c r="F196" i="14"/>
  <c r="C197" i="14"/>
  <c r="D197" i="14"/>
  <c r="E197" i="14"/>
  <c r="F197" i="14"/>
  <c r="C198" i="14"/>
  <c r="D198" i="14"/>
  <c r="E198" i="14"/>
  <c r="F198" i="14"/>
  <c r="C199" i="14"/>
  <c r="D199" i="14"/>
  <c r="E199" i="14"/>
  <c r="F199" i="14"/>
  <c r="C200" i="14"/>
  <c r="D200" i="14"/>
  <c r="E200" i="14"/>
  <c r="F200" i="14"/>
  <c r="C201" i="14"/>
  <c r="D201" i="14"/>
  <c r="E201" i="14"/>
  <c r="F201" i="14"/>
  <c r="C202" i="14"/>
  <c r="D202" i="14"/>
  <c r="E202" i="14"/>
  <c r="F202" i="14"/>
  <c r="C203" i="14"/>
  <c r="D203" i="14"/>
  <c r="E203" i="14"/>
  <c r="F203" i="14"/>
  <c r="F1" i="14"/>
  <c r="E1" i="14"/>
  <c r="D1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1" i="14"/>
  <c r="C1" i="14"/>
  <c r="H179" i="7"/>
  <c r="L2" i="13" l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1" i="13"/>
  <c r="K202" i="13" l="1"/>
  <c r="I202" i="13"/>
  <c r="K201" i="13"/>
  <c r="I201" i="13"/>
  <c r="K200" i="13"/>
  <c r="I200" i="13"/>
  <c r="K199" i="13"/>
  <c r="I199" i="13"/>
  <c r="K198" i="13"/>
  <c r="I198" i="13"/>
  <c r="K197" i="13"/>
  <c r="I197" i="13"/>
  <c r="K196" i="13"/>
  <c r="I196" i="13"/>
  <c r="K195" i="13"/>
  <c r="I195" i="13"/>
  <c r="K194" i="13"/>
  <c r="I194" i="13"/>
  <c r="K193" i="13"/>
  <c r="I193" i="13"/>
  <c r="K192" i="13"/>
  <c r="I192" i="13"/>
  <c r="K191" i="13"/>
  <c r="I191" i="13"/>
  <c r="K190" i="13"/>
  <c r="I190" i="13"/>
  <c r="K189" i="13"/>
  <c r="I189" i="13"/>
  <c r="K188" i="13"/>
  <c r="I188" i="13"/>
  <c r="K187" i="13"/>
  <c r="I187" i="13"/>
  <c r="K186" i="13"/>
  <c r="I186" i="13"/>
  <c r="K185" i="13"/>
  <c r="I185" i="13"/>
  <c r="K184" i="13"/>
  <c r="I184" i="13"/>
  <c r="K183" i="13"/>
  <c r="I183" i="13"/>
  <c r="K182" i="13"/>
  <c r="I182" i="13"/>
  <c r="K181" i="13"/>
  <c r="I181" i="13"/>
  <c r="K180" i="13"/>
  <c r="I180" i="13"/>
  <c r="K179" i="13"/>
  <c r="I179" i="13"/>
  <c r="K178" i="13"/>
  <c r="I178" i="13"/>
  <c r="K177" i="13"/>
  <c r="I177" i="13"/>
  <c r="K176" i="13"/>
  <c r="I176" i="13"/>
  <c r="K175" i="13"/>
  <c r="I175" i="13"/>
  <c r="K174" i="13"/>
  <c r="I174" i="13"/>
  <c r="K173" i="13"/>
  <c r="I173" i="13"/>
  <c r="K172" i="13"/>
  <c r="I172" i="13"/>
  <c r="K171" i="13"/>
  <c r="I171" i="13"/>
  <c r="K170" i="13"/>
  <c r="I170" i="13"/>
  <c r="K169" i="13"/>
  <c r="I169" i="13"/>
  <c r="K168" i="13"/>
  <c r="I168" i="13"/>
  <c r="K167" i="13"/>
  <c r="I167" i="13"/>
  <c r="K166" i="13"/>
  <c r="I166" i="13"/>
  <c r="K165" i="13"/>
  <c r="I165" i="13"/>
  <c r="K164" i="13"/>
  <c r="I164" i="13"/>
  <c r="K163" i="13"/>
  <c r="I163" i="13"/>
  <c r="K162" i="13"/>
  <c r="I162" i="13"/>
  <c r="K161" i="13"/>
  <c r="I161" i="13"/>
  <c r="K160" i="13"/>
  <c r="I160" i="13"/>
  <c r="K159" i="13"/>
  <c r="I159" i="13"/>
  <c r="K158" i="13"/>
  <c r="I158" i="13"/>
  <c r="K157" i="13"/>
  <c r="I157" i="13"/>
  <c r="K156" i="13"/>
  <c r="I156" i="13"/>
  <c r="K155" i="13"/>
  <c r="I155" i="13"/>
  <c r="K154" i="13"/>
  <c r="I154" i="13"/>
  <c r="K153" i="13"/>
  <c r="I153" i="13"/>
  <c r="K152" i="13"/>
  <c r="I152" i="13"/>
  <c r="K151" i="13"/>
  <c r="I151" i="13"/>
  <c r="K150" i="13"/>
  <c r="I150" i="13"/>
  <c r="K149" i="13"/>
  <c r="I149" i="13"/>
  <c r="K148" i="13"/>
  <c r="I148" i="13"/>
  <c r="K147" i="13"/>
  <c r="I147" i="13"/>
  <c r="K146" i="13"/>
  <c r="I146" i="13"/>
  <c r="K145" i="13"/>
  <c r="I145" i="13"/>
  <c r="K144" i="13"/>
  <c r="I144" i="13"/>
  <c r="K143" i="13"/>
  <c r="I143" i="13"/>
  <c r="K142" i="13"/>
  <c r="I142" i="13"/>
  <c r="K141" i="13"/>
  <c r="I141" i="13"/>
  <c r="K140" i="13"/>
  <c r="I140" i="13"/>
  <c r="K139" i="13"/>
  <c r="I139" i="13"/>
  <c r="K138" i="13"/>
  <c r="I138" i="13"/>
  <c r="K137" i="13"/>
  <c r="I137" i="13"/>
  <c r="K136" i="13"/>
  <c r="I136" i="13"/>
  <c r="K135" i="13"/>
  <c r="I135" i="13"/>
  <c r="K134" i="13"/>
  <c r="I134" i="13"/>
  <c r="K133" i="13"/>
  <c r="I133" i="13"/>
  <c r="K132" i="13"/>
  <c r="I132" i="13"/>
  <c r="K131" i="13"/>
  <c r="I131" i="13"/>
  <c r="K130" i="13"/>
  <c r="I130" i="13"/>
  <c r="K129" i="13"/>
  <c r="I129" i="13"/>
  <c r="K128" i="13"/>
  <c r="I128" i="13"/>
  <c r="K127" i="13"/>
  <c r="I127" i="13"/>
  <c r="K126" i="13"/>
  <c r="I126" i="13"/>
  <c r="K125" i="13"/>
  <c r="I125" i="13"/>
  <c r="K124" i="13"/>
  <c r="I124" i="13"/>
  <c r="K123" i="13"/>
  <c r="I123" i="13"/>
  <c r="K122" i="13"/>
  <c r="I122" i="13"/>
  <c r="K121" i="13"/>
  <c r="I121" i="13"/>
  <c r="K120" i="13"/>
  <c r="I120" i="13"/>
  <c r="K119" i="13"/>
  <c r="I119" i="13"/>
  <c r="K118" i="13"/>
  <c r="I118" i="13"/>
  <c r="K117" i="13"/>
  <c r="I117" i="13"/>
  <c r="K116" i="13"/>
  <c r="I116" i="13"/>
  <c r="K115" i="13"/>
  <c r="I115" i="13"/>
  <c r="K114" i="13"/>
  <c r="I114" i="13"/>
  <c r="K113" i="13"/>
  <c r="I113" i="13"/>
  <c r="K112" i="13"/>
  <c r="I112" i="13"/>
  <c r="K111" i="13"/>
  <c r="I111" i="13"/>
  <c r="K110" i="13"/>
  <c r="I110" i="13"/>
  <c r="K109" i="13"/>
  <c r="I109" i="13"/>
  <c r="K108" i="13"/>
  <c r="I108" i="13"/>
  <c r="K107" i="13"/>
  <c r="I107" i="13"/>
  <c r="K106" i="13"/>
  <c r="I106" i="13"/>
  <c r="K105" i="13"/>
  <c r="I105" i="13"/>
  <c r="K104" i="13"/>
  <c r="I104" i="13"/>
  <c r="K103" i="13"/>
  <c r="I103" i="13"/>
  <c r="K102" i="13"/>
  <c r="I102" i="13"/>
  <c r="K101" i="13"/>
  <c r="I101" i="13"/>
  <c r="K100" i="13"/>
  <c r="I100" i="13"/>
  <c r="K99" i="13"/>
  <c r="I99" i="13"/>
  <c r="K98" i="13"/>
  <c r="I98" i="13"/>
  <c r="K97" i="13"/>
  <c r="I97" i="13"/>
  <c r="K96" i="13"/>
  <c r="I96" i="13"/>
  <c r="K95" i="13"/>
  <c r="I95" i="13"/>
  <c r="K94" i="13"/>
  <c r="I94" i="13"/>
  <c r="K93" i="13"/>
  <c r="I93" i="13"/>
  <c r="K92" i="13"/>
  <c r="I92" i="13"/>
  <c r="K91" i="13"/>
  <c r="I91" i="13"/>
  <c r="K90" i="13"/>
  <c r="I90" i="13"/>
  <c r="K89" i="13"/>
  <c r="I89" i="13"/>
  <c r="K88" i="13"/>
  <c r="I88" i="13"/>
  <c r="K87" i="13"/>
  <c r="I87" i="13"/>
  <c r="K86" i="13"/>
  <c r="I86" i="13"/>
  <c r="K85" i="13"/>
  <c r="I85" i="13"/>
  <c r="K84" i="13"/>
  <c r="I84" i="13"/>
  <c r="K83" i="13"/>
  <c r="I83" i="13"/>
  <c r="K82" i="13"/>
  <c r="I82" i="13"/>
  <c r="K81" i="13"/>
  <c r="I81" i="13"/>
  <c r="K80" i="13"/>
  <c r="I80" i="13"/>
  <c r="K79" i="13"/>
  <c r="I79" i="13"/>
  <c r="K78" i="13"/>
  <c r="I78" i="13"/>
  <c r="K77" i="13"/>
  <c r="I77" i="13"/>
  <c r="K76" i="13"/>
  <c r="I76" i="13"/>
  <c r="K75" i="13"/>
  <c r="I75" i="13"/>
  <c r="K74" i="13"/>
  <c r="I74" i="13"/>
  <c r="K73" i="13"/>
  <c r="I73" i="13"/>
  <c r="K72" i="13"/>
  <c r="I72" i="13"/>
  <c r="K71" i="13"/>
  <c r="I71" i="13"/>
  <c r="K70" i="13"/>
  <c r="I70" i="13"/>
  <c r="K69" i="13"/>
  <c r="I69" i="13"/>
  <c r="K68" i="13"/>
  <c r="I68" i="13"/>
  <c r="K67" i="13"/>
  <c r="I67" i="13"/>
  <c r="K66" i="13"/>
  <c r="I66" i="13"/>
  <c r="K65" i="13"/>
  <c r="I65" i="13"/>
  <c r="K64" i="13"/>
  <c r="I64" i="13"/>
  <c r="K63" i="13"/>
  <c r="I63" i="13"/>
  <c r="K62" i="13"/>
  <c r="I62" i="13"/>
  <c r="K61" i="13"/>
  <c r="I61" i="13"/>
  <c r="K60" i="13"/>
  <c r="I60" i="13"/>
  <c r="K59" i="13"/>
  <c r="I59" i="13"/>
  <c r="K58" i="13"/>
  <c r="I58" i="13"/>
  <c r="K57" i="13"/>
  <c r="I57" i="13"/>
  <c r="K56" i="13"/>
  <c r="I56" i="13"/>
  <c r="K55" i="13"/>
  <c r="I55" i="13"/>
  <c r="K54" i="13"/>
  <c r="I54" i="13"/>
  <c r="K53" i="13"/>
  <c r="I53" i="13"/>
  <c r="K52" i="13"/>
  <c r="I52" i="13"/>
  <c r="K51" i="13"/>
  <c r="I51" i="13"/>
  <c r="K50" i="13"/>
  <c r="I50" i="13"/>
  <c r="K49" i="13"/>
  <c r="I49" i="13"/>
  <c r="K48" i="13"/>
  <c r="I48" i="13"/>
  <c r="K47" i="13"/>
  <c r="I47" i="13"/>
  <c r="K46" i="13"/>
  <c r="I46" i="13"/>
  <c r="K45" i="13"/>
  <c r="I45" i="13"/>
  <c r="K44" i="13"/>
  <c r="I44" i="13"/>
  <c r="K43" i="13"/>
  <c r="I43" i="13"/>
  <c r="K42" i="13"/>
  <c r="I42" i="13"/>
  <c r="K41" i="13"/>
  <c r="I41" i="13"/>
  <c r="K40" i="13"/>
  <c r="I40" i="13"/>
  <c r="K39" i="13"/>
  <c r="I39" i="13"/>
  <c r="K38" i="13"/>
  <c r="I38" i="13"/>
  <c r="K37" i="13"/>
  <c r="I37" i="13"/>
  <c r="K36" i="13"/>
  <c r="I36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5" i="13"/>
  <c r="I25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K10" i="13"/>
  <c r="I10" i="13"/>
  <c r="K9" i="13"/>
  <c r="I9" i="13"/>
  <c r="K8" i="13"/>
  <c r="I8" i="13"/>
  <c r="K7" i="13"/>
  <c r="I7" i="13"/>
  <c r="K6" i="13"/>
  <c r="I6" i="13"/>
  <c r="K5" i="13"/>
  <c r="I5" i="13"/>
  <c r="K4" i="13"/>
  <c r="I4" i="13"/>
  <c r="K3" i="13"/>
  <c r="I3" i="13"/>
  <c r="K2" i="13"/>
  <c r="I2" i="13"/>
  <c r="K1" i="13"/>
  <c r="I1" i="13"/>
  <c r="O119" i="7"/>
  <c r="N107" i="7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6" i="12"/>
  <c r="F66" i="12" s="1"/>
  <c r="E67" i="12"/>
  <c r="F67" i="12" s="1"/>
  <c r="E68" i="12"/>
  <c r="F68" i="12" s="1"/>
  <c r="E69" i="12"/>
  <c r="F69" i="12" s="1"/>
  <c r="E70" i="12"/>
  <c r="F70" i="12" s="1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2" i="12"/>
  <c r="F47" i="11" l="1"/>
  <c r="F2" i="12"/>
  <c r="F16" i="11"/>
  <c r="F17" i="11"/>
  <c r="F25" i="11"/>
  <c r="F33" i="11"/>
  <c r="F41" i="11"/>
  <c r="F18" i="11"/>
  <c r="F26" i="11"/>
  <c r="F34" i="11"/>
  <c r="F42" i="11"/>
  <c r="F24" i="11"/>
  <c r="F35" i="11"/>
  <c r="F20" i="11"/>
  <c r="F36" i="11"/>
  <c r="F1" i="11"/>
  <c r="F21" i="11"/>
  <c r="F29" i="11"/>
  <c r="F37" i="11"/>
  <c r="F45" i="11"/>
  <c r="F40" i="11"/>
  <c r="F19" i="11"/>
  <c r="F27" i="11"/>
  <c r="F28" i="11"/>
  <c r="F44" i="11"/>
  <c r="F14" i="11"/>
  <c r="F22" i="11"/>
  <c r="F30" i="11"/>
  <c r="F38" i="11"/>
  <c r="F46" i="11"/>
  <c r="F32" i="11"/>
  <c r="F43" i="11"/>
  <c r="F15" i="11"/>
  <c r="F23" i="11"/>
  <c r="F31" i="11"/>
  <c r="F39" i="11"/>
  <c r="E15" i="11"/>
  <c r="E16" i="11"/>
  <c r="E17" i="11"/>
  <c r="E18" i="11"/>
  <c r="E19" i="11"/>
  <c r="E20" i="11"/>
  <c r="E21" i="11"/>
  <c r="E22" i="11"/>
  <c r="E23" i="11"/>
  <c r="E24" i="11"/>
  <c r="E26" i="11"/>
  <c r="E27" i="11"/>
  <c r="E28" i="11"/>
  <c r="E29" i="11"/>
  <c r="E30" i="11"/>
  <c r="E31" i="11"/>
  <c r="E33" i="11"/>
  <c r="E34" i="11"/>
  <c r="E35" i="11"/>
  <c r="E36" i="11"/>
  <c r="E37" i="11"/>
  <c r="E38" i="11"/>
  <c r="E39" i="11"/>
  <c r="E40" i="11"/>
  <c r="E41" i="11"/>
  <c r="E43" i="11"/>
  <c r="E44" i="11"/>
  <c r="E45" i="11"/>
  <c r="E46" i="11"/>
  <c r="E47" i="11"/>
  <c r="E48" i="11"/>
  <c r="E62" i="11"/>
  <c r="E63" i="11"/>
  <c r="E71" i="11"/>
  <c r="E77" i="11"/>
  <c r="E78" i="11"/>
  <c r="E79" i="11"/>
  <c r="E1" i="11"/>
  <c r="B49" i="11"/>
  <c r="E49" i="11" s="1"/>
  <c r="B50" i="11"/>
  <c r="E50" i="11" s="1"/>
  <c r="B51" i="11"/>
  <c r="E51" i="11" s="1"/>
  <c r="B52" i="11"/>
  <c r="E52" i="11" s="1"/>
  <c r="B53" i="11"/>
  <c r="E53" i="11" s="1"/>
  <c r="B54" i="11"/>
  <c r="E54" i="11" s="1"/>
  <c r="B55" i="11"/>
  <c r="E55" i="11" s="1"/>
  <c r="B56" i="11"/>
  <c r="E56" i="11" s="1"/>
  <c r="B57" i="11"/>
  <c r="E57" i="11" s="1"/>
  <c r="B58" i="11"/>
  <c r="E58" i="11" s="1"/>
  <c r="B59" i="11"/>
  <c r="E59" i="11" s="1"/>
  <c r="B60" i="11"/>
  <c r="E60" i="11" s="1"/>
  <c r="B61" i="11"/>
  <c r="E61" i="11" s="1"/>
  <c r="B62" i="11"/>
  <c r="B63" i="11"/>
  <c r="B64" i="11"/>
  <c r="E64" i="11" s="1"/>
  <c r="B65" i="11"/>
  <c r="E65" i="11" s="1"/>
  <c r="B66" i="11"/>
  <c r="E66" i="11" s="1"/>
  <c r="B67" i="11"/>
  <c r="E67" i="11" s="1"/>
  <c r="B68" i="11"/>
  <c r="E68" i="11" s="1"/>
  <c r="B69" i="11"/>
  <c r="E69" i="11" s="1"/>
  <c r="B70" i="11"/>
  <c r="E70" i="11" s="1"/>
  <c r="B71" i="11"/>
  <c r="B72" i="11"/>
  <c r="E72" i="11" s="1"/>
  <c r="B73" i="11"/>
  <c r="E73" i="11" s="1"/>
  <c r="B2" i="11"/>
  <c r="E2" i="11" s="1"/>
  <c r="B3" i="11"/>
  <c r="E3" i="11" s="1"/>
  <c r="B74" i="11"/>
  <c r="E74" i="11" s="1"/>
  <c r="B75" i="11"/>
  <c r="E75" i="11" s="1"/>
  <c r="B76" i="11"/>
  <c r="E76" i="11" s="1"/>
  <c r="B77" i="11"/>
  <c r="B78" i="11"/>
  <c r="B79" i="11"/>
  <c r="B80" i="11"/>
  <c r="E80" i="11" s="1"/>
  <c r="B14" i="11"/>
  <c r="E14" i="11" s="1"/>
  <c r="B25" i="11"/>
  <c r="E25" i="11" s="1"/>
  <c r="B4" i="11"/>
  <c r="E4" i="11" s="1"/>
  <c r="B5" i="11"/>
  <c r="E5" i="11" s="1"/>
  <c r="B6" i="11"/>
  <c r="E6" i="11" s="1"/>
  <c r="B7" i="11"/>
  <c r="E7" i="11" s="1"/>
  <c r="B8" i="11"/>
  <c r="E8" i="11" s="1"/>
  <c r="B32" i="11"/>
  <c r="E32" i="11" s="1"/>
  <c r="B9" i="11"/>
  <c r="E9" i="11" s="1"/>
  <c r="B10" i="11"/>
  <c r="E10" i="11" s="1"/>
  <c r="B11" i="11"/>
  <c r="E11" i="11" s="1"/>
  <c r="B81" i="11"/>
  <c r="E81" i="11" s="1"/>
  <c r="B82" i="11"/>
  <c r="E82" i="11" s="1"/>
  <c r="B83" i="11"/>
  <c r="E83" i="11" s="1"/>
  <c r="B84" i="11"/>
  <c r="E84" i="11" s="1"/>
  <c r="B12" i="11"/>
  <c r="E12" i="11" s="1"/>
  <c r="B42" i="11"/>
  <c r="E42" i="11" s="1"/>
  <c r="B85" i="11"/>
  <c r="E85" i="11" s="1"/>
  <c r="B86" i="11"/>
  <c r="E86" i="11" s="1"/>
  <c r="B87" i="11"/>
  <c r="E87" i="11" s="1"/>
  <c r="B88" i="11"/>
  <c r="E88" i="11" s="1"/>
  <c r="B89" i="11"/>
  <c r="E89" i="11" s="1"/>
  <c r="B13" i="11"/>
  <c r="E13" i="11" s="1"/>
  <c r="L169" i="7"/>
  <c r="I168" i="7"/>
  <c r="I167" i="7"/>
  <c r="H169" i="7"/>
  <c r="H166" i="7"/>
  <c r="I164" i="7" s="1"/>
  <c r="I165" i="7"/>
  <c r="M158" i="7"/>
  <c r="M159" i="7"/>
  <c r="M160" i="7"/>
  <c r="M157" i="7"/>
  <c r="L158" i="7"/>
  <c r="L159" i="7"/>
  <c r="L160" i="7"/>
  <c r="L157" i="7"/>
  <c r="K161" i="7"/>
  <c r="K160" i="7"/>
  <c r="K159" i="7"/>
  <c r="K158" i="7"/>
  <c r="K157" i="7"/>
  <c r="J161" i="7"/>
  <c r="I161" i="7"/>
  <c r="I158" i="7"/>
  <c r="I159" i="7"/>
  <c r="I160" i="7"/>
  <c r="I157" i="7"/>
  <c r="H108" i="7"/>
  <c r="J108" i="7"/>
  <c r="I108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D118" i="7"/>
  <c r="D120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H111" i="7"/>
  <c r="U259" i="7"/>
  <c r="U254" i="7"/>
  <c r="U255" i="7"/>
  <c r="P262" i="7"/>
  <c r="U253" i="7"/>
  <c r="U258" i="7"/>
  <c r="T258" i="7"/>
  <c r="R258" i="7"/>
  <c r="J112" i="7" l="1"/>
  <c r="C157" i="7"/>
  <c r="C111" i="7"/>
  <c r="C110" i="7"/>
  <c r="C109" i="7"/>
  <c r="C108" i="7"/>
  <c r="C107" i="7"/>
  <c r="B120" i="7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E109" i="7"/>
  <c r="E110" i="7"/>
  <c r="E111" i="7"/>
  <c r="E107" i="7"/>
  <c r="E108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6" i="7"/>
  <c r="E4" i="7"/>
  <c r="E5" i="7"/>
  <c r="E6" i="7"/>
  <c r="E7" i="7"/>
  <c r="E8" i="7"/>
  <c r="E9" i="7"/>
  <c r="E10" i="7"/>
  <c r="E11" i="7"/>
  <c r="E12" i="7"/>
  <c r="E13" i="7"/>
  <c r="E14" i="7"/>
  <c r="E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4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2" i="6"/>
  <c r="E522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E567" i="6"/>
  <c r="D568" i="6"/>
  <c r="E568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0" i="6"/>
  <c r="E610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D644" i="6"/>
  <c r="E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E675" i="6"/>
  <c r="D676" i="6"/>
  <c r="E676" i="6"/>
  <c r="D677" i="6"/>
  <c r="E677" i="6"/>
  <c r="D678" i="6"/>
  <c r="E678" i="6"/>
  <c r="D679" i="6"/>
  <c r="E679" i="6"/>
  <c r="D680" i="6"/>
  <c r="E680" i="6"/>
  <c r="D681" i="6"/>
  <c r="E681" i="6"/>
  <c r="D682" i="6"/>
  <c r="E682" i="6"/>
  <c r="D683" i="6"/>
  <c r="E683" i="6"/>
  <c r="D684" i="6"/>
  <c r="E684" i="6"/>
  <c r="D685" i="6"/>
  <c r="E685" i="6"/>
  <c r="D686" i="6"/>
  <c r="E686" i="6"/>
  <c r="D687" i="6"/>
  <c r="E687" i="6"/>
  <c r="D688" i="6"/>
  <c r="E688" i="6"/>
  <c r="D689" i="6"/>
  <c r="E689" i="6"/>
  <c r="D690" i="6"/>
  <c r="E690" i="6"/>
  <c r="D691" i="6"/>
  <c r="E691" i="6"/>
  <c r="D692" i="6"/>
  <c r="E692" i="6"/>
  <c r="D693" i="6"/>
  <c r="E693" i="6"/>
  <c r="D694" i="6"/>
  <c r="E694" i="6"/>
  <c r="D695" i="6"/>
  <c r="E695" i="6"/>
  <c r="D696" i="6"/>
  <c r="E696" i="6"/>
  <c r="D697" i="6"/>
  <c r="E697" i="6"/>
  <c r="D698" i="6"/>
  <c r="E698" i="6"/>
  <c r="D699" i="6"/>
  <c r="E699" i="6"/>
  <c r="D700" i="6"/>
  <c r="E700" i="6"/>
  <c r="D701" i="6"/>
  <c r="E701" i="6"/>
  <c r="D702" i="6"/>
  <c r="E702" i="6"/>
  <c r="D703" i="6"/>
  <c r="E703" i="6"/>
  <c r="D704" i="6"/>
  <c r="E704" i="6"/>
  <c r="D705" i="6"/>
  <c r="E705" i="6"/>
  <c r="D706" i="6"/>
  <c r="E706" i="6"/>
  <c r="D707" i="6"/>
  <c r="E707" i="6"/>
  <c r="D708" i="6"/>
  <c r="E708" i="6"/>
  <c r="D709" i="6"/>
  <c r="E709" i="6"/>
  <c r="D710" i="6"/>
  <c r="E710" i="6"/>
  <c r="D711" i="6"/>
  <c r="E711" i="6"/>
  <c r="D712" i="6"/>
  <c r="E712" i="6"/>
  <c r="D713" i="6"/>
  <c r="E713" i="6"/>
  <c r="D714" i="6"/>
  <c r="E714" i="6"/>
  <c r="D715" i="6"/>
  <c r="E715" i="6"/>
  <c r="D716" i="6"/>
  <c r="E716" i="6"/>
  <c r="D717" i="6"/>
  <c r="E717" i="6"/>
  <c r="D718" i="6"/>
  <c r="E718" i="6"/>
  <c r="D719" i="6"/>
  <c r="E719" i="6"/>
  <c r="D720" i="6"/>
  <c r="E720" i="6"/>
  <c r="D721" i="6"/>
  <c r="E721" i="6"/>
  <c r="D722" i="6"/>
  <c r="E722" i="6"/>
  <c r="D723" i="6"/>
  <c r="E723" i="6"/>
  <c r="D724" i="6"/>
  <c r="E724" i="6"/>
  <c r="D725" i="6"/>
  <c r="E725" i="6"/>
  <c r="D726" i="6"/>
  <c r="E726" i="6"/>
  <c r="D727" i="6"/>
  <c r="E727" i="6"/>
  <c r="D728" i="6"/>
  <c r="E728" i="6"/>
  <c r="D729" i="6"/>
  <c r="E729" i="6"/>
  <c r="D730" i="6"/>
  <c r="E730" i="6"/>
  <c r="D731" i="6"/>
  <c r="E731" i="6"/>
  <c r="D732" i="6"/>
  <c r="E732" i="6"/>
  <c r="D733" i="6"/>
  <c r="E733" i="6"/>
  <c r="D734" i="6"/>
  <c r="E734" i="6"/>
  <c r="D735" i="6"/>
  <c r="E735" i="6"/>
  <c r="D736" i="6"/>
  <c r="E736" i="6"/>
  <c r="D737" i="6"/>
  <c r="E737" i="6"/>
  <c r="D738" i="6"/>
  <c r="E738" i="6"/>
  <c r="D739" i="6"/>
  <c r="E739" i="6"/>
  <c r="D740" i="6"/>
  <c r="E740" i="6"/>
  <c r="D741" i="6"/>
  <c r="E741" i="6"/>
  <c r="D742" i="6"/>
  <c r="E742" i="6"/>
  <c r="D743" i="6"/>
  <c r="E743" i="6"/>
  <c r="D744" i="6"/>
  <c r="E744" i="6"/>
  <c r="D745" i="6"/>
  <c r="E745" i="6"/>
  <c r="D746" i="6"/>
  <c r="E746" i="6"/>
  <c r="D747" i="6"/>
  <c r="E747" i="6"/>
  <c r="D748" i="6"/>
  <c r="E748" i="6"/>
  <c r="D749" i="6"/>
  <c r="E749" i="6"/>
  <c r="D750" i="6"/>
  <c r="E750" i="6"/>
  <c r="D751" i="6"/>
  <c r="E751" i="6"/>
  <c r="D752" i="6"/>
  <c r="E752" i="6"/>
  <c r="D753" i="6"/>
  <c r="E753" i="6"/>
  <c r="D754" i="6"/>
  <c r="E754" i="6"/>
  <c r="D755" i="6"/>
  <c r="E755" i="6"/>
  <c r="D756" i="6"/>
  <c r="E756" i="6"/>
  <c r="D757" i="6"/>
  <c r="E757" i="6"/>
  <c r="D758" i="6"/>
  <c r="E758" i="6"/>
  <c r="D759" i="6"/>
  <c r="E759" i="6"/>
  <c r="D760" i="6"/>
  <c r="E760" i="6"/>
  <c r="D761" i="6"/>
  <c r="E761" i="6"/>
  <c r="D762" i="6"/>
  <c r="E762" i="6"/>
  <c r="D763" i="6"/>
  <c r="E763" i="6"/>
  <c r="D764" i="6"/>
  <c r="E764" i="6"/>
  <c r="D765" i="6"/>
  <c r="E765" i="6"/>
  <c r="D766" i="6"/>
  <c r="E766" i="6"/>
  <c r="D767" i="6"/>
  <c r="E767" i="6"/>
  <c r="D768" i="6"/>
  <c r="E768" i="6"/>
  <c r="D769" i="6"/>
  <c r="E769" i="6"/>
  <c r="D770" i="6"/>
  <c r="E770" i="6"/>
  <c r="D771" i="6"/>
  <c r="E771" i="6"/>
  <c r="D772" i="6"/>
  <c r="E772" i="6"/>
  <c r="D773" i="6"/>
  <c r="E773" i="6"/>
  <c r="D774" i="6"/>
  <c r="E774" i="6"/>
  <c r="D775" i="6"/>
  <c r="E775" i="6"/>
  <c r="D776" i="6"/>
  <c r="E776" i="6"/>
  <c r="D777" i="6"/>
  <c r="E777" i="6"/>
  <c r="D778" i="6"/>
  <c r="E778" i="6"/>
  <c r="D779" i="6"/>
  <c r="E779" i="6"/>
  <c r="D780" i="6"/>
  <c r="E780" i="6"/>
  <c r="D781" i="6"/>
  <c r="E781" i="6"/>
  <c r="D782" i="6"/>
  <c r="E782" i="6"/>
  <c r="D783" i="6"/>
  <c r="E783" i="6"/>
  <c r="D784" i="6"/>
  <c r="E784" i="6"/>
  <c r="D785" i="6"/>
  <c r="E785" i="6"/>
  <c r="D786" i="6"/>
  <c r="E786" i="6"/>
  <c r="D787" i="6"/>
  <c r="E787" i="6"/>
  <c r="D788" i="6"/>
  <c r="E788" i="6"/>
  <c r="D789" i="6"/>
  <c r="E789" i="6"/>
  <c r="D790" i="6"/>
  <c r="E790" i="6"/>
  <c r="D791" i="6"/>
  <c r="E791" i="6"/>
  <c r="D792" i="6"/>
  <c r="E792" i="6"/>
  <c r="D793" i="6"/>
  <c r="E793" i="6"/>
  <c r="D794" i="6"/>
  <c r="E794" i="6"/>
  <c r="D795" i="6"/>
  <c r="E795" i="6"/>
  <c r="D796" i="6"/>
  <c r="E796" i="6"/>
  <c r="D797" i="6"/>
  <c r="E797" i="6"/>
  <c r="D798" i="6"/>
  <c r="E798" i="6"/>
  <c r="D799" i="6"/>
  <c r="E799" i="6"/>
  <c r="D800" i="6"/>
  <c r="E800" i="6"/>
  <c r="D801" i="6"/>
  <c r="E801" i="6"/>
  <c r="D802" i="6"/>
  <c r="E802" i="6"/>
  <c r="D803" i="6"/>
  <c r="E803" i="6"/>
  <c r="D804" i="6"/>
  <c r="E804" i="6"/>
  <c r="D805" i="6"/>
  <c r="E805" i="6"/>
  <c r="D806" i="6"/>
  <c r="E806" i="6"/>
  <c r="D807" i="6"/>
  <c r="E807" i="6"/>
  <c r="D808" i="6"/>
  <c r="E808" i="6"/>
  <c r="D809" i="6"/>
  <c r="E809" i="6"/>
  <c r="D810" i="6"/>
  <c r="E810" i="6"/>
  <c r="D811" i="6"/>
  <c r="E811" i="6"/>
  <c r="D812" i="6"/>
  <c r="E812" i="6"/>
  <c r="D813" i="6"/>
  <c r="E813" i="6"/>
  <c r="D814" i="6"/>
  <c r="E814" i="6"/>
  <c r="D815" i="6"/>
  <c r="E815" i="6"/>
  <c r="D816" i="6"/>
  <c r="E816" i="6"/>
  <c r="D817" i="6"/>
  <c r="E817" i="6"/>
  <c r="D818" i="6"/>
  <c r="E818" i="6"/>
  <c r="D819" i="6"/>
  <c r="E819" i="6"/>
  <c r="D820" i="6"/>
  <c r="E820" i="6"/>
  <c r="D821" i="6"/>
  <c r="E821" i="6"/>
  <c r="D822" i="6"/>
  <c r="E822" i="6"/>
  <c r="D823" i="6"/>
  <c r="E823" i="6"/>
  <c r="D824" i="6"/>
  <c r="E824" i="6"/>
  <c r="D825" i="6"/>
  <c r="E825" i="6"/>
  <c r="D826" i="6"/>
  <c r="E826" i="6"/>
  <c r="D827" i="6"/>
  <c r="E827" i="6"/>
  <c r="D828" i="6"/>
  <c r="E828" i="6"/>
  <c r="D829" i="6"/>
  <c r="E829" i="6"/>
  <c r="D830" i="6"/>
  <c r="E830" i="6"/>
  <c r="D831" i="6"/>
  <c r="E831" i="6"/>
  <c r="D832" i="6"/>
  <c r="E832" i="6"/>
  <c r="D833" i="6"/>
  <c r="E833" i="6"/>
  <c r="D834" i="6"/>
  <c r="E834" i="6"/>
  <c r="D835" i="6"/>
  <c r="E835" i="6"/>
  <c r="D836" i="6"/>
  <c r="E836" i="6"/>
  <c r="D837" i="6"/>
  <c r="E837" i="6"/>
  <c r="D838" i="6"/>
  <c r="E838" i="6"/>
  <c r="D839" i="6"/>
  <c r="E839" i="6"/>
  <c r="D840" i="6"/>
  <c r="E840" i="6"/>
  <c r="D841" i="6"/>
  <c r="E841" i="6"/>
  <c r="D842" i="6"/>
  <c r="E842" i="6"/>
  <c r="D843" i="6"/>
  <c r="E843" i="6"/>
  <c r="D844" i="6"/>
  <c r="E844" i="6"/>
  <c r="D845" i="6"/>
  <c r="E845" i="6"/>
  <c r="D846" i="6"/>
  <c r="E846" i="6"/>
  <c r="D847" i="6"/>
  <c r="E847" i="6"/>
  <c r="D848" i="6"/>
  <c r="E848" i="6"/>
  <c r="D849" i="6"/>
  <c r="E849" i="6"/>
  <c r="D850" i="6"/>
  <c r="E850" i="6"/>
  <c r="D851" i="6"/>
  <c r="E851" i="6"/>
  <c r="D852" i="6"/>
  <c r="E852" i="6"/>
  <c r="D853" i="6"/>
  <c r="E853" i="6"/>
  <c r="D854" i="6"/>
  <c r="E854" i="6"/>
  <c r="D855" i="6"/>
  <c r="E855" i="6"/>
  <c r="D856" i="6"/>
  <c r="E856" i="6"/>
  <c r="D857" i="6"/>
  <c r="E857" i="6"/>
  <c r="D858" i="6"/>
  <c r="E858" i="6"/>
  <c r="D859" i="6"/>
  <c r="E859" i="6"/>
  <c r="D860" i="6"/>
  <c r="E860" i="6"/>
  <c r="D861" i="6"/>
  <c r="E861" i="6"/>
  <c r="D862" i="6"/>
  <c r="E862" i="6"/>
  <c r="D863" i="6"/>
  <c r="E863" i="6"/>
  <c r="D864" i="6"/>
  <c r="E864" i="6"/>
  <c r="D865" i="6"/>
  <c r="E865" i="6"/>
  <c r="D866" i="6"/>
  <c r="E866" i="6"/>
  <c r="D867" i="6"/>
  <c r="E867" i="6"/>
  <c r="D868" i="6"/>
  <c r="E868" i="6"/>
  <c r="D869" i="6"/>
  <c r="E869" i="6"/>
  <c r="D870" i="6"/>
  <c r="E870" i="6"/>
  <c r="D871" i="6"/>
  <c r="E871" i="6"/>
  <c r="D872" i="6"/>
  <c r="E872" i="6"/>
  <c r="D873" i="6"/>
  <c r="E873" i="6"/>
  <c r="D874" i="6"/>
  <c r="E874" i="6"/>
  <c r="D875" i="6"/>
  <c r="E875" i="6"/>
  <c r="D876" i="6"/>
  <c r="E876" i="6"/>
  <c r="D877" i="6"/>
  <c r="E877" i="6"/>
  <c r="D878" i="6"/>
  <c r="E878" i="6"/>
  <c r="D879" i="6"/>
  <c r="E879" i="6"/>
  <c r="D880" i="6"/>
  <c r="E880" i="6"/>
  <c r="D881" i="6"/>
  <c r="E881" i="6"/>
  <c r="D882" i="6"/>
  <c r="E882" i="6"/>
  <c r="D883" i="6"/>
  <c r="E883" i="6"/>
  <c r="D884" i="6"/>
  <c r="E884" i="6"/>
  <c r="D885" i="6"/>
  <c r="E885" i="6"/>
  <c r="D886" i="6"/>
  <c r="E886" i="6"/>
  <c r="D887" i="6"/>
  <c r="E887" i="6"/>
  <c r="D888" i="6"/>
  <c r="E888" i="6"/>
  <c r="D889" i="6"/>
  <c r="E889" i="6"/>
  <c r="D890" i="6"/>
  <c r="E890" i="6"/>
  <c r="D891" i="6"/>
  <c r="E891" i="6"/>
  <c r="D892" i="6"/>
  <c r="E892" i="6"/>
  <c r="D893" i="6"/>
  <c r="E893" i="6"/>
  <c r="D894" i="6"/>
  <c r="E894" i="6"/>
  <c r="D895" i="6"/>
  <c r="E895" i="6"/>
  <c r="D896" i="6"/>
  <c r="E896" i="6"/>
  <c r="D897" i="6"/>
  <c r="E897" i="6"/>
  <c r="D898" i="6"/>
  <c r="E898" i="6"/>
  <c r="D899" i="6"/>
  <c r="E899" i="6"/>
  <c r="D900" i="6"/>
  <c r="E900" i="6"/>
  <c r="D901" i="6"/>
  <c r="E901" i="6"/>
  <c r="D902" i="6"/>
  <c r="E902" i="6"/>
  <c r="D903" i="6"/>
  <c r="E903" i="6"/>
  <c r="D904" i="6"/>
  <c r="E904" i="6"/>
  <c r="D905" i="6"/>
  <c r="E905" i="6"/>
  <c r="D906" i="6"/>
  <c r="E906" i="6"/>
  <c r="D907" i="6"/>
  <c r="E907" i="6"/>
  <c r="D908" i="6"/>
  <c r="E908" i="6"/>
  <c r="D909" i="6"/>
  <c r="E909" i="6"/>
  <c r="D910" i="6"/>
  <c r="E910" i="6"/>
  <c r="D911" i="6"/>
  <c r="E911" i="6"/>
  <c r="D912" i="6"/>
  <c r="E912" i="6"/>
  <c r="D913" i="6"/>
  <c r="E913" i="6"/>
  <c r="D914" i="6"/>
  <c r="E914" i="6"/>
  <c r="D915" i="6"/>
  <c r="E915" i="6"/>
  <c r="D916" i="6"/>
  <c r="E916" i="6"/>
  <c r="D917" i="6"/>
  <c r="E917" i="6"/>
  <c r="D918" i="6"/>
  <c r="E918" i="6"/>
  <c r="D919" i="6"/>
  <c r="E919" i="6"/>
  <c r="D920" i="6"/>
  <c r="E920" i="6"/>
  <c r="D921" i="6"/>
  <c r="E921" i="6"/>
  <c r="D922" i="6"/>
  <c r="E922" i="6"/>
  <c r="D923" i="6"/>
  <c r="E923" i="6"/>
  <c r="D924" i="6"/>
  <c r="E924" i="6"/>
  <c r="D925" i="6"/>
  <c r="E925" i="6"/>
  <c r="D926" i="6"/>
  <c r="E926" i="6"/>
  <c r="D927" i="6"/>
  <c r="E927" i="6"/>
  <c r="D928" i="6"/>
  <c r="E928" i="6"/>
  <c r="D929" i="6"/>
  <c r="E929" i="6"/>
  <c r="D930" i="6"/>
  <c r="E930" i="6"/>
  <c r="D931" i="6"/>
  <c r="E931" i="6"/>
  <c r="D932" i="6"/>
  <c r="E932" i="6"/>
  <c r="D933" i="6"/>
  <c r="E933" i="6"/>
  <c r="D934" i="6"/>
  <c r="E934" i="6"/>
  <c r="D935" i="6"/>
  <c r="E935" i="6"/>
  <c r="D936" i="6"/>
  <c r="E936" i="6"/>
  <c r="D937" i="6"/>
  <c r="E937" i="6"/>
  <c r="D938" i="6"/>
  <c r="E938" i="6"/>
  <c r="D939" i="6"/>
  <c r="E939" i="6"/>
  <c r="D940" i="6"/>
  <c r="E940" i="6"/>
  <c r="D941" i="6"/>
  <c r="E941" i="6"/>
  <c r="D942" i="6"/>
  <c r="E942" i="6"/>
  <c r="D943" i="6"/>
  <c r="E943" i="6"/>
  <c r="D944" i="6"/>
  <c r="E944" i="6"/>
  <c r="D945" i="6"/>
  <c r="E945" i="6"/>
  <c r="D946" i="6"/>
  <c r="E946" i="6"/>
  <c r="D947" i="6"/>
  <c r="E947" i="6"/>
  <c r="D948" i="6"/>
  <c r="E948" i="6"/>
  <c r="D949" i="6"/>
  <c r="E949" i="6"/>
  <c r="D950" i="6"/>
  <c r="E950" i="6"/>
  <c r="D951" i="6"/>
  <c r="E951" i="6"/>
  <c r="D952" i="6"/>
  <c r="E952" i="6"/>
  <c r="D953" i="6"/>
  <c r="E953" i="6"/>
  <c r="D954" i="6"/>
  <c r="E954" i="6"/>
  <c r="D955" i="6"/>
  <c r="E955" i="6"/>
  <c r="D956" i="6"/>
  <c r="E956" i="6"/>
  <c r="D957" i="6"/>
  <c r="E957" i="6"/>
  <c r="D958" i="6"/>
  <c r="E958" i="6"/>
  <c r="D959" i="6"/>
  <c r="E959" i="6"/>
  <c r="D960" i="6"/>
  <c r="E960" i="6"/>
  <c r="D961" i="6"/>
  <c r="E961" i="6"/>
  <c r="D962" i="6"/>
  <c r="E962" i="6"/>
  <c r="D963" i="6"/>
  <c r="E963" i="6"/>
  <c r="D964" i="6"/>
  <c r="E964" i="6"/>
  <c r="D965" i="6"/>
  <c r="E965" i="6"/>
  <c r="D966" i="6"/>
  <c r="E966" i="6"/>
  <c r="D967" i="6"/>
  <c r="E967" i="6"/>
  <c r="D968" i="6"/>
  <c r="E968" i="6"/>
  <c r="D969" i="6"/>
  <c r="E969" i="6"/>
  <c r="D970" i="6"/>
  <c r="E970" i="6"/>
  <c r="D971" i="6"/>
  <c r="E971" i="6"/>
  <c r="D972" i="6"/>
  <c r="E972" i="6"/>
  <c r="D973" i="6"/>
  <c r="E973" i="6"/>
  <c r="D974" i="6"/>
  <c r="E974" i="6"/>
  <c r="D975" i="6"/>
  <c r="E975" i="6"/>
  <c r="D976" i="6"/>
  <c r="E976" i="6"/>
  <c r="D977" i="6"/>
  <c r="E977" i="6"/>
  <c r="D978" i="6"/>
  <c r="E978" i="6"/>
  <c r="D979" i="6"/>
  <c r="E979" i="6"/>
  <c r="D980" i="6"/>
  <c r="E980" i="6"/>
  <c r="D981" i="6"/>
  <c r="E981" i="6"/>
  <c r="D982" i="6"/>
  <c r="E982" i="6"/>
  <c r="D983" i="6"/>
  <c r="E983" i="6"/>
  <c r="D984" i="6"/>
  <c r="E984" i="6"/>
  <c r="D985" i="6"/>
  <c r="E985" i="6"/>
  <c r="D986" i="6"/>
  <c r="E986" i="6"/>
  <c r="D987" i="6"/>
  <c r="E987" i="6"/>
  <c r="D988" i="6"/>
  <c r="E988" i="6"/>
  <c r="D989" i="6"/>
  <c r="E989" i="6"/>
  <c r="D990" i="6"/>
  <c r="E990" i="6"/>
  <c r="D991" i="6"/>
  <c r="E991" i="6"/>
  <c r="D992" i="6"/>
  <c r="E992" i="6"/>
  <c r="D993" i="6"/>
  <c r="E993" i="6"/>
  <c r="D994" i="6"/>
  <c r="E994" i="6"/>
  <c r="D995" i="6"/>
  <c r="E995" i="6"/>
  <c r="D996" i="6"/>
  <c r="E996" i="6"/>
  <c r="D997" i="6"/>
  <c r="E997" i="6"/>
  <c r="D998" i="6"/>
  <c r="E998" i="6"/>
  <c r="D999" i="6"/>
  <c r="E999" i="6"/>
  <c r="D1000" i="6"/>
  <c r="E1000" i="6"/>
  <c r="D1001" i="6"/>
  <c r="E1001" i="6"/>
  <c r="D1002" i="6"/>
  <c r="E1002" i="6"/>
  <c r="D1003" i="6"/>
  <c r="E1003" i="6"/>
  <c r="D1004" i="6"/>
  <c r="E1004" i="6"/>
  <c r="D1005" i="6"/>
  <c r="E1005" i="6"/>
  <c r="D1006" i="6"/>
  <c r="E1006" i="6"/>
  <c r="D1007" i="6"/>
  <c r="E1007" i="6"/>
  <c r="D1008" i="6"/>
  <c r="E1008" i="6"/>
  <c r="D1009" i="6"/>
  <c r="E1009" i="6"/>
  <c r="D1010" i="6"/>
  <c r="E1010" i="6"/>
  <c r="D1011" i="6"/>
  <c r="E1011" i="6"/>
  <c r="D1012" i="6"/>
  <c r="E1012" i="6"/>
  <c r="D1013" i="6"/>
  <c r="E1013" i="6"/>
  <c r="D1014" i="6"/>
  <c r="E1014" i="6"/>
  <c r="D1015" i="6"/>
  <c r="E1015" i="6"/>
  <c r="D1016" i="6"/>
  <c r="E1016" i="6"/>
  <c r="D1017" i="6"/>
  <c r="E1017" i="6"/>
  <c r="D1018" i="6"/>
  <c r="E1018" i="6"/>
  <c r="D1019" i="6"/>
  <c r="E1019" i="6"/>
  <c r="D1020" i="6"/>
  <c r="E1020" i="6"/>
  <c r="D1021" i="6"/>
  <c r="E1021" i="6"/>
  <c r="D1022" i="6"/>
  <c r="E1022" i="6"/>
  <c r="D1023" i="6"/>
  <c r="E1023" i="6"/>
  <c r="D1024" i="6"/>
  <c r="E1024" i="6"/>
  <c r="D1025" i="6"/>
  <c r="E1025" i="6"/>
  <c r="D1026" i="6"/>
  <c r="E1026" i="6"/>
  <c r="D1027" i="6"/>
  <c r="E1027" i="6"/>
  <c r="D1028" i="6"/>
  <c r="E1028" i="6"/>
  <c r="D1029" i="6"/>
  <c r="E1029" i="6"/>
  <c r="D1030" i="6"/>
  <c r="E1030" i="6"/>
  <c r="D1031" i="6"/>
  <c r="E1031" i="6"/>
  <c r="D1032" i="6"/>
  <c r="E1032" i="6"/>
  <c r="D1033" i="6"/>
  <c r="E1033" i="6"/>
  <c r="D1034" i="6"/>
  <c r="E1034" i="6"/>
  <c r="D1035" i="6"/>
  <c r="E1035" i="6"/>
  <c r="D1036" i="6"/>
  <c r="E1036" i="6"/>
  <c r="D1037" i="6"/>
  <c r="E1037" i="6"/>
  <c r="D1038" i="6"/>
  <c r="E1038" i="6"/>
  <c r="D1039" i="6"/>
  <c r="E1039" i="6"/>
  <c r="D1040" i="6"/>
  <c r="E1040" i="6"/>
  <c r="D1041" i="6"/>
  <c r="E1041" i="6"/>
  <c r="D1042" i="6"/>
  <c r="E1042" i="6"/>
  <c r="D1043" i="6"/>
  <c r="E1043" i="6"/>
  <c r="D1044" i="6"/>
  <c r="E1044" i="6"/>
  <c r="D1045" i="6"/>
  <c r="E1045" i="6"/>
  <c r="D1046" i="6"/>
  <c r="E1046" i="6"/>
  <c r="D1047" i="6"/>
  <c r="E1047" i="6"/>
  <c r="D1048" i="6"/>
  <c r="E1048" i="6"/>
  <c r="D1049" i="6"/>
  <c r="E1049" i="6"/>
  <c r="D1050" i="6"/>
  <c r="E1050" i="6"/>
  <c r="D1051" i="6"/>
  <c r="E1051" i="6"/>
  <c r="D1052" i="6"/>
  <c r="E1052" i="6"/>
  <c r="D1053" i="6"/>
  <c r="E1053" i="6"/>
  <c r="D1054" i="6"/>
  <c r="E1054" i="6"/>
  <c r="D1055" i="6"/>
  <c r="E1055" i="6"/>
  <c r="D1056" i="6"/>
  <c r="E1056" i="6"/>
  <c r="D1057" i="6"/>
  <c r="E1057" i="6"/>
  <c r="D1058" i="6"/>
  <c r="E1058" i="6"/>
  <c r="D1059" i="6"/>
  <c r="E1059" i="6"/>
  <c r="D1060" i="6"/>
  <c r="E1060" i="6"/>
  <c r="D1061" i="6"/>
  <c r="E1061" i="6"/>
  <c r="D1062" i="6"/>
  <c r="E1062" i="6"/>
  <c r="D1063" i="6"/>
  <c r="E1063" i="6"/>
  <c r="D1064" i="6"/>
  <c r="E1064" i="6"/>
  <c r="D1065" i="6"/>
  <c r="E1065" i="6"/>
  <c r="D1066" i="6"/>
  <c r="E1066" i="6"/>
  <c r="D1067" i="6"/>
  <c r="E1067" i="6"/>
  <c r="D1068" i="6"/>
  <c r="E1068" i="6"/>
  <c r="D1069" i="6"/>
  <c r="E1069" i="6"/>
  <c r="D1070" i="6"/>
  <c r="E1070" i="6"/>
  <c r="D1071" i="6"/>
  <c r="E1071" i="6"/>
  <c r="D1072" i="6"/>
  <c r="E1072" i="6"/>
  <c r="D1073" i="6"/>
  <c r="E1073" i="6"/>
  <c r="D1074" i="6"/>
  <c r="E1074" i="6"/>
  <c r="D1075" i="6"/>
  <c r="E1075" i="6"/>
  <c r="D1076" i="6"/>
  <c r="E1076" i="6"/>
  <c r="D1077" i="6"/>
  <c r="E1077" i="6"/>
  <c r="D1078" i="6"/>
  <c r="E1078" i="6"/>
  <c r="D1079" i="6"/>
  <c r="E1079" i="6"/>
  <c r="D1080" i="6"/>
  <c r="E1080" i="6"/>
  <c r="D1081" i="6"/>
  <c r="E1081" i="6"/>
  <c r="D1082" i="6"/>
  <c r="E1082" i="6"/>
  <c r="D1083" i="6"/>
  <c r="E1083" i="6"/>
  <c r="D1084" i="6"/>
  <c r="E1084" i="6"/>
  <c r="D1085" i="6"/>
  <c r="E1085" i="6"/>
  <c r="D1086" i="6"/>
  <c r="E1086" i="6"/>
  <c r="D1087" i="6"/>
  <c r="E1087" i="6"/>
  <c r="D1088" i="6"/>
  <c r="E1088" i="6"/>
  <c r="D1089" i="6"/>
  <c r="E1089" i="6"/>
  <c r="D1090" i="6"/>
  <c r="E1090" i="6"/>
  <c r="D1091" i="6"/>
  <c r="E1091" i="6"/>
  <c r="D1092" i="6"/>
  <c r="E1092" i="6"/>
  <c r="D1093" i="6"/>
  <c r="E1093" i="6"/>
  <c r="D1094" i="6"/>
  <c r="E1094" i="6"/>
  <c r="D1095" i="6"/>
  <c r="E1095" i="6"/>
  <c r="D1096" i="6"/>
  <c r="E1096" i="6"/>
  <c r="D1097" i="6"/>
  <c r="E1097" i="6"/>
  <c r="D1098" i="6"/>
  <c r="E1098" i="6"/>
  <c r="D1099" i="6"/>
  <c r="E1099" i="6"/>
  <c r="D1100" i="6"/>
  <c r="E1100" i="6"/>
  <c r="D1101" i="6"/>
  <c r="E1101" i="6"/>
  <c r="D1102" i="6"/>
  <c r="E1102" i="6"/>
  <c r="D1103" i="6"/>
  <c r="E1103" i="6"/>
  <c r="D1104" i="6"/>
  <c r="E1104" i="6"/>
  <c r="D1105" i="6"/>
  <c r="E1105" i="6"/>
  <c r="D1106" i="6"/>
  <c r="E1106" i="6"/>
  <c r="D1107" i="6"/>
  <c r="E1107" i="6"/>
  <c r="D1108" i="6"/>
  <c r="E1108" i="6"/>
  <c r="D1109" i="6"/>
  <c r="E1109" i="6"/>
  <c r="D1110" i="6"/>
  <c r="E1110" i="6"/>
  <c r="D1111" i="6"/>
  <c r="E1111" i="6"/>
  <c r="D1112" i="6"/>
  <c r="E1112" i="6"/>
  <c r="D1113" i="6"/>
  <c r="E1113" i="6"/>
  <c r="D1114" i="6"/>
  <c r="E1114" i="6"/>
  <c r="D1115" i="6"/>
  <c r="E1115" i="6"/>
  <c r="D1116" i="6"/>
  <c r="E1116" i="6"/>
  <c r="D1117" i="6"/>
  <c r="E1117" i="6"/>
  <c r="D1118" i="6"/>
  <c r="E1118" i="6"/>
  <c r="D1119" i="6"/>
  <c r="E1119" i="6"/>
  <c r="D1120" i="6"/>
  <c r="E1120" i="6"/>
  <c r="D1121" i="6"/>
  <c r="E1121" i="6"/>
  <c r="D1122" i="6"/>
  <c r="E1122" i="6"/>
  <c r="D1123" i="6"/>
  <c r="E1123" i="6"/>
  <c r="D1124" i="6"/>
  <c r="E1124" i="6"/>
  <c r="D1125" i="6"/>
  <c r="E1125" i="6"/>
  <c r="D1126" i="6"/>
  <c r="E1126" i="6"/>
  <c r="D1127" i="6"/>
  <c r="E1127" i="6"/>
  <c r="D1128" i="6"/>
  <c r="E1128" i="6"/>
  <c r="D1129" i="6"/>
  <c r="E1129" i="6"/>
  <c r="D1130" i="6"/>
  <c r="E1130" i="6"/>
  <c r="D1131" i="6"/>
  <c r="E1131" i="6"/>
  <c r="D1132" i="6"/>
  <c r="E1132" i="6"/>
  <c r="D1133" i="6"/>
  <c r="E1133" i="6"/>
  <c r="D1134" i="6"/>
  <c r="E1134" i="6"/>
  <c r="D1135" i="6"/>
  <c r="E1135" i="6"/>
  <c r="D1136" i="6"/>
  <c r="E1136" i="6"/>
  <c r="D1137" i="6"/>
  <c r="E1137" i="6"/>
  <c r="D1138" i="6"/>
  <c r="E1138" i="6"/>
  <c r="D1139" i="6"/>
  <c r="E1139" i="6"/>
  <c r="D1140" i="6"/>
  <c r="E1140" i="6"/>
  <c r="D1141" i="6"/>
  <c r="E1141" i="6"/>
  <c r="D1142" i="6"/>
  <c r="E1142" i="6"/>
  <c r="D1143" i="6"/>
  <c r="E1143" i="6"/>
  <c r="D1144" i="6"/>
  <c r="E1144" i="6"/>
  <c r="D1145" i="6"/>
  <c r="E1145" i="6"/>
  <c r="D1146" i="6"/>
  <c r="E1146" i="6"/>
  <c r="D1147" i="6"/>
  <c r="E1147" i="6"/>
  <c r="D1148" i="6"/>
  <c r="E1148" i="6"/>
  <c r="D1149" i="6"/>
  <c r="E1149" i="6"/>
  <c r="D1150" i="6"/>
  <c r="E1150" i="6"/>
  <c r="D1151" i="6"/>
  <c r="E1151" i="6"/>
  <c r="D1152" i="6"/>
  <c r="E1152" i="6"/>
  <c r="D1153" i="6"/>
  <c r="E1153" i="6"/>
  <c r="D1154" i="6"/>
  <c r="E1154" i="6"/>
  <c r="D1155" i="6"/>
  <c r="E1155" i="6"/>
  <c r="D1156" i="6"/>
  <c r="E1156" i="6"/>
  <c r="D1157" i="6"/>
  <c r="E1157" i="6"/>
  <c r="D1158" i="6"/>
  <c r="E1158" i="6"/>
  <c r="E2" i="6"/>
  <c r="D2" i="6"/>
  <c r="AB21" i="5"/>
  <c r="E114" i="7" l="1"/>
  <c r="J113" i="7"/>
  <c r="B157" i="7"/>
  <c r="B158" i="7" s="1"/>
  <c r="C123" i="7"/>
  <c r="C128" i="7"/>
  <c r="C139" i="7"/>
  <c r="C144" i="7"/>
  <c r="C153" i="7"/>
  <c r="D157" i="7"/>
  <c r="C112" i="7"/>
  <c r="C119" i="7"/>
  <c r="C140" i="7"/>
  <c r="C121" i="7"/>
  <c r="C148" i="7"/>
  <c r="C129" i="7"/>
  <c r="C137" i="7"/>
  <c r="E113" i="7"/>
  <c r="E112" i="7"/>
  <c r="C116" i="7"/>
  <c r="C132" i="7"/>
  <c r="C150" i="7"/>
  <c r="C118" i="7"/>
  <c r="C134" i="7"/>
  <c r="C151" i="7"/>
  <c r="C127" i="7"/>
  <c r="C143" i="7"/>
  <c r="C120" i="7"/>
  <c r="C131" i="7"/>
  <c r="C142" i="7"/>
  <c r="C152" i="7"/>
  <c r="C113" i="7"/>
  <c r="C124" i="7"/>
  <c r="C135" i="7"/>
  <c r="C145" i="7"/>
  <c r="C115" i="7"/>
  <c r="C126" i="7"/>
  <c r="C136" i="7"/>
  <c r="C147" i="7"/>
  <c r="C114" i="7"/>
  <c r="C122" i="7"/>
  <c r="C130" i="7"/>
  <c r="C138" i="7"/>
  <c r="C146" i="7"/>
  <c r="C117" i="7"/>
  <c r="C125" i="7"/>
  <c r="C133" i="7"/>
  <c r="C141" i="7"/>
  <c r="C149" i="7"/>
  <c r="E193" i="1"/>
  <c r="F193" i="1"/>
  <c r="E134" i="1"/>
  <c r="F134" i="1"/>
  <c r="E75" i="1"/>
  <c r="F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2" i="1"/>
  <c r="J114" i="7" l="1"/>
  <c r="J115" i="7" l="1"/>
  <c r="E115" i="7"/>
  <c r="J116" i="7" l="1"/>
  <c r="E116" i="7"/>
  <c r="J117" i="7" l="1"/>
  <c r="E117" i="7"/>
  <c r="J118" i="7" l="1"/>
  <c r="E118" i="7"/>
  <c r="J119" i="7" l="1"/>
  <c r="E119" i="7"/>
  <c r="J120" i="7" l="1"/>
  <c r="E120" i="7"/>
  <c r="J121" i="7" l="1"/>
  <c r="E121" i="7"/>
  <c r="J122" i="7" l="1"/>
  <c r="E122" i="7"/>
  <c r="J123" i="7" l="1"/>
  <c r="E123" i="7"/>
  <c r="J124" i="7" l="1"/>
  <c r="E124" i="7"/>
  <c r="J125" i="7" l="1"/>
  <c r="E125" i="7"/>
  <c r="J126" i="7" l="1"/>
  <c r="E126" i="7"/>
  <c r="J127" i="7" l="1"/>
  <c r="E127" i="7"/>
  <c r="J128" i="7" l="1"/>
  <c r="E128" i="7"/>
  <c r="J129" i="7" l="1"/>
  <c r="E129" i="7"/>
  <c r="J130" i="7" l="1"/>
  <c r="E130" i="7"/>
  <c r="J131" i="7" l="1"/>
  <c r="E131" i="7"/>
  <c r="J132" i="7" l="1"/>
  <c r="E132" i="7"/>
  <c r="J133" i="7" l="1"/>
  <c r="E133" i="7"/>
  <c r="J134" i="7" l="1"/>
  <c r="E134" i="7"/>
  <c r="J135" i="7" l="1"/>
  <c r="E135" i="7"/>
  <c r="J136" i="7" l="1"/>
  <c r="E136" i="7"/>
  <c r="J137" i="7" l="1"/>
  <c r="E137" i="7"/>
  <c r="J138" i="7" l="1"/>
  <c r="E138" i="7"/>
  <c r="J139" i="7" l="1"/>
  <c r="E139" i="7"/>
  <c r="J140" i="7" l="1"/>
  <c r="E140" i="7"/>
  <c r="J141" i="7" l="1"/>
  <c r="E141" i="7"/>
  <c r="J142" i="7" l="1"/>
  <c r="E142" i="7"/>
  <c r="J143" i="7" l="1"/>
  <c r="E143" i="7"/>
  <c r="J144" i="7" l="1"/>
  <c r="E144" i="7"/>
  <c r="J145" i="7" l="1"/>
  <c r="E145" i="7"/>
  <c r="J146" i="7" l="1"/>
  <c r="E146" i="7"/>
  <c r="J147" i="7" l="1"/>
  <c r="E147" i="7"/>
  <c r="J148" i="7" l="1"/>
  <c r="E148" i="7"/>
  <c r="J149" i="7" l="1"/>
  <c r="E149" i="7"/>
  <c r="J150" i="7" l="1"/>
  <c r="E150" i="7"/>
  <c r="J151" i="7" l="1"/>
  <c r="E151" i="7"/>
  <c r="M153" i="7" l="1"/>
  <c r="J152" i="7"/>
  <c r="E152" i="7"/>
  <c r="D155" i="7" l="1"/>
  <c r="J153" i="7"/>
  <c r="E153" i="7"/>
</calcChain>
</file>

<file path=xl/connections.xml><?xml version="1.0" encoding="utf-8"?>
<connections xmlns="http://schemas.openxmlformats.org/spreadsheetml/2006/main">
  <connection id="1" name="at_risk_by_day" type="6" refreshedVersion="6" background="1" saveData="1">
    <textPr codePage="437" sourceFile="C:\Users\imayassi\Retention\import_data\at_risk_by_day.txt" comma="1">
      <textFields count="2">
        <textField/>
        <textField/>
      </textFields>
    </textPr>
  </connection>
  <connection id="2" name="at_risk_by_day2" type="6" refreshedVersion="6" background="1" saveData="1">
    <textPr codePage="437" sourceFile="C:\Users\imayassi\Retention\import_data\at_risk_by_day.txt" comma="1">
      <textFields count="2">
        <textField/>
        <textField/>
      </textFields>
    </textPr>
  </connection>
  <connection id="3" name="at_risk_by_day3" type="6" refreshedVersion="6" background="1" saveData="1">
    <textPr codePage="437" sourceFile="C:\Users\imayassi\Retention\import_data\at_risk_by_day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<sst xmlns="http://schemas.openxmlformats.org/spreadsheetml/2006/main" count="21347" uniqueCount="6876">
  <si>
    <t>New</t>
  </si>
  <si>
    <t>AGE_DEPENDENT_AVG_PY3</t>
  </si>
  <si>
    <t>RANK</t>
  </si>
  <si>
    <t>CUSTOMER_KEY</t>
  </si>
  <si>
    <t>RISK_FLAG</t>
  </si>
  <si>
    <t>RETAINED</t>
  </si>
  <si>
    <t>ABANDONED</t>
  </si>
  <si>
    <t>ORDER_AMOUNT</t>
  </si>
  <si>
    <t>PRODUCT_ROLLUP</t>
  </si>
  <si>
    <t>PRODUCT_EDITION_DESCRIPTION</t>
  </si>
  <si>
    <t>CUSTOMER_TYPE_ROLLUP</t>
  </si>
  <si>
    <t>CUSTOMER_TYPE</t>
  </si>
  <si>
    <t>CUSTOMER_DEFINITION</t>
  </si>
  <si>
    <t>NEW_CUSTOMER_DEFINITION</t>
  </si>
  <si>
    <t>CUSTOMER_DEFINITION_ADJ</t>
  </si>
  <si>
    <t>TOTAL_REVENUE</t>
  </si>
  <si>
    <t>FEDERAL_REVENUE</t>
  </si>
  <si>
    <t>STATE_REVENUE</t>
  </si>
  <si>
    <t>STATE_ATTACH_COUNT</t>
  </si>
  <si>
    <t>MINDBENDER_REVENUE</t>
  </si>
  <si>
    <t>MINDBENDER_FLAG</t>
  </si>
  <si>
    <t>CA_REFUND_TRANSFER_REVENUE</t>
  </si>
  <si>
    <t>CA_REFUND_TRANSFER_FLAG</t>
  </si>
  <si>
    <t>NON_CA_REFUND_TRANSFER_REVENUE</t>
  </si>
  <si>
    <t>NON_CA_REFUND_TRANSFER_FLAG</t>
  </si>
  <si>
    <t>REFUND_TRANSFER_REVENUE</t>
  </si>
  <si>
    <t>REFUND_TRANSFER_FLAG</t>
  </si>
  <si>
    <t>CA_AUDIT_DEFENSE_REVENUE</t>
  </si>
  <si>
    <t>CA_AUDIT_DEFENSE_FLAG</t>
  </si>
  <si>
    <t>NON_CA_AUDIT_DEFENSE_REVENUE</t>
  </si>
  <si>
    <t>NON_CA_AUDIT_DEFENSE_FLAG</t>
  </si>
  <si>
    <t>AUDIT_DEFENSE_REVENUE</t>
  </si>
  <si>
    <t>AUDIT_DEFENSE_FLAG</t>
  </si>
  <si>
    <t>CA_MAX_REVENUE</t>
  </si>
  <si>
    <t>CA_MAX_FLAG</t>
  </si>
  <si>
    <t>NON_CA_MAX_REVENUE</t>
  </si>
  <si>
    <t>NON_CA_MAX_FLAG</t>
  </si>
  <si>
    <t>MAX_REVENUE</t>
  </si>
  <si>
    <t>MAX_FLAG</t>
  </si>
  <si>
    <t>PS_REVENUE</t>
  </si>
  <si>
    <t>PS_FLAG</t>
  </si>
  <si>
    <t>PRS_SCORE</t>
  </si>
  <si>
    <t>LAST_STATUS</t>
  </si>
  <si>
    <t>REJECTED_COUNT</t>
  </si>
  <si>
    <t>SEASON_PART</t>
  </si>
  <si>
    <t>TAX_WEEK</t>
  </si>
  <si>
    <t>TAX_DAY</t>
  </si>
  <si>
    <t>COMPLETED_SKU</t>
  </si>
  <si>
    <t>START_SKU</t>
  </si>
  <si>
    <t>CORE_FLAG</t>
  </si>
  <si>
    <t>START_SKU_ROLLUP</t>
  </si>
  <si>
    <t>ENTRY_PAGE_GROUP</t>
  </si>
  <si>
    <t>CHANNEL</t>
  </si>
  <si>
    <t>REQUIRED_TAKE_FLAG</t>
  </si>
  <si>
    <t>FSCHC_FLAG</t>
  </si>
  <si>
    <t>FSCHCEZ_FLAG</t>
  </si>
  <si>
    <t>FSCHE_FLAG</t>
  </si>
  <si>
    <t>FSCHA_FLAG</t>
  </si>
  <si>
    <t>FSCHD_FLAG</t>
  </si>
  <si>
    <t>FSCHF_FLAG</t>
  </si>
  <si>
    <t>MISC1099_FLAG</t>
  </si>
  <si>
    <t>FED_FORM_TYPE</t>
  </si>
  <si>
    <t>ACCEPTED_EFILE</t>
  </si>
  <si>
    <t>NUM_CARE_CONTACTS</t>
  </si>
  <si>
    <t>RT_FLAG</t>
  </si>
  <si>
    <t>RISK_FLAG_PY</t>
  </si>
  <si>
    <t>CUSTOMER_DEFINITION_PY</t>
  </si>
  <si>
    <t>CA_REFUND_TRANSFER_FLAG_PY</t>
  </si>
  <si>
    <t>AUDIT_DEFENSE_REVENUE_PY</t>
  </si>
  <si>
    <t>TAX_WEEK_PY</t>
  </si>
  <si>
    <t>MISC1099_FLAG_PY</t>
  </si>
  <si>
    <t>RETAINED_PY</t>
  </si>
  <si>
    <t>NEW_CUSTOMER_DEFINITION_PY</t>
  </si>
  <si>
    <t>NON_CA_REFUND_TRANSFER_REVENUE_PY</t>
  </si>
  <si>
    <t>AUDIT_DEFENSE_FLAG_PY</t>
  </si>
  <si>
    <t>TAX_DAY_PY</t>
  </si>
  <si>
    <t>FED_FORM_TYPE_PY</t>
  </si>
  <si>
    <t>AUTH_NOT_COMPLETE_PY</t>
  </si>
  <si>
    <t>TTO_FLAG_PY</t>
  </si>
  <si>
    <t>NON_CA_REFUND_TRANSFER_FLAG_PY</t>
  </si>
  <si>
    <t>CA_MAX_REVENUE_PY</t>
  </si>
  <si>
    <t>COMPLETED_SKU_PY</t>
  </si>
  <si>
    <t>ACCEPTED_EFILE_PY</t>
  </si>
  <si>
    <t>DEFECTED_PY</t>
  </si>
  <si>
    <t>CUSTOMER_DEFINITION_ADJ_PY</t>
  </si>
  <si>
    <t>REFUND_TRANSFER_REVENUE_PY</t>
  </si>
  <si>
    <t>CA_MAX_FLAG_PY</t>
  </si>
  <si>
    <t>START_SKU_PY</t>
  </si>
  <si>
    <t>NUM_CARE_CONTACTS_PY</t>
  </si>
  <si>
    <t>ORDER_AMOUNT_PY</t>
  </si>
  <si>
    <t>TOTAL_REVENUE_PY</t>
  </si>
  <si>
    <t>REFUND_TRANSFER_FLAG_PY</t>
  </si>
  <si>
    <t>NON_CA_MAX_REVENUE_PY</t>
  </si>
  <si>
    <t>CORE_FLAG_PY</t>
  </si>
  <si>
    <t>RT_FLAG_PY</t>
  </si>
  <si>
    <t>FEDERAL_REVENUE_PY</t>
  </si>
  <si>
    <t>CA_AUDIT_DEFENSE_REVENUE_PY</t>
  </si>
  <si>
    <t>NON_CA_MAX_FLAG_PY</t>
  </si>
  <si>
    <t>START_SKU_ROLLUP_PY</t>
  </si>
  <si>
    <t>PRODUCT_ROLLUP_PY</t>
  </si>
  <si>
    <t>STATE_REVENUE_PY</t>
  </si>
  <si>
    <t>CA_AUDIT_DEFENSE_FLAG_PY</t>
  </si>
  <si>
    <t>MAX_REVENUE_PY</t>
  </si>
  <si>
    <t>ENTRY_PAGE_GROUP_PY</t>
  </si>
  <si>
    <t>PRODUCT_EDITION_DESCRIPTION_PY</t>
  </si>
  <si>
    <t>STATE_ATTACH_COUNT_PY</t>
  </si>
  <si>
    <t>NON_CA_AUDIT_DEFENSE_REVENUE_PY</t>
  </si>
  <si>
    <t>MAX_FLAG_PY</t>
  </si>
  <si>
    <t>CHANNEL_PY</t>
  </si>
  <si>
    <t>MINDBENDER_REVENUE_PY</t>
  </si>
  <si>
    <t>NON_CA_AUDIT_DEFENSE_FLAG_PY</t>
  </si>
  <si>
    <t>PS_REVENUE_PY</t>
  </si>
  <si>
    <t>REQUIRED_TAKE_FLAG_PY</t>
  </si>
  <si>
    <t>CUSTOMER_TYPE_ROLLUP_PY</t>
  </si>
  <si>
    <t>MINDBENDER_FLAG_PY</t>
  </si>
  <si>
    <t>PS_FLAG_PY</t>
  </si>
  <si>
    <t>FSCHC_FLAG_PY</t>
  </si>
  <si>
    <t>CUSTOMER_TYPE_PY</t>
  </si>
  <si>
    <t>CA_REFUND_TRANSFER_REVENUE_PY</t>
  </si>
  <si>
    <t>FSCHF_FLAG_PY</t>
  </si>
  <si>
    <t>PRS_SCORE_PY</t>
  </si>
  <si>
    <t>FSCHCEZ_FLAG_PY</t>
  </si>
  <si>
    <t>LAST_STATUS_PY</t>
  </si>
  <si>
    <t>FSCHE_FLAG_PY</t>
  </si>
  <si>
    <t>REJECTED_COUNT_PY</t>
  </si>
  <si>
    <t>FSCHA_FLAG_PY</t>
  </si>
  <si>
    <t>SEASON_PART_PY</t>
  </si>
  <si>
    <t>FSCHD_FLAG_PY</t>
  </si>
  <si>
    <t>RISK_FLAG_PY2</t>
  </si>
  <si>
    <t>CUSTOMER_DEFINITION_PY2</t>
  </si>
  <si>
    <t>CA_REFUND_TRANSFER_FLAG_PY2</t>
  </si>
  <si>
    <t>AUDIT_DEFENSE_REVENUE_PY2</t>
  </si>
  <si>
    <t>TAX_WEEK_PY2</t>
  </si>
  <si>
    <t>MISC1099_FLAG_PY2</t>
  </si>
  <si>
    <t>RETAINED_PY2</t>
  </si>
  <si>
    <t>NEW_CUSTOMER_DEFINITION_PY2</t>
  </si>
  <si>
    <t>NON_CA_REFUND_TRANSFER_REVENUE_PY2</t>
  </si>
  <si>
    <t>AUDIT_DEFENSE_FLAG_PY2</t>
  </si>
  <si>
    <t>TAX_DAY_PY2</t>
  </si>
  <si>
    <t>FED_FORM_TYPE_PY2</t>
  </si>
  <si>
    <t>AUTH_NOT_COMPLETE_PY2</t>
  </si>
  <si>
    <t>TTO_FLAG_PY2</t>
  </si>
  <si>
    <t>NON_CA_REFUND_TRANSFER_FLAG_PY2</t>
  </si>
  <si>
    <t>CA_MAX_REVENUE_PY2</t>
  </si>
  <si>
    <t>COMPLETED_SKU_PY2</t>
  </si>
  <si>
    <t>ACCEPTED_EFILE_PY2</t>
  </si>
  <si>
    <t>DEFECTED_PY2</t>
  </si>
  <si>
    <t>CUSTOMER_DEFINITION_ADJ_PY2</t>
  </si>
  <si>
    <t>REFUND_TRANSFER_REVENUE_PY2</t>
  </si>
  <si>
    <t>CA_MAX_FLAG_PY2</t>
  </si>
  <si>
    <t>START_SKU_PY2</t>
  </si>
  <si>
    <t>NUM_CARE_CONTACTS_PY2</t>
  </si>
  <si>
    <t>ORDER_AMOUNT_PY2</t>
  </si>
  <si>
    <t>TOTAL_REVENUE_PY2</t>
  </si>
  <si>
    <t>REFUND_TRANSFER_FLAG_PY2</t>
  </si>
  <si>
    <t>NON_CA_MAX_REVENUE_PY2</t>
  </si>
  <si>
    <t>CORE_FLAG_PY2</t>
  </si>
  <si>
    <t>RT_FLAG_PY2</t>
  </si>
  <si>
    <t>FEDERAL_REVENUE_PY2</t>
  </si>
  <si>
    <t>CA_AUDIT_DEFENSE_REVENUE_PY2</t>
  </si>
  <si>
    <t>NON_CA_MAX_FLAG_PY2</t>
  </si>
  <si>
    <t>START_SKU_ROLLUP_PY2</t>
  </si>
  <si>
    <t>PRODUCT_ROLLUP_PY2</t>
  </si>
  <si>
    <t>STATE_REVENUE_PY2</t>
  </si>
  <si>
    <t>CA_AUDIT_DEFENSE_FLAG_PY2</t>
  </si>
  <si>
    <t>MAX_REVENUE_PY2</t>
  </si>
  <si>
    <t>ENTRY_PAGE_GROUP_PY2</t>
  </si>
  <si>
    <t>PRODUCT_EDITION_DESCRIPTION_PY2</t>
  </si>
  <si>
    <t>STATE_ATTACH_COUNT_PY2</t>
  </si>
  <si>
    <t>NON_CA_AUDIT_DEFENSE_REVENUE_PY2</t>
  </si>
  <si>
    <t>MAX_FLAG_PY2</t>
  </si>
  <si>
    <t>CHANNEL_PY2</t>
  </si>
  <si>
    <t>MINDBENDER_REVENUE_PY2</t>
  </si>
  <si>
    <t>NON_CA_AUDIT_DEFENSE_FLAG_PY2</t>
  </si>
  <si>
    <t>PS_REVENUE_PY2</t>
  </si>
  <si>
    <t>REQUIRED_TAKE_FLAG_PY2</t>
  </si>
  <si>
    <t>CUSTOMER_TYPE_ROLLUP_PY2</t>
  </si>
  <si>
    <t>MINDBENDER_FLAG_PY2</t>
  </si>
  <si>
    <t>PS_FLAG_PY2</t>
  </si>
  <si>
    <t>FSCHC_FLAG_PY2</t>
  </si>
  <si>
    <t>CUSTOMER_TYPE_PY2</t>
  </si>
  <si>
    <t>CA_REFUND_TRANSFER_REVENUE_PY2</t>
  </si>
  <si>
    <t>FSCHF_FLAG_PY2</t>
  </si>
  <si>
    <t>PRS_SCORE_PY2</t>
  </si>
  <si>
    <t>FSCHCEZ_FLAG_PY2</t>
  </si>
  <si>
    <t>LAST_STATUS_PY2</t>
  </si>
  <si>
    <t>FSCHE_FLAG_PY2</t>
  </si>
  <si>
    <t>REJECTED_COUNT_PY2</t>
  </si>
  <si>
    <t>FSCHA_FLAG_PY2</t>
  </si>
  <si>
    <t>SEASON_PART_PY2</t>
  </si>
  <si>
    <t>FSCHD_FLAG_PY2</t>
  </si>
  <si>
    <t>RISK_FLAG_PY3</t>
  </si>
  <si>
    <t>CUSTOMER_DEFINITION_PY3</t>
  </si>
  <si>
    <t>CA_REFUND_TRANSFER_FLAG_PY3</t>
  </si>
  <si>
    <t>AUDIT_DEFENSE_REVENUE_PY3</t>
  </si>
  <si>
    <t>TAX_WEEK_PY3</t>
  </si>
  <si>
    <t>MISC1099_FLAG_PY3</t>
  </si>
  <si>
    <t>RETAINED_PY3</t>
  </si>
  <si>
    <t>NEW_CUSTOMER_DEFINITION_PY3</t>
  </si>
  <si>
    <t>NON_CA_REFUND_TRANSFER_REVENUE_PY3</t>
  </si>
  <si>
    <t>AUDIT_DEFENSE_FLAG_PY3</t>
  </si>
  <si>
    <t>TAX_DAY_PY3</t>
  </si>
  <si>
    <t>FED_FORM_TYPE_PY3</t>
  </si>
  <si>
    <t>AUTH_NOT_COMPLETE_PY3</t>
  </si>
  <si>
    <t>TTO_FLAG_PY3</t>
  </si>
  <si>
    <t>NON_CA_REFUND_TRANSFER_FLAG_PY3</t>
  </si>
  <si>
    <t>CA_MAX_REVENUE_PY3</t>
  </si>
  <si>
    <t>COMPLETED_SKU_PY3</t>
  </si>
  <si>
    <t>ACCEPTED_EFILE_PY3</t>
  </si>
  <si>
    <t>DEFECTED_PY3</t>
  </si>
  <si>
    <t>CUSTOMER_DEFINITION_ADJ_PY3</t>
  </si>
  <si>
    <t>REFUND_TRANSFER_REVENUE_PY3</t>
  </si>
  <si>
    <t>CA_MAX_FLAG_PY3</t>
  </si>
  <si>
    <t>START_SKU_PY3</t>
  </si>
  <si>
    <t>NUM_CARE_CONTACTS_PY3</t>
  </si>
  <si>
    <t>ORDER_AMOUNT_PY3</t>
  </si>
  <si>
    <t>TOTAL_REVENUE_PY3</t>
  </si>
  <si>
    <t>REFUND_TRANSFER_FLAG_PY3</t>
  </si>
  <si>
    <t>NON_CA_MAX_REVENUE_PY3</t>
  </si>
  <si>
    <t>CORE_FLAG_PY3</t>
  </si>
  <si>
    <t>RT_FLAG_PY3</t>
  </si>
  <si>
    <t>FEDERAL_REVENUE_PY3</t>
  </si>
  <si>
    <t>CA_AUDIT_DEFENSE_REVENUE_PY3</t>
  </si>
  <si>
    <t>NON_CA_MAX_FLAG_PY3</t>
  </si>
  <si>
    <t>START_SKU_ROLLUP_PY3</t>
  </si>
  <si>
    <t>PRODUCT_ROLLUP_PY3</t>
  </si>
  <si>
    <t>STATE_REVENUE_PY3</t>
  </si>
  <si>
    <t>CA_AUDIT_DEFENSE_FLAG_PY3</t>
  </si>
  <si>
    <t>MAX_REVENUE_PY3</t>
  </si>
  <si>
    <t>ENTRY_PAGE_GROUP_PY3</t>
  </si>
  <si>
    <t>PRODUCT_EDITION_DESCRIPTION_PY3</t>
  </si>
  <si>
    <t>STATE_ATTACH_COUNT_PY3</t>
  </si>
  <si>
    <t>NON_CA_AUDIT_DEFENSE_REVENUE_PY3</t>
  </si>
  <si>
    <t>MAX_FLAG_PY3</t>
  </si>
  <si>
    <t>CHANNEL_PY3</t>
  </si>
  <si>
    <t>MINDBENDER_REVENUE_PY3</t>
  </si>
  <si>
    <t>NON_CA_AUDIT_DEFENSE_FLAG_PY3</t>
  </si>
  <si>
    <t>PS_REVENUE_PY3</t>
  </si>
  <si>
    <t>REQUIRED_TAKE_FLAG_PY3</t>
  </si>
  <si>
    <t>CUSTOMER_TYPE_ROLLUP_PY3</t>
  </si>
  <si>
    <t>MINDBENDER_FLAG_PY3</t>
  </si>
  <si>
    <t>PS_FLAG_PY3</t>
  </si>
  <si>
    <t>FSCHC_FLAG_PY3</t>
  </si>
  <si>
    <t>CUSTOMER_TYPE_PY3</t>
  </si>
  <si>
    <t>CA_REFUND_TRANSFER_REVENUE_PY3</t>
  </si>
  <si>
    <t>FSCHF_FLAG_PY3</t>
  </si>
  <si>
    <t>PRS_SCORE_PY3</t>
  </si>
  <si>
    <t>FSCHCEZ_FLAG_PY3</t>
  </si>
  <si>
    <t>LAST_STATUS_PY3</t>
  </si>
  <si>
    <t>FSCHE_FLAG_PY3</t>
  </si>
  <si>
    <t>REJECTED_COUNT_PY3</t>
  </si>
  <si>
    <t>FSCHA_FLAG_PY3</t>
  </si>
  <si>
    <t>SEASON_PART_PY3</t>
  </si>
  <si>
    <t>FSCHD_FLAG_PY3</t>
  </si>
  <si>
    <t>PRE_UPVOTES</t>
  </si>
  <si>
    <t>PRE_DOWNVOTES</t>
  </si>
  <si>
    <t>PRE_TOTAL_VOTES</t>
  </si>
  <si>
    <t>POST_UPVOTES</t>
  </si>
  <si>
    <t>POST_DOWNVOTES</t>
  </si>
  <si>
    <t>POST_TOTAL_VOTES</t>
  </si>
  <si>
    <t>PRE_UPVOTES_PY</t>
  </si>
  <si>
    <t>PRE_DOWNVOTES_PY</t>
  </si>
  <si>
    <t>PRE_TOTAL_VOTES_PY</t>
  </si>
  <si>
    <t>POST_UPVOTES_PY</t>
  </si>
  <si>
    <t>POST_DOWNVOTES_PY</t>
  </si>
  <si>
    <t>POST_TOTAL_VOTES_PY</t>
  </si>
  <si>
    <t>PRE_UPVOTES_PY2</t>
  </si>
  <si>
    <t>PRE_DOWNVOTES_PY2</t>
  </si>
  <si>
    <t>PRE_TOTAL_VOTES_PY2</t>
  </si>
  <si>
    <t>POST_UPVOTES_PY2</t>
  </si>
  <si>
    <t>POST_DOWNVOTES_PY2</t>
  </si>
  <si>
    <t>POST_TOTAL_VOTES_PY2</t>
  </si>
  <si>
    <t>PRE_UPVOTES_PY3</t>
  </si>
  <si>
    <t>PRE_DOWNVOTES_PY3</t>
  </si>
  <si>
    <t>PRE_TOTAL_VOTES_PY3</t>
  </si>
  <si>
    <t>POST_UPVOTES_PY3</t>
  </si>
  <si>
    <t>POST_DOWNVOTES_PY3</t>
  </si>
  <si>
    <t>POST_TOTAL_VOTES_PY3</t>
  </si>
  <si>
    <t>IMPORT_TYPE</t>
  </si>
  <si>
    <t>IMPORT_TYPE_PY</t>
  </si>
  <si>
    <t>IMPORT_TYPE_PY2</t>
  </si>
  <si>
    <t>IMPORT_TYPE_PY3</t>
  </si>
  <si>
    <t>ZIP</t>
  </si>
  <si>
    <t>SUP_REMIC_TAXABLE_INCOME</t>
  </si>
  <si>
    <t>SUP_REMIC_SCHQ_INCOME</t>
  </si>
  <si>
    <t>SUP_REMIC_EXCESS_INCLUSION</t>
  </si>
  <si>
    <t>SUP_RE_WILL_FILE_1099</t>
  </si>
  <si>
    <t>SUP_RE_TYPE_SINGLE_FAMILY</t>
  </si>
  <si>
    <t>SUP_RE_TYPE_SHORT_RENTAL</t>
  </si>
  <si>
    <t>SUP_RE_TYPE_SELF_RENTAL</t>
  </si>
  <si>
    <t>SUP_RE_TYPE_ROYALTIES</t>
  </si>
  <si>
    <t>SUP_RE_TYPE_OTHER</t>
  </si>
  <si>
    <t>SUP_RE_TYPE_MULTI_FAMILY</t>
  </si>
  <si>
    <t>SUP_RE_TYPE_LAND</t>
  </si>
  <si>
    <t>SUP_RE_TYPE_COMMERCIAL</t>
  </si>
  <si>
    <t>SUP_RE_TOTAL_INCOME</t>
  </si>
  <si>
    <t>SUP_RE_REQUIRE_1099</t>
  </si>
  <si>
    <t>SUP_RE_PROFESSIONAL_INCOME</t>
  </si>
  <si>
    <t>SUP_RE_PERSONAL_DAYS</t>
  </si>
  <si>
    <t>SUP_RE_INCOME_ROYALTIES</t>
  </si>
  <si>
    <t>SUP_RE_INCOME_RENTS</t>
  </si>
  <si>
    <t>SUP_RE_EXPENSES_UTILITIES</t>
  </si>
  <si>
    <t>SUP_RE_EXPENSES_TRAVEL</t>
  </si>
  <si>
    <t>SUP_RE_EXPENSES_TOTAL</t>
  </si>
  <si>
    <t>SUP_RE_EXPENSES_TAXES</t>
  </si>
  <si>
    <t>SUP_RE_EXPENSES_SUPPLIES</t>
  </si>
  <si>
    <t>SUP_RE_EXPENSES_REPAIRS</t>
  </si>
  <si>
    <t>SUP_RE_EXPENSES_OTHER_INTEREST</t>
  </si>
  <si>
    <t>SUP_RE_EXPENSES_MORTGAGE_INTEREST</t>
  </si>
  <si>
    <t>SUP_RE_EXPENSES_MANAGEMENT</t>
  </si>
  <si>
    <t>SUP_RE_EXPENSES_LEGAL</t>
  </si>
  <si>
    <t>SUP_RE_EXPENSES_INSURANCE</t>
  </si>
  <si>
    <t>SUP_RE_EXPENSES_DEPRECIATION</t>
  </si>
  <si>
    <t>SUP_RE_EXPENSES_DEDUCTIBLE_LOSS</t>
  </si>
  <si>
    <t>SUP_RE_EXPENSES_COMMISSIONS</t>
  </si>
  <si>
    <t>SUP_RE_EXPENSES_CLEANING</t>
  </si>
  <si>
    <t>SUP_RE_EXPENSES_ADVERTISING</t>
  </si>
  <si>
    <t>SUP_PS_TOTAL_INCOME</t>
  </si>
  <si>
    <t>SUP_PS_SEC179_EXPENSE_DEDUCTION</t>
  </si>
  <si>
    <t>SUP_PS_SCORP</t>
  </si>
  <si>
    <t>SUP_PS_PY_LOSS</t>
  </si>
  <si>
    <t>SUP_PS_PASSIVE_LOSS</t>
  </si>
  <si>
    <t>SUP_PS_PASSIVE_INCOME</t>
  </si>
  <si>
    <t>SUP_PS_PARTNERSHIP_FOREIGN</t>
  </si>
  <si>
    <t>SUP_PS_PARTNERSHIP</t>
  </si>
  <si>
    <t>SUP_PS_NONPASSIVE_LOSS</t>
  </si>
  <si>
    <t>SUP_PS_NONPASSIVE_INCOME</t>
  </si>
  <si>
    <t>SUP_PS_AT_RISK</t>
  </si>
  <si>
    <t>SUP_FARM_RENTAL_INCOME</t>
  </si>
  <si>
    <t>SUP_FARM_GROSS_INCOME</t>
  </si>
  <si>
    <t>SUP_EST_TOTAL_INCOME</t>
  </si>
  <si>
    <t>SUP_EST_PASSIVE_LOSS</t>
  </si>
  <si>
    <t>SUP_EST_PASSIVE_INCOME</t>
  </si>
  <si>
    <t>SUP_EST_NONPASSIVE_LOSS</t>
  </si>
  <si>
    <t>SUP_EST_NONPASSIVE_INCOME</t>
  </si>
  <si>
    <t>SECONDARY_ID</t>
  </si>
  <si>
    <t>PRIMARY_ID</t>
  </si>
  <si>
    <t>OCCUPATION_TAXPAYER</t>
  </si>
  <si>
    <t>OCCUPATION_SPOUSE</t>
  </si>
  <si>
    <t>NUM_W2</t>
  </si>
  <si>
    <t>NUM_SCHE</t>
  </si>
  <si>
    <t>NUM_SCHC</t>
  </si>
  <si>
    <t>NUM_EXEMPTIONS</t>
  </si>
  <si>
    <t>NUM_DEPENDENTS</t>
  </si>
  <si>
    <t>FLAG_OLD_OR_BLIND</t>
  </si>
  <si>
    <t>FLAG_ITEMIZED_DEDUCTIONS</t>
  </si>
  <si>
    <t>FLAG_ITEMIZE_SEPARATELY</t>
  </si>
  <si>
    <t>FILING_STATUS</t>
  </si>
  <si>
    <t>BUS_WILL_FILE_1099</t>
  </si>
  <si>
    <t>BUS_VEHICLE_PERSONAL_OFFDUTY</t>
  </si>
  <si>
    <t>BUS_VEHICLE_PERSONAL_ANOTHER</t>
  </si>
  <si>
    <t>BUS_VEHICLE_MILES_OTHER</t>
  </si>
  <si>
    <t>BUS_VEHICLE_MILES_COMMUTE</t>
  </si>
  <si>
    <t>BUS_VEHICLE_MILES_BUSINESS</t>
  </si>
  <si>
    <t>BUS_STATUTORY_EMPLOYEE</t>
  </si>
  <si>
    <t>BUS_START_ACQUIRE</t>
  </si>
  <si>
    <t>BUS_REQUIRE_1099</t>
  </si>
  <si>
    <t>BUS_OTHER_INCOME</t>
  </si>
  <si>
    <t>BUS_NET_PROFIT</t>
  </si>
  <si>
    <t>BUS_MATERIAL_PARTICIPATE</t>
  </si>
  <si>
    <t>BUS_INVESTMENT_AT_RISK</t>
  </si>
  <si>
    <t>BUS_GROSS_PROFIT</t>
  </si>
  <si>
    <t>BUS_GROSS_INCOME</t>
  </si>
  <si>
    <t>BUS_EXPENSE_WAGES</t>
  </si>
  <si>
    <t>BUS_EXPENSE_UTILITIES</t>
  </si>
  <si>
    <t>BUS_EXPENSE_USE_OF_HOME</t>
  </si>
  <si>
    <t>BUS_EXPENSE_TRAVEL</t>
  </si>
  <si>
    <t>BUS_EXPENSE_TOTAL</t>
  </si>
  <si>
    <t>BUS_EXPENSE_TAXES</t>
  </si>
  <si>
    <t>BUS_EXPENSE_SUPPLIES</t>
  </si>
  <si>
    <t>BUS_EXPENSE_REPAIRS</t>
  </si>
  <si>
    <t>BUS_EXPENSE_RENT_VEHICLES</t>
  </si>
  <si>
    <t>BUS_EXPENSE_RENT_OTHER</t>
  </si>
  <si>
    <t>BUS_EXPENSE_PROFIT_TENTATIVE</t>
  </si>
  <si>
    <t>BUS_EXPENSE_PENSION</t>
  </si>
  <si>
    <t>BUS_EXPENSE_OTHER_INTEREST</t>
  </si>
  <si>
    <t>BUS_EXPENSE_OTHER</t>
  </si>
  <si>
    <t>BUS_EXPENSE_OFFICE</t>
  </si>
  <si>
    <t>BUS_EXPENSE_MORTGAGE_INTEREST</t>
  </si>
  <si>
    <t>BUS_EXPENSE_MEALS</t>
  </si>
  <si>
    <t>BUS_EXPENSE_LEGAL</t>
  </si>
  <si>
    <t>BUS_EXPENSE_INSURANCE</t>
  </si>
  <si>
    <t>BUS_EXPENSE_EMPLOYEE_BENEFITS</t>
  </si>
  <si>
    <t>BUS_EXPENSE_DEPRECIATION</t>
  </si>
  <si>
    <t>BUS_EXPENSE_DEPLETION</t>
  </si>
  <si>
    <t>BUS_EXPENSE_CONTRACT_LABOR</t>
  </si>
  <si>
    <t>BUS_EXPENSE_COMMISSIONS</t>
  </si>
  <si>
    <t>BUS_EXPENSE_CAR</t>
  </si>
  <si>
    <t>BUS_EXPENSE_ADVERTISING</t>
  </si>
  <si>
    <t>BUS_COGS_TOTAL</t>
  </si>
  <si>
    <t>BUS_COGS_SUPPLIES</t>
  </si>
  <si>
    <t>BUS_COGS_PURCHASES</t>
  </si>
  <si>
    <t>BUS_COGS_METHOD_OTHER</t>
  </si>
  <si>
    <t>BUS_COGS_METHOD_COST_OR_MARKET</t>
  </si>
  <si>
    <t>BUS_COGS_METHOD_COST</t>
  </si>
  <si>
    <t>BUS_COGS_LABOR</t>
  </si>
  <si>
    <t>BUS_COGS_INVENTORY_START</t>
  </si>
  <si>
    <t>BUS_COGS_INVENTORY_END</t>
  </si>
  <si>
    <t>BUS_COGS</t>
  </si>
  <si>
    <t>BUS_ACCOUNTING_METHOD_OTHER</t>
  </si>
  <si>
    <t>BUS_ACCOUNTING_METHOD_CASH</t>
  </si>
  <si>
    <t>BUS_ACCOUNTING_METHOD_ACCRUAL</t>
  </si>
  <si>
    <t>AMOUNT_UNREPORTED_SS_MEDICARE_TAX</t>
  </si>
  <si>
    <t>AMOUNT_UNEMPLOYMENT</t>
  </si>
  <si>
    <t>AMOUNT_TUITION</t>
  </si>
  <si>
    <t>AMOUNT_TOTAL_TAX</t>
  </si>
  <si>
    <t>AMOUNT_TOTAL_PAYMENTS</t>
  </si>
  <si>
    <t>AMOUNT_TOTAL_INTEREST_PAID</t>
  </si>
  <si>
    <t>AMOUNT_TOTAL_INCOME</t>
  </si>
  <si>
    <t>AMOUNT_TOTAL_DEDUCTIONS</t>
  </si>
  <si>
    <t>AMOUNT_TOTAL_DEDUCTIBLE_EXPENSES</t>
  </si>
  <si>
    <t>AMOUNT_TOTAL_CREDITS</t>
  </si>
  <si>
    <t>AMOUNT_TAXES_PAID</t>
  </si>
  <si>
    <t>AMOUNT_TAXABLE_SOCIAL_SEC</t>
  </si>
  <si>
    <t>AMOUNT_TAXABLE_OFFSETS</t>
  </si>
  <si>
    <t>AMOUNT_TAXABLE_IRA</t>
  </si>
  <si>
    <t>AMOUNT_TAXABLE_INTEREST</t>
  </si>
  <si>
    <t>AMOUNT_TAXABLE_INCOME</t>
  </si>
  <si>
    <t>AMOUNT_TAX_PREP_FEES</t>
  </si>
  <si>
    <t>AMOUNT_TAX_DUE</t>
  </si>
  <si>
    <t>AMOUNT_TAX_CREDITS</t>
  </si>
  <si>
    <t>AMOUNT_TAX</t>
  </si>
  <si>
    <t>AMOUNT_STUDENT_LOAN_INTEREST_DEDUCTION</t>
  </si>
  <si>
    <t>AMOUNT_STATE_LOCAL_TAX</t>
  </si>
  <si>
    <t>AMOUNT_STATE_LOCAL_SALES_TAX</t>
  </si>
  <si>
    <t>AMOUNT_SOCIAL_SEC</t>
  </si>
  <si>
    <t>AMOUNT_SELF_EMPLOYMENT_TAX</t>
  </si>
  <si>
    <t>AMOUNT_SELF_EMPLOYMENT_RETIREMENT</t>
  </si>
  <si>
    <t>AMOUNT_SELF_EMPLOYMENT_HEALTH_INSURANCE</t>
  </si>
  <si>
    <t>AMOUNT_SCHE</t>
  </si>
  <si>
    <t>AMOUNT_SALARIES_AND_WAGES</t>
  </si>
  <si>
    <t>AMOUNT_RETIREMENT_SAVINGS_CREDIT</t>
  </si>
  <si>
    <t>AMOUNT_RESIDENTIAL_ENERGY_CREDIT</t>
  </si>
  <si>
    <t>AMOUNT_REFUND</t>
  </si>
  <si>
    <t>AMOUNT_REAL_ESTATE_TAX</t>
  </si>
  <si>
    <t>AMOUNT_QUALIFIED_DIVIDENDS</t>
  </si>
  <si>
    <t>AMOUNT_PERSONAL_PROPERTY_TAXES</t>
  </si>
  <si>
    <t>AMOUNT_PAID_WITH_EXTENSION</t>
  </si>
  <si>
    <t>AMOUNT_OTHER_TAXES</t>
  </si>
  <si>
    <t>AMOUNT_OTHER_PAYMENTS</t>
  </si>
  <si>
    <t>AMOUNT_OTHER_INCOME</t>
  </si>
  <si>
    <t>AMOUNT_OTHER_GAIN</t>
  </si>
  <si>
    <t>AMOUNT_OTHER_DEDUCTIBLE_TAXES</t>
  </si>
  <si>
    <t>AMOUNT_OTHER_DEDUCTIBLE_EXPENSES</t>
  </si>
  <si>
    <t>AMOUNT_OTHER_CREDITS</t>
  </si>
  <si>
    <t>AMOUNT_ORDINARY_DIVIDENDS</t>
  </si>
  <si>
    <t>AMOUNT_NT_COMBAT_PAY</t>
  </si>
  <si>
    <t>AMOUNT_MOVING_EXPENSE</t>
  </si>
  <si>
    <t>AMOUNT_MORTGAGE_POINTS_NON_1098</t>
  </si>
  <si>
    <t>AMOUNT_MORTGAGE_INTEREST_NON_1098</t>
  </si>
  <si>
    <t>AMOUNT_MORTGAGE_INTEREST</t>
  </si>
  <si>
    <t>AMOUNT_MORTGAGE_INSURANCE</t>
  </si>
  <si>
    <t>AMOUNT_MISC_DEDUCTIONS</t>
  </si>
  <si>
    <t>AMOUNT_MEDICAL_DENTAL_EXPENSES_DEDUCTION</t>
  </si>
  <si>
    <t>AMOUNT_MEDICAL_DENTAL_EXPENSES</t>
  </si>
  <si>
    <t>AMOUNT_IRA_DISTRIBUTIONS</t>
  </si>
  <si>
    <t>AMOUNT_IRA_DEDUCTION</t>
  </si>
  <si>
    <t>AMOUNT_INVESTMENT_INTEREST_PAID</t>
  </si>
  <si>
    <t>AMOUNT_INCOME_TAX_WITHHELD</t>
  </si>
  <si>
    <t>AMOUNT_INCOME_TAX</t>
  </si>
  <si>
    <t>AMOUNT_HSA</t>
  </si>
  <si>
    <t>AMOUNT_HOPE_CREDIT</t>
  </si>
  <si>
    <t>AMOUNT_HOMEBUYER_CREDIT_REPAYMENT</t>
  </si>
  <si>
    <t>AMOUNT_FUEL_TAX_CREDIT</t>
  </si>
  <si>
    <t>AMOUNT_FOREIGN_TAX_CREDIT</t>
  </si>
  <si>
    <t>AMOUNT_FARM_INCOME</t>
  </si>
  <si>
    <t>AMOUNT_EXPENSES_DEDUCTION</t>
  </si>
  <si>
    <t>AMOUNT_EXEMPTIONS</t>
  </si>
  <si>
    <t>AMOUNT_EXCESS_SS_RRTA_WITHHELD</t>
  </si>
  <si>
    <t>AMOUNT_ESTIMATED_TAX_PENALTY</t>
  </si>
  <si>
    <t>AMOUNT_ESTIMATED_TAX</t>
  </si>
  <si>
    <t>AMOUNT_EMPLOYEE_EXPENSES</t>
  </si>
  <si>
    <t>AMOUNT_EITC</t>
  </si>
  <si>
    <t>AMOUNT_EDUCATION_CREDIT</t>
  </si>
  <si>
    <t>AMOUNT_EARLY_WITHDRAWAL_PENALTY</t>
  </si>
  <si>
    <t>AMOUNT_DOMESTIC_PRODUCTION_DEDUCTION</t>
  </si>
  <si>
    <t>AMOUNT_DISABLED_CREDIT</t>
  </si>
  <si>
    <t>AMOUNT_DEDUCTIBLE_SELF_EMPLOYMENT_TAX</t>
  </si>
  <si>
    <t>AMOUNT_CHILD_CREDIT</t>
  </si>
  <si>
    <t>AMOUNT_CHILD_CARE_CREDIT</t>
  </si>
  <si>
    <t>AMOUNT_CHARITABLE_CONTRIBUTIONS_NONCASH</t>
  </si>
  <si>
    <t>AMOUNT_CHARITABLE_CONTRIBUTIONS_CASH</t>
  </si>
  <si>
    <t>AMOUNT_CHARITABLE_CONTRIBUTIONS_CARRYOVER</t>
  </si>
  <si>
    <t>AMOUNT_CHARITABLE_CONTRIBUTIONS</t>
  </si>
  <si>
    <t>AMOUNT_CERTAIN_BUSINESS_EXPENSE</t>
  </si>
  <si>
    <t>AMOUNT_CASUALTY_LOSSES</t>
  </si>
  <si>
    <t>AMOUNT_CAPITAL_GAIN</t>
  </si>
  <si>
    <t>AMOUNT_BUSINESS_INCOME</t>
  </si>
  <si>
    <t>AMOUNT_AMT</t>
  </si>
  <si>
    <t>AMOUNT_ALIMONY_PAID</t>
  </si>
  <si>
    <t>AMOUNT_ALIMONY_INCOME</t>
  </si>
  <si>
    <t>AMOUNT_ADJUSTMENTS</t>
  </si>
  <si>
    <t>AGI</t>
  </si>
  <si>
    <t>AGE_TAXPAYER</t>
  </si>
  <si>
    <t>AGE_SPOUSE</t>
  </si>
  <si>
    <t>AGE_DEPENDENT_MIN</t>
  </si>
  <si>
    <t>AGE_DEPENDENT_MAX</t>
  </si>
  <si>
    <t>AGE_DEPENDENT_AVG</t>
  </si>
  <si>
    <t>ZIP_PY</t>
  </si>
  <si>
    <t>SUP_REMIC_TAXABLE_INCOME_PY</t>
  </si>
  <si>
    <t>SUP_REMIC_SCHQ_INCOME_PY</t>
  </si>
  <si>
    <t>SUP_REMIC_EXCESS_INCLUSION_PY</t>
  </si>
  <si>
    <t>SUP_RE_WILL_FILE_1099_PY</t>
  </si>
  <si>
    <t>SUP_RE_TYPE_SINGLE_FAMILY_PY</t>
  </si>
  <si>
    <t>SUP_RE_TYPE_SHORT_RENTAL_PY</t>
  </si>
  <si>
    <t>SUP_RE_TYPE_SELF_RENTAL_PY</t>
  </si>
  <si>
    <t>SUP_RE_TYPE_ROYALTIES_PY</t>
  </si>
  <si>
    <t>SUP_RE_TYPE_OTHER_PY</t>
  </si>
  <si>
    <t>SUP_RE_TYPE_MULTI_FAMILY_PY</t>
  </si>
  <si>
    <t>SUP_RE_TYPE_LAND_PY</t>
  </si>
  <si>
    <t>SUP_RE_TYPE_COMMERCIAL_PY</t>
  </si>
  <si>
    <t>SUP_RE_TOTAL_INCOME_PY</t>
  </si>
  <si>
    <t>SUP_RE_REQUIRE_1099_PY</t>
  </si>
  <si>
    <t>SUP_RE_PROFESSIONAL_INCOME_PY</t>
  </si>
  <si>
    <t>SUP_RE_PERSONAL_DAYS_PY</t>
  </si>
  <si>
    <t>SUP_RE_INCOME_ROYALTIES_PY</t>
  </si>
  <si>
    <t>SUP_RE_INCOME_RENTS_PY</t>
  </si>
  <si>
    <t>SUP_RE_EXPENSES_UTILITIES_PY</t>
  </si>
  <si>
    <t>SUP_RE_EXPENSES_TRAVEL_PY</t>
  </si>
  <si>
    <t>SUP_RE_EXPENSES_TOTAL_PY</t>
  </si>
  <si>
    <t>SUP_RE_EXPENSES_TAXES_PY</t>
  </si>
  <si>
    <t>SUP_RE_EXPENSES_SUPPLIES_PY</t>
  </si>
  <si>
    <t>SUP_RE_EXPENSES_REPAIRS_PY</t>
  </si>
  <si>
    <t>SUP_RE_EXPENSES_OTHER_INTEREST_PY</t>
  </si>
  <si>
    <t>SUP_RE_EXPENSES_MORTGAGE_INTEREST_PY</t>
  </si>
  <si>
    <t>SUP_RE_EXPENSES_MANAGEMENT_PY</t>
  </si>
  <si>
    <t>SUP_RE_EXPENSES_LEGAL_PY</t>
  </si>
  <si>
    <t>SUP_RE_EXPENSES_INSURANCE_PY</t>
  </si>
  <si>
    <t>SUP_RE_EXPENSES_DEPRECIATION_PY</t>
  </si>
  <si>
    <t>SUP_RE_EXPENSES_DEDUCTIBLE_LOSS_PY</t>
  </si>
  <si>
    <t>SUP_RE_EXPENSES_COMMISSIONS_PY</t>
  </si>
  <si>
    <t>SUP_RE_EXPENSES_CLEANING_PY</t>
  </si>
  <si>
    <t>SUP_RE_EXPENSES_ADVERTISING_PY</t>
  </si>
  <si>
    <t>SUP_PS_TOTAL_INCOME_PY</t>
  </si>
  <si>
    <t>SUP_PS_SEC179_EXPENSE_DEDUCTION_PY</t>
  </si>
  <si>
    <t>SUP_PS_SCORP_PY</t>
  </si>
  <si>
    <t>SUP_PS_PY_LOSS_PY</t>
  </si>
  <si>
    <t>SUP_PS_PASSIVE_LOSS_PY</t>
  </si>
  <si>
    <t>SUP_PS_PASSIVE_INCOME_PY</t>
  </si>
  <si>
    <t>SUP_PS_PARTNERSHIP_FOREIGN_PY</t>
  </si>
  <si>
    <t>SUP_PS_PARTNERSHIP_PY</t>
  </si>
  <si>
    <t>SUP_PS_NONPASSIVE_LOSS_PY</t>
  </si>
  <si>
    <t>SUP_PS_NONPASSIVE_INCOME_PY</t>
  </si>
  <si>
    <t>SUP_PS_AT_RISK_PY</t>
  </si>
  <si>
    <t>SUP_FARM_RENTAL_INCOME_PY</t>
  </si>
  <si>
    <t>SUP_FARM_GROSS_INCOME_PY</t>
  </si>
  <si>
    <t>SUP_EST_TOTAL_INCOME_PY</t>
  </si>
  <si>
    <t>SUP_EST_PASSIVE_LOSS_PY</t>
  </si>
  <si>
    <t>SUP_EST_PASSIVE_INCOME_PY</t>
  </si>
  <si>
    <t>SUP_EST_NONPASSIVE_LOSS_PY</t>
  </si>
  <si>
    <t>SUP_EST_NONPASSIVE_INCOME_PY</t>
  </si>
  <si>
    <t>SECONDARY_ID_PY</t>
  </si>
  <si>
    <t>PRIMARY_ID_PY</t>
  </si>
  <si>
    <t>OCCUPATION_TAXPAYER_PY</t>
  </si>
  <si>
    <t>OCCUPATION_SPOUSE_PY</t>
  </si>
  <si>
    <t>NUM_W2_PY</t>
  </si>
  <si>
    <t>NUM_SCHE_PY</t>
  </si>
  <si>
    <t>NUM_SCHC_PY</t>
  </si>
  <si>
    <t>NUM_EXEMPTIONS_PY</t>
  </si>
  <si>
    <t>NUM_DEPENDENTS_PY</t>
  </si>
  <si>
    <t>FLAG_OLD_OR_BLIND_PY</t>
  </si>
  <si>
    <t>FLAG_ITEMIZED_DEDUCTIONS_PY</t>
  </si>
  <si>
    <t>FLAG_ITEMIZE_SEPARATELY_PY</t>
  </si>
  <si>
    <t>FILING_STATUS_PY</t>
  </si>
  <si>
    <t>BUS_WILL_FILE_1099_PY</t>
  </si>
  <si>
    <t>BUS_VEHICLE_PERSONAL_OFFDUTY_PY</t>
  </si>
  <si>
    <t>BUS_VEHICLE_PERSONAL_ANOTHER_PY</t>
  </si>
  <si>
    <t>BUS_VEHICLE_MILES_OTHER_PY</t>
  </si>
  <si>
    <t>BUS_VEHICLE_MILES_COMMUTE_PY</t>
  </si>
  <si>
    <t>BUS_VEHICLE_MILES_BUSINESS_PY</t>
  </si>
  <si>
    <t>BUS_STATUTORY_EMPLOYEE_PY</t>
  </si>
  <si>
    <t>BUS_START_ACQUIRE_PY</t>
  </si>
  <si>
    <t>BUS_REQUIRE_1099_PY</t>
  </si>
  <si>
    <t>BUS_OTHER_INCOME_PY</t>
  </si>
  <si>
    <t>BUS_NET_PROFIT_PY</t>
  </si>
  <si>
    <t>BUS_MATERIAL_PARTICIPATE_PY</t>
  </si>
  <si>
    <t>BUS_INVESTMENT_AT_RISK_PY</t>
  </si>
  <si>
    <t>BUS_GROSS_PROFIT_PY</t>
  </si>
  <si>
    <t>BUS_GROSS_INCOME_PY</t>
  </si>
  <si>
    <t>BUS_EXPENSE_WAGES_PY</t>
  </si>
  <si>
    <t>BUS_EXPENSE_UTILITIES_PY</t>
  </si>
  <si>
    <t>BUS_EXPENSE_USE_OF_HOME_PY</t>
  </si>
  <si>
    <t>BUS_EXPENSE_TRAVEL_PY</t>
  </si>
  <si>
    <t>BUS_EXPENSE_TOTAL_PY</t>
  </si>
  <si>
    <t>BUS_EXPENSE_TAXES_PY</t>
  </si>
  <si>
    <t>BUS_EXPENSE_SUPPLIES_PY</t>
  </si>
  <si>
    <t>BUS_EXPENSE_REPAIRS_PY</t>
  </si>
  <si>
    <t>BUS_EXPENSE_RENT_VEHICLES_PY</t>
  </si>
  <si>
    <t>BUS_EXPENSE_RENT_OTHER_PY</t>
  </si>
  <si>
    <t>BUS_EXPENSE_PROFIT_TENTATIVE_PY</t>
  </si>
  <si>
    <t>BUS_EXPENSE_PENSION_PY</t>
  </si>
  <si>
    <t>BUS_EXPENSE_OTHER_INTEREST_PY</t>
  </si>
  <si>
    <t>BUS_EXPENSE_OTHER_PY</t>
  </si>
  <si>
    <t>BUS_EXPENSE_OFFICE_PY</t>
  </si>
  <si>
    <t>BUS_EXPENSE_MORTGAGE_INTEREST_PY</t>
  </si>
  <si>
    <t>BUS_EXPENSE_MEALS_PY</t>
  </si>
  <si>
    <t>BUS_EXPENSE_LEGAL_PY</t>
  </si>
  <si>
    <t>BUS_EXPENSE_INSURANCE_PY</t>
  </si>
  <si>
    <t>BUS_EXPENSE_EMPLOYEE_BENEFITS_PY</t>
  </si>
  <si>
    <t>BUS_EXPENSE_DEPRECIATION_PY</t>
  </si>
  <si>
    <t>BUS_EXPENSE_DEPLETION_PY</t>
  </si>
  <si>
    <t>BUS_EXPENSE_CONTRACT_LABOR_PY</t>
  </si>
  <si>
    <t>BUS_EXPENSE_COMMISSIONS_PY</t>
  </si>
  <si>
    <t>BUS_EXPENSE_CAR_PY</t>
  </si>
  <si>
    <t>BUS_EXPENSE_ADVERTISING_PY</t>
  </si>
  <si>
    <t>BUS_COGS_TOTAL_PY</t>
  </si>
  <si>
    <t>BUS_COGS_SUPPLIES_PY</t>
  </si>
  <si>
    <t>BUS_COGS_PURCHASES_PY</t>
  </si>
  <si>
    <t>BUS_COGS_METHOD_OTHER_PY</t>
  </si>
  <si>
    <t>BUS_COGS_METHOD_COST_OR_MARKET_PY</t>
  </si>
  <si>
    <t>BUS_COGS_METHOD_COST_PY</t>
  </si>
  <si>
    <t>BUS_COGS_LABOR_PY</t>
  </si>
  <si>
    <t>BUS_COGS_INVENTORY_START_PY</t>
  </si>
  <si>
    <t>BUS_COGS_INVENTORY_END_PY</t>
  </si>
  <si>
    <t>BUS_COGS_PY</t>
  </si>
  <si>
    <t>BUS_ACCOUNTING_METHOD_OTHER_PY</t>
  </si>
  <si>
    <t>BUS_ACCOUNTING_METHOD_CASH_PY</t>
  </si>
  <si>
    <t>BUS_ACCOUNTING_METHOD_ACCRUAL_PY</t>
  </si>
  <si>
    <t>AMOUNT_UNREPORTED_SS_MEDICARE_TAX_PY</t>
  </si>
  <si>
    <t>AMOUNT_UNEMPLOYMENT_PY</t>
  </si>
  <si>
    <t>AMOUNT_TUITION_PY</t>
  </si>
  <si>
    <t>AMOUNT_TOTAL_TAX_PY</t>
  </si>
  <si>
    <t>AMOUNT_TOTAL_PAYMENTS_PY</t>
  </si>
  <si>
    <t>AMOUNT_TOTAL_INTEREST_PAID_PY</t>
  </si>
  <si>
    <t>AMOUNT_TOTAL_INCOME_PY</t>
  </si>
  <si>
    <t>AMOUNT_TOTAL_DEDUCTIONS_PY</t>
  </si>
  <si>
    <t>AMOUNT_TOTAL_DEDUCTIBLE_EXPENSES_PY</t>
  </si>
  <si>
    <t>AMOUNT_TOTAL_CREDITS_PY</t>
  </si>
  <si>
    <t>AMOUNT_TAXES_PAID_PY</t>
  </si>
  <si>
    <t>AMOUNT_TAXABLE_SOCIAL_SEC_PY</t>
  </si>
  <si>
    <t>AMOUNT_TAXABLE_OFFSETS_PY</t>
  </si>
  <si>
    <t>AMOUNT_TAXABLE_IRA_PY</t>
  </si>
  <si>
    <t>AMOUNT_TAXABLE_INTEREST_PY</t>
  </si>
  <si>
    <t>AMOUNT_TAXABLE_INCOME_PY</t>
  </si>
  <si>
    <t>AMOUNT_TAX_PREP_FEES_PY</t>
  </si>
  <si>
    <t>AMOUNT_TAX_DUE_PY</t>
  </si>
  <si>
    <t>AMOUNT_TAX_CREDITS_PY</t>
  </si>
  <si>
    <t>AMOUNT_TAX_PY</t>
  </si>
  <si>
    <t>AMOUNT_STUDENT_LOAN_INTEREST_DEDUCTION_PY</t>
  </si>
  <si>
    <t>AMOUNT_STATE_LOCAL_TAX_PY</t>
  </si>
  <si>
    <t>AMOUNT_STATE_LOCAL_SALES_TAX_PY</t>
  </si>
  <si>
    <t>AMOUNT_SOCIAL_SEC_PY</t>
  </si>
  <si>
    <t>AMOUNT_SELF_EMPLOYMENT_TAX_PY</t>
  </si>
  <si>
    <t>AMOUNT_SELF_EMPLOYMENT_RETIREMENT_PY</t>
  </si>
  <si>
    <t>AMOUNT_SELF_EMPLOYMENT_HEALTH_INSURANCE_PY</t>
  </si>
  <si>
    <t>AMOUNT_SCHE_PY</t>
  </si>
  <si>
    <t>AMOUNT_SALARIES_AND_WAGES_PY</t>
  </si>
  <si>
    <t>AMOUNT_RETIREMENT_SAVINGS_CREDIT_PY</t>
  </si>
  <si>
    <t>AMOUNT_RESIDENTIAL_ENERGY_CREDIT_PY</t>
  </si>
  <si>
    <t>AMOUNT_REFUND_PY</t>
  </si>
  <si>
    <t>AMOUNT_REAL_ESTATE_TAX_PY</t>
  </si>
  <si>
    <t>AMOUNT_QUALIFIED_DIVIDENDS_PY</t>
  </si>
  <si>
    <t>AMOUNT_PERSONAL_PROPERTY_TAXES_PY</t>
  </si>
  <si>
    <t>AMOUNT_PAID_WITH_EXTENSION_PY</t>
  </si>
  <si>
    <t>AMOUNT_OTHER_TAXES_PY</t>
  </si>
  <si>
    <t>AMOUNT_OTHER_PAYMENTS_PY</t>
  </si>
  <si>
    <t>AMOUNT_OTHER_INCOME_PY</t>
  </si>
  <si>
    <t>AMOUNT_OTHER_GAIN_PY</t>
  </si>
  <si>
    <t>AMOUNT_OTHER_DEDUCTIBLE_TAXES_PY</t>
  </si>
  <si>
    <t>AMOUNT_OTHER_DEDUCTIBLE_EXPENSES_PY</t>
  </si>
  <si>
    <t>AMOUNT_OTHER_CREDITS_PY</t>
  </si>
  <si>
    <t>AMOUNT_ORDINARY_DIVIDENDS_PY</t>
  </si>
  <si>
    <t>AMOUNT_NT_COMBAT_PAY_PY</t>
  </si>
  <si>
    <t>AMOUNT_MOVING_EXPENSE_PY</t>
  </si>
  <si>
    <t>AMOUNT_MORTGAGE_POINTS_NON_1098_PY</t>
  </si>
  <si>
    <t>AMOUNT_MORTGAGE_INTEREST_NON_1098_PY</t>
  </si>
  <si>
    <t>AMOUNT_MORTGAGE_INTEREST_PY</t>
  </si>
  <si>
    <t>AMOUNT_MORTGAGE_INSURANCE_PY</t>
  </si>
  <si>
    <t>AMOUNT_MISC_DEDUCTIONS_PY</t>
  </si>
  <si>
    <t>AMOUNT_MEDICAL_DENTAL_EXPENSES_DEDUCTION_PY</t>
  </si>
  <si>
    <t>AMOUNT_MEDICAL_DENTAL_EXPENSES_PY</t>
  </si>
  <si>
    <t>AMOUNT_IRA_DISTRIBUTIONS_PY</t>
  </si>
  <si>
    <t>AMOUNT_IRA_DEDUCTION_PY</t>
  </si>
  <si>
    <t>AMOUNT_INVESTMENT_INTEREST_PAID_PY</t>
  </si>
  <si>
    <t>AMOUNT_INCOME_TAX_WITHHELD_PY</t>
  </si>
  <si>
    <t>AMOUNT_INCOME_TAX_PY</t>
  </si>
  <si>
    <t>AMOUNT_HSA_PY</t>
  </si>
  <si>
    <t>AMOUNT_HOPE_CREDIT_PY</t>
  </si>
  <si>
    <t>AMOUNT_HOMEBUYER_CREDIT_REPAYMENT_PY</t>
  </si>
  <si>
    <t>AMOUNT_FUEL_TAX_CREDIT_PY</t>
  </si>
  <si>
    <t>AMOUNT_FOREIGN_TAX_CREDIT_PY</t>
  </si>
  <si>
    <t>AMOUNT_FARM_INCOME_PY</t>
  </si>
  <si>
    <t>AMOUNT_EXPENSES_DEDUCTION_PY</t>
  </si>
  <si>
    <t>AMOUNT_EXEMPTIONS_PY</t>
  </si>
  <si>
    <t>AMOUNT_EXCESS_SS_RRTA_WITHHELD_PY</t>
  </si>
  <si>
    <t>AMOUNT_ESTIMATED_TAX_PENALTY_PY</t>
  </si>
  <si>
    <t>AMOUNT_ESTIMATED_TAX_PY</t>
  </si>
  <si>
    <t>AMOUNT_EMPLOYEE_EXPENSES_PY</t>
  </si>
  <si>
    <t>AMOUNT_EITC_PY</t>
  </si>
  <si>
    <t>AMOUNT_EDUCATION_CREDIT_PY</t>
  </si>
  <si>
    <t>AMOUNT_EARLY_WITHDRAWAL_PENALTY_PY</t>
  </si>
  <si>
    <t>AMOUNT_DOMESTIC_PRODUCTION_DEDUCTION_PY</t>
  </si>
  <si>
    <t>AMOUNT_DISABLED_CREDIT_PY</t>
  </si>
  <si>
    <t>AMOUNT_DEDUCTIBLE_SELF_EMPLOYMENT_TAX_PY</t>
  </si>
  <si>
    <t>AMOUNT_CHILD_CREDIT_PY</t>
  </si>
  <si>
    <t>AMOUNT_CHILD_CARE_CREDIT_PY</t>
  </si>
  <si>
    <t>AMOUNT_CHARITABLE_CONTRIBUTIONS_NONCASH_PY</t>
  </si>
  <si>
    <t>AMOUNT_CHARITABLE_CONTRIBUTIONS_CASH_PY</t>
  </si>
  <si>
    <t>AMOUNT_CHARITABLE_CONTRIBUTIONS_CARRYOVER_PY</t>
  </si>
  <si>
    <t>AMOUNT_CHARITABLE_CONTRIBUTIONS_PY</t>
  </si>
  <si>
    <t>AMOUNT_CERTAIN_BUSINESS_EXPENSE_PY</t>
  </si>
  <si>
    <t>AMOUNT_CASUALTY_LOSSES_PY</t>
  </si>
  <si>
    <t>AMOUNT_CAPITAL_GAIN_PY</t>
  </si>
  <si>
    <t>AMOUNT_BUSINESS_INCOME_PY</t>
  </si>
  <si>
    <t>AMOUNT_AMT_PY</t>
  </si>
  <si>
    <t>AMOUNT_ALIMONY_PAID_PY</t>
  </si>
  <si>
    <t>AMOUNT_ALIMONY_INCOME_PY</t>
  </si>
  <si>
    <t>AMOUNT_ADJUSTMENTS_PY</t>
  </si>
  <si>
    <t>AGI_PY</t>
  </si>
  <si>
    <t>AGE_TAXPAYER_PY</t>
  </si>
  <si>
    <t>AGE_SPOUSE_PY</t>
  </si>
  <si>
    <t>AGE_DEPENDENT_MIN_PY</t>
  </si>
  <si>
    <t>AGE_DEPENDENT_MAX_PY</t>
  </si>
  <si>
    <t>AGE_DEPENDENT_AVG_PY</t>
  </si>
  <si>
    <t>ZIP_PY2</t>
  </si>
  <si>
    <t>SUP_REMIC_TAXABLE_INCOME_PY2</t>
  </si>
  <si>
    <t>SUP_REMIC_SCHQ_INCOME_PY2</t>
  </si>
  <si>
    <t>SUP_REMIC_EXCESS_INCLUSION_PY2</t>
  </si>
  <si>
    <t>SUP_RE_WILL_FILE_1099_PY2</t>
  </si>
  <si>
    <t>SUP_RE_TYPE_SINGLE_FAMILY_PY2</t>
  </si>
  <si>
    <t>SUP_RE_TYPE_SHORT_RENTAL_PY2</t>
  </si>
  <si>
    <t>SUP_RE_TYPE_SELF_RENTAL_PY2</t>
  </si>
  <si>
    <t>SUP_RE_TYPE_ROYALTIES_PY2</t>
  </si>
  <si>
    <t>SUP_RE_TYPE_OTHER_PY2</t>
  </si>
  <si>
    <t>SUP_RE_TYPE_MULTI_FAMILY_PY2</t>
  </si>
  <si>
    <t>SUP_RE_TYPE_LAND_PY2</t>
  </si>
  <si>
    <t>SUP_RE_TYPE_COMMERCIAL_PY2</t>
  </si>
  <si>
    <t>SUP_RE_TOTAL_INCOME_PY2</t>
  </si>
  <si>
    <t>SUP_RE_REQUIRE_1099_PY2</t>
  </si>
  <si>
    <t>SUP_RE_PROFESSIONAL_INCOME_PY2</t>
  </si>
  <si>
    <t>SUP_RE_PERSONAL_DAYS_PY2</t>
  </si>
  <si>
    <t>SUP_RE_INCOME_ROYALTIES_PY2</t>
  </si>
  <si>
    <t>SUP_RE_INCOME_RENTS_PY2</t>
  </si>
  <si>
    <t>SUP_RE_EXPENSES_UTILITIES_PY2</t>
  </si>
  <si>
    <t>SUP_RE_EXPENSES_TRAVEL_PY2</t>
  </si>
  <si>
    <t>SUP_RE_EXPENSES_TOTAL_PY2</t>
  </si>
  <si>
    <t>SUP_RE_EXPENSES_TAXES_PY2</t>
  </si>
  <si>
    <t>SUP_RE_EXPENSES_SUPPLIES_PY2</t>
  </si>
  <si>
    <t>SUP_RE_EXPENSES_REPAIRS_PY2</t>
  </si>
  <si>
    <t>SUP_RE_EXPENSES_OTHER_INTEREST_PY2</t>
  </si>
  <si>
    <t>SUP_RE_EXPENSES_MORTGAGE_INTEREST_PY2</t>
  </si>
  <si>
    <t>SUP_RE_EXPENSES_MANAGEMENT_PY2</t>
  </si>
  <si>
    <t>SUP_RE_EXPENSES_LEGAL_PY2</t>
  </si>
  <si>
    <t>SUP_RE_EXPENSES_INSURANCE_PY2</t>
  </si>
  <si>
    <t>SUP_RE_EXPENSES_DEPRECIATION_PY2</t>
  </si>
  <si>
    <t>SUP_RE_EXPENSES_DEDUCTIBLE_LOSS_PY2</t>
  </si>
  <si>
    <t>SUP_RE_EXPENSES_COMMISSIONS_PY2</t>
  </si>
  <si>
    <t>SUP_RE_EXPENSES_CLEANING_PY2</t>
  </si>
  <si>
    <t>SUP_RE_EXPENSES_ADVERTISING_PY2</t>
  </si>
  <si>
    <t>SUP_PS_TOTAL_INCOME_PY2</t>
  </si>
  <si>
    <t>SUP_PS_SEC179_EXPENSE_DEDUCTION_PY2</t>
  </si>
  <si>
    <t>SUP_PS_SCORP_PY2</t>
  </si>
  <si>
    <t>SUP_PS_PY_LOSS_PY2</t>
  </si>
  <si>
    <t>SUP_PS_PASSIVE_LOSS_PY2</t>
  </si>
  <si>
    <t>SUP_PS_PASSIVE_INCOME_PY2</t>
  </si>
  <si>
    <t>SUP_PS_PARTNERSHIP_FOREIGN_PY2</t>
  </si>
  <si>
    <t>SUP_PS_PARTNERSHIP_PY2</t>
  </si>
  <si>
    <t>SUP_PS_NONPASSIVE_LOSS_PY2</t>
  </si>
  <si>
    <t>SUP_PS_NONPASSIVE_INCOME_PY2</t>
  </si>
  <si>
    <t>SUP_PS_AT_RISK_PY2</t>
  </si>
  <si>
    <t>SUP_FARM_RENTAL_INCOME_PY2</t>
  </si>
  <si>
    <t>SUP_FARM_GROSS_INCOME_PY2</t>
  </si>
  <si>
    <t>SUP_EST_TOTAL_INCOME_PY2</t>
  </si>
  <si>
    <t>SUP_EST_PASSIVE_LOSS_PY2</t>
  </si>
  <si>
    <t>SUP_EST_PASSIVE_INCOME_PY2</t>
  </si>
  <si>
    <t>SUP_EST_NONPASSIVE_LOSS_PY2</t>
  </si>
  <si>
    <t>SUP_EST_NONPASSIVE_INCOME_PY2</t>
  </si>
  <si>
    <t>SECONDARY_ID_PY2</t>
  </si>
  <si>
    <t>PRIMARY_ID_PY2</t>
  </si>
  <si>
    <t>OCCUPATION_TAXPAYER_PY2</t>
  </si>
  <si>
    <t>OCCUPATION_SPOUSE_PY2</t>
  </si>
  <si>
    <t>NUM_W2_PY2</t>
  </si>
  <si>
    <t>NUM_SCHE_PY2</t>
  </si>
  <si>
    <t>NUM_SCHC_PY2</t>
  </si>
  <si>
    <t>NUM_EXEMPTIONS_PY2</t>
  </si>
  <si>
    <t>NUM_DEPENDENTS_PY2</t>
  </si>
  <si>
    <t>FLAG_OLD_OR_BLIND_PY2</t>
  </si>
  <si>
    <t>FLAG_ITEMIZED_DEDUCTIONS_PY2</t>
  </si>
  <si>
    <t>FLAG_ITEMIZE_SEPARATELY_PY2</t>
  </si>
  <si>
    <t>FILING_STATUS_PY2</t>
  </si>
  <si>
    <t>BUS_WILL_FILE_1099_PY2</t>
  </si>
  <si>
    <t>BUS_VEHICLE_PERSONAL_OFFDUTY_PY2</t>
  </si>
  <si>
    <t>BUS_VEHICLE_PERSONAL_ANOTHER_PY2</t>
  </si>
  <si>
    <t>BUS_VEHICLE_MILES_OTHER_PY2</t>
  </si>
  <si>
    <t>BUS_VEHICLE_MILES_COMMUTE_PY2</t>
  </si>
  <si>
    <t>BUS_VEHICLE_MILES_BUSINESS_PY2</t>
  </si>
  <si>
    <t>BUS_STATUTORY_EMPLOYEE_PY2</t>
  </si>
  <si>
    <t>BUS_START_ACQUIRE_PY2</t>
  </si>
  <si>
    <t>BUS_REQUIRE_1099_PY2</t>
  </si>
  <si>
    <t>BUS_OTHER_INCOME_PY2</t>
  </si>
  <si>
    <t>BUS_NET_PROFIT_PY2</t>
  </si>
  <si>
    <t>BUS_MATERIAL_PARTICIPATE_PY2</t>
  </si>
  <si>
    <t>BUS_INVESTMENT_AT_RISK_PY2</t>
  </si>
  <si>
    <t>BUS_GROSS_PROFIT_PY2</t>
  </si>
  <si>
    <t>BUS_GROSS_INCOME_PY2</t>
  </si>
  <si>
    <t>BUS_EXPENSE_WAGES_PY2</t>
  </si>
  <si>
    <t>BUS_EXPENSE_UTILITIES_PY2</t>
  </si>
  <si>
    <t>BUS_EXPENSE_USE_OF_HOME_PY2</t>
  </si>
  <si>
    <t>BUS_EXPENSE_TRAVEL_PY2</t>
  </si>
  <si>
    <t>BUS_EXPENSE_TOTAL_PY2</t>
  </si>
  <si>
    <t>BUS_EXPENSE_TAXES_PY2</t>
  </si>
  <si>
    <t>BUS_EXPENSE_SUPPLIES_PY2</t>
  </si>
  <si>
    <t>BUS_EXPENSE_REPAIRS_PY2</t>
  </si>
  <si>
    <t>BUS_EXPENSE_RENT_VEHICLES_PY2</t>
  </si>
  <si>
    <t>BUS_EXPENSE_RENT_OTHER_PY2</t>
  </si>
  <si>
    <t>BUS_EXPENSE_PROFIT_TENTATIVE_PY2</t>
  </si>
  <si>
    <t>BUS_EXPENSE_PENSION_PY2</t>
  </si>
  <si>
    <t>BUS_EXPENSE_OTHER_INTEREST_PY2</t>
  </si>
  <si>
    <t>BUS_EXPENSE_OTHER_PY2</t>
  </si>
  <si>
    <t>BUS_EXPENSE_OFFICE_PY2</t>
  </si>
  <si>
    <t>BUS_EXPENSE_MORTGAGE_INTEREST_PY2</t>
  </si>
  <si>
    <t>BUS_EXPENSE_MEALS_PY2</t>
  </si>
  <si>
    <t>BUS_EXPENSE_LEGAL_PY2</t>
  </si>
  <si>
    <t>BUS_EXPENSE_INSURANCE_PY2</t>
  </si>
  <si>
    <t>BUS_EXPENSE_EMPLOYEE_BENEFITS_PY2</t>
  </si>
  <si>
    <t>BUS_EXPENSE_DEPRECIATION_PY2</t>
  </si>
  <si>
    <t>BUS_EXPENSE_DEPLETION_PY2</t>
  </si>
  <si>
    <t>BUS_EXPENSE_CONTRACT_LABOR_PY2</t>
  </si>
  <si>
    <t>BUS_EXPENSE_COMMISSIONS_PY2</t>
  </si>
  <si>
    <t>BUS_EXPENSE_CAR_PY2</t>
  </si>
  <si>
    <t>BUS_EXPENSE_ADVERTISING_PY2</t>
  </si>
  <si>
    <t>BUS_COGS_TOTAL_PY2</t>
  </si>
  <si>
    <t>BUS_COGS_SUPPLIES_PY2</t>
  </si>
  <si>
    <t>BUS_COGS_PURCHASES_PY2</t>
  </si>
  <si>
    <t>BUS_COGS_METHOD_OTHER_PY2</t>
  </si>
  <si>
    <t>BUS_COGS_METHOD_COST_OR_MARKET_PY2</t>
  </si>
  <si>
    <t>BUS_COGS_METHOD_COST_PY2</t>
  </si>
  <si>
    <t>BUS_COGS_LABOR_PY2</t>
  </si>
  <si>
    <t>BUS_COGS_INVENTORY_START_PY2</t>
  </si>
  <si>
    <t>BUS_COGS_INVENTORY_END_PY2</t>
  </si>
  <si>
    <t>BUS_COGS_PY2</t>
  </si>
  <si>
    <t>BUS_ACCOUNTING_METHOD_OTHER_PY2</t>
  </si>
  <si>
    <t>BUS_ACCOUNTING_METHOD_CASH_PY2</t>
  </si>
  <si>
    <t>BUS_ACCOUNTING_METHOD_ACCRUAL_PY2</t>
  </si>
  <si>
    <t>AMOUNT_UNREPORTED_SS_MEDICARE_TAX_PY2</t>
  </si>
  <si>
    <t>AMOUNT_UNEMPLOYMENT_PY2</t>
  </si>
  <si>
    <t>AMOUNT_TUITION_PY2</t>
  </si>
  <si>
    <t>AMOUNT_TOTAL_TAX_PY2</t>
  </si>
  <si>
    <t>AMOUNT_TOTAL_PAYMENTS_PY2</t>
  </si>
  <si>
    <t>AMOUNT_TOTAL_INTEREST_PAID_PY2</t>
  </si>
  <si>
    <t>AMOUNT_TOTAL_INCOME_PY2</t>
  </si>
  <si>
    <t>AMOUNT_TOTAL_DEDUCTIONS_PY2</t>
  </si>
  <si>
    <t>AMOUNT_TOTAL_DEDUCTIBLE_EXPENSES_PY2</t>
  </si>
  <si>
    <t>AMOUNT_TOTAL_CREDITS_PY2</t>
  </si>
  <si>
    <t>AMOUNT_TAXES_PAID_PY2</t>
  </si>
  <si>
    <t>AMOUNT_TAXABLE_SOCIAL_SEC_PY2</t>
  </si>
  <si>
    <t>AMOUNT_TAXABLE_OFFSETS_PY2</t>
  </si>
  <si>
    <t>AMOUNT_TAXABLE_IRA_PY2</t>
  </si>
  <si>
    <t>AMOUNT_TAXABLE_INTEREST_PY2</t>
  </si>
  <si>
    <t>AMOUNT_TAXABLE_INCOME_PY2</t>
  </si>
  <si>
    <t>AMOUNT_TAX_PREP_FEES_PY2</t>
  </si>
  <si>
    <t>AMOUNT_TAX_DUE_PY2</t>
  </si>
  <si>
    <t>AMOUNT_TAX_CREDITS_PY2</t>
  </si>
  <si>
    <t>AMOUNT_TAX_PY2</t>
  </si>
  <si>
    <t>AMOUNT_STUDENT_LOAN_INTEREST_DEDUCTION_PY2</t>
  </si>
  <si>
    <t>AMOUNT_STATE_LOCAL_TAX_PY2</t>
  </si>
  <si>
    <t>AMOUNT_STATE_LOCAL_SALES_TAX_PY2</t>
  </si>
  <si>
    <t>AMOUNT_SOCIAL_SEC_PY2</t>
  </si>
  <si>
    <t>AMOUNT_SELF_EMPLOYMENT_TAX_PY2</t>
  </si>
  <si>
    <t>AMOUNT_SELF_EMPLOYMENT_RETIREMENT_PY2</t>
  </si>
  <si>
    <t>AMOUNT_SELF_EMPLOYMENT_HEALTH_INSURANCE_PY2</t>
  </si>
  <si>
    <t>AMOUNT_SCHE_PY2</t>
  </si>
  <si>
    <t>AMOUNT_SALARIES_AND_WAGES_PY2</t>
  </si>
  <si>
    <t>AMOUNT_RETIREMENT_SAVINGS_CREDIT_PY2</t>
  </si>
  <si>
    <t>AMOUNT_RESIDENTIAL_ENERGY_CREDIT_PY2</t>
  </si>
  <si>
    <t>AMOUNT_REFUND_PY2</t>
  </si>
  <si>
    <t>AMOUNT_REAL_ESTATE_TAX_PY2</t>
  </si>
  <si>
    <t>AMOUNT_QUALIFIED_DIVIDENDS_PY2</t>
  </si>
  <si>
    <t>AMOUNT_PERSONAL_PROPERTY_TAXES_PY2</t>
  </si>
  <si>
    <t>AMOUNT_PAID_WITH_EXTENSION_PY2</t>
  </si>
  <si>
    <t>AMOUNT_OTHER_TAXES_PY2</t>
  </si>
  <si>
    <t>AMOUNT_OTHER_PAYMENTS_PY2</t>
  </si>
  <si>
    <t>AMOUNT_OTHER_INCOME_PY2</t>
  </si>
  <si>
    <t>AMOUNT_OTHER_GAIN_PY2</t>
  </si>
  <si>
    <t>AMOUNT_OTHER_DEDUCTIBLE_TAXES_PY2</t>
  </si>
  <si>
    <t>AMOUNT_OTHER_DEDUCTIBLE_EXPENSES_PY2</t>
  </si>
  <si>
    <t>AMOUNT_OTHER_CREDITS_PY2</t>
  </si>
  <si>
    <t>AMOUNT_ORDINARY_DIVIDENDS_PY2</t>
  </si>
  <si>
    <t>AMOUNT_NT_COMBAT_PAY_PY2</t>
  </si>
  <si>
    <t>AMOUNT_MOVING_EXPENSE_PY2</t>
  </si>
  <si>
    <t>AMOUNT_MORTGAGE_POINTS_NON_1098_PY2</t>
  </si>
  <si>
    <t>AMOUNT_MORTGAGE_INTEREST_NON_1098_PY2</t>
  </si>
  <si>
    <t>AMOUNT_MORTGAGE_INTEREST_PY2</t>
  </si>
  <si>
    <t>AMOUNT_MORTGAGE_INSURANCE_PY2</t>
  </si>
  <si>
    <t>AMOUNT_MISC_DEDUCTIONS_PY2</t>
  </si>
  <si>
    <t>AMOUNT_MEDICAL_DENTAL_EXPENSES_DEDUCTION_PY2</t>
  </si>
  <si>
    <t>AMOUNT_MEDICAL_DENTAL_EXPENSES_PY2</t>
  </si>
  <si>
    <t>AMOUNT_IRA_DISTRIBUTIONS_PY2</t>
  </si>
  <si>
    <t>AMOUNT_IRA_DEDUCTION_PY2</t>
  </si>
  <si>
    <t>AMOUNT_INVESTMENT_INTEREST_PAID_PY2</t>
  </si>
  <si>
    <t>AMOUNT_INCOME_TAX_WITHHELD_PY2</t>
  </si>
  <si>
    <t>AMOUNT_INCOME_TAX_PY2</t>
  </si>
  <si>
    <t>AMOUNT_HSA_PY2</t>
  </si>
  <si>
    <t>AMOUNT_HOPE_CREDIT_PY2</t>
  </si>
  <si>
    <t>AMOUNT_HOMEBUYER_CREDIT_REPAYMENT_PY2</t>
  </si>
  <si>
    <t>AMOUNT_FUEL_TAX_CREDIT_PY2</t>
  </si>
  <si>
    <t>AMOUNT_FOREIGN_TAX_CREDIT_PY2</t>
  </si>
  <si>
    <t>AMOUNT_FARM_INCOME_PY2</t>
  </si>
  <si>
    <t>AMOUNT_EXPENSES_DEDUCTION_PY2</t>
  </si>
  <si>
    <t>AMOUNT_EXEMPTIONS_PY2</t>
  </si>
  <si>
    <t>AMOUNT_EXCESS_SS_RRTA_WITHHELD_PY2</t>
  </si>
  <si>
    <t>AMOUNT_ESTIMATED_TAX_PENALTY_PY2</t>
  </si>
  <si>
    <t>AMOUNT_ESTIMATED_TAX_PY2</t>
  </si>
  <si>
    <t>AMOUNT_EMPLOYEE_EXPENSES_PY2</t>
  </si>
  <si>
    <t>AMOUNT_EITC_PY2</t>
  </si>
  <si>
    <t>AMOUNT_EDUCATION_CREDIT_PY2</t>
  </si>
  <si>
    <t>AMOUNT_EARLY_WITHDRAWAL_PENALTY_PY2</t>
  </si>
  <si>
    <t>AMOUNT_DOMESTIC_PRODUCTION_DEDUCTION_PY2</t>
  </si>
  <si>
    <t>AMOUNT_DISABLED_CREDIT_PY2</t>
  </si>
  <si>
    <t>AMOUNT_DEDUCTIBLE_SELF_EMPLOYMENT_TAX_PY2</t>
  </si>
  <si>
    <t>AMOUNT_CHILD_CREDIT_PY2</t>
  </si>
  <si>
    <t>AMOUNT_CHILD_CARE_CREDIT_PY2</t>
  </si>
  <si>
    <t>AMOUNT_CHARITABLE_CONTRIBUTIONS_NONCASH_PY2</t>
  </si>
  <si>
    <t>AMOUNT_CHARITABLE_CONTRIBUTIONS_CASH_PY2</t>
  </si>
  <si>
    <t>AMOUNT_CHARITABLE_CONTRIBUTIONS_CARRYOVER_PY2</t>
  </si>
  <si>
    <t>AMOUNT_CHARITABLE_CONTRIBUTIONS_PY2</t>
  </si>
  <si>
    <t>AMOUNT_CERTAIN_BUSINESS_EXPENSE_PY2</t>
  </si>
  <si>
    <t>AMOUNT_CASUALTY_LOSSES_PY2</t>
  </si>
  <si>
    <t>AMOUNT_CAPITAL_GAIN_PY2</t>
  </si>
  <si>
    <t>AMOUNT_BUSINESS_INCOME_PY2</t>
  </si>
  <si>
    <t>AMOUNT_AMT_PY2</t>
  </si>
  <si>
    <t>AMOUNT_ALIMONY_PAID_PY2</t>
  </si>
  <si>
    <t>AMOUNT_ALIMONY_INCOME_PY2</t>
  </si>
  <si>
    <t>AMOUNT_ADJUSTMENTS_PY2</t>
  </si>
  <si>
    <t>AGI_PY2</t>
  </si>
  <si>
    <t>AGE_TAXPAYER_PY2</t>
  </si>
  <si>
    <t>AGE_SPOUSE_PY2</t>
  </si>
  <si>
    <t>AGE_DEPENDENT_MIN_PY2</t>
  </si>
  <si>
    <t>AGE_DEPENDENT_MAX_PY2</t>
  </si>
  <si>
    <t>AGE_DEPENDENT_AVG_PY2</t>
  </si>
  <si>
    <t>ZIP_PY3</t>
  </si>
  <si>
    <t>SUP_REMIC_TAXABLE_INCOME_PY3</t>
  </si>
  <si>
    <t>SUP_REMIC_SCHQ_INCOME_PY3</t>
  </si>
  <si>
    <t>SUP_REMIC_EXCESS_INCLUSION_PY3</t>
  </si>
  <si>
    <t>SUP_RE_WILL_FILE_1099_PY3</t>
  </si>
  <si>
    <t>SUP_RE_TYPE_SINGLE_FAMILY_PY3</t>
  </si>
  <si>
    <t>SUP_RE_TYPE_SHORT_RENTAL_PY3</t>
  </si>
  <si>
    <t>SUP_RE_TYPE_SELF_RENTAL_PY3</t>
  </si>
  <si>
    <t>SUP_RE_TYPE_ROYALTIES_PY3</t>
  </si>
  <si>
    <t>SUP_RE_TYPE_OTHER_PY3</t>
  </si>
  <si>
    <t>SUP_RE_TYPE_MULTI_FAMILY_PY3</t>
  </si>
  <si>
    <t>SUP_RE_TYPE_LAND_PY3</t>
  </si>
  <si>
    <t>SUP_RE_TYPE_COMMERCIAL_PY3</t>
  </si>
  <si>
    <t>SUP_RE_TOTAL_INCOME_PY3</t>
  </si>
  <si>
    <t>SUP_RE_REQUIRE_1099_PY3</t>
  </si>
  <si>
    <t>SUP_RE_PROFESSIONAL_INCOME_PY3</t>
  </si>
  <si>
    <t>SUP_RE_PERSONAL_DAYS_PY3</t>
  </si>
  <si>
    <t>SUP_RE_INCOME_ROYALTIES_PY3</t>
  </si>
  <si>
    <t>SUP_RE_INCOME_RENTS_PY3</t>
  </si>
  <si>
    <t>SUP_RE_EXPENSES_UTILITIES_PY3</t>
  </si>
  <si>
    <t>SUP_RE_EXPENSES_TRAVEL_PY3</t>
  </si>
  <si>
    <t>SUP_RE_EXPENSES_TOTAL_PY3</t>
  </si>
  <si>
    <t>SUP_RE_EXPENSES_TAXES_PY3</t>
  </si>
  <si>
    <t>SUP_RE_EXPENSES_SUPPLIES_PY3</t>
  </si>
  <si>
    <t>SUP_RE_EXPENSES_REPAIRS_PY3</t>
  </si>
  <si>
    <t>SUP_RE_EXPENSES_OTHER_INTEREST_PY3</t>
  </si>
  <si>
    <t>SUP_RE_EXPENSES_MORTGAGE_INTEREST_PY3</t>
  </si>
  <si>
    <t>SUP_RE_EXPENSES_MANAGEMENT_PY3</t>
  </si>
  <si>
    <t>SUP_RE_EXPENSES_LEGAL_PY3</t>
  </si>
  <si>
    <t>SUP_RE_EXPENSES_INSURANCE_PY3</t>
  </si>
  <si>
    <t>SUP_RE_EXPENSES_DEPRECIATION_PY3</t>
  </si>
  <si>
    <t>SUP_RE_EXPENSES_DEDUCTIBLE_LOSS_PY3</t>
  </si>
  <si>
    <t>SUP_RE_EXPENSES_COMMISSIONS_PY3</t>
  </si>
  <si>
    <t>SUP_RE_EXPENSES_CLEANING_PY3</t>
  </si>
  <si>
    <t>SUP_RE_EXPENSES_ADVERTISING_PY3</t>
  </si>
  <si>
    <t>SUP_PS_TOTAL_INCOME_PY3</t>
  </si>
  <si>
    <t>SUP_PS_SEC179_EXPENSE_DEDUCTION_PY3</t>
  </si>
  <si>
    <t>SUP_PS_SCORP_PY3</t>
  </si>
  <si>
    <t>SUP_PS_PY_LOSS_PY3</t>
  </si>
  <si>
    <t>SUP_PS_PASSIVE_LOSS_PY3</t>
  </si>
  <si>
    <t>SUP_PS_PASSIVE_INCOME_PY3</t>
  </si>
  <si>
    <t>SUP_PS_PARTNERSHIP_FOREIGN_PY3</t>
  </si>
  <si>
    <t>SUP_PS_PARTNERSHIP_PY3</t>
  </si>
  <si>
    <t>SUP_PS_NONPASSIVE_LOSS_PY3</t>
  </si>
  <si>
    <t>SUP_PS_NONPASSIVE_INCOME_PY3</t>
  </si>
  <si>
    <t>SUP_PS_AT_RISK_PY3</t>
  </si>
  <si>
    <t>SUP_FARM_RENTAL_INCOME_PY3</t>
  </si>
  <si>
    <t>SUP_FARM_GROSS_INCOME_PY3</t>
  </si>
  <si>
    <t>SUP_EST_TOTAL_INCOME_PY3</t>
  </si>
  <si>
    <t>SUP_EST_PASSIVE_LOSS_PY3</t>
  </si>
  <si>
    <t>SUP_EST_PASSIVE_INCOME_PY3</t>
  </si>
  <si>
    <t>SUP_EST_NONPASSIVE_LOSS_PY3</t>
  </si>
  <si>
    <t>SUP_EST_NONPASSIVE_INCOME_PY3</t>
  </si>
  <si>
    <t>SECONDARY_ID_PY3</t>
  </si>
  <si>
    <t>PRIMARY_ID_PY3</t>
  </si>
  <si>
    <t>OCCUPATION_TAXPAYER_PY3</t>
  </si>
  <si>
    <t>OCCUPATION_SPOUSE_PY3</t>
  </si>
  <si>
    <t>NUM_W2_PY3</t>
  </si>
  <si>
    <t>NUM_SCHE_PY3</t>
  </si>
  <si>
    <t>NUM_SCHC_PY3</t>
  </si>
  <si>
    <t>NUM_EXEMPTIONS_PY3</t>
  </si>
  <si>
    <t>NUM_DEPENDENTS_PY3</t>
  </si>
  <si>
    <t>FLAG_OLD_OR_BLIND_PY3</t>
  </si>
  <si>
    <t>FLAG_ITEMIZED_DEDUCTIONS_PY3</t>
  </si>
  <si>
    <t>FLAG_ITEMIZE_SEPARATELY_PY3</t>
  </si>
  <si>
    <t>FILING_STATUS_PY3</t>
  </si>
  <si>
    <t>BUS_WILL_FILE_1099_PY3</t>
  </si>
  <si>
    <t>BUS_VEHICLE_PERSONAL_OFFDUTY_PY3</t>
  </si>
  <si>
    <t>BUS_VEHICLE_PERSONAL_ANOTHER_PY3</t>
  </si>
  <si>
    <t>BUS_VEHICLE_MILES_OTHER_PY3</t>
  </si>
  <si>
    <t>BUS_VEHICLE_MILES_COMMUTE_PY3</t>
  </si>
  <si>
    <t>BUS_VEHICLE_MILES_BUSINESS_PY3</t>
  </si>
  <si>
    <t>BUS_STATUTORY_EMPLOYEE_PY3</t>
  </si>
  <si>
    <t>BUS_START_ACQUIRE_PY3</t>
  </si>
  <si>
    <t>BUS_REQUIRE_1099_PY3</t>
  </si>
  <si>
    <t>BUS_OTHER_INCOME_PY3</t>
  </si>
  <si>
    <t>BUS_NET_PROFIT_PY3</t>
  </si>
  <si>
    <t>BUS_MATERIAL_PARTICIPATE_PY3</t>
  </si>
  <si>
    <t>BUS_INVESTMENT_AT_RISK_PY3</t>
  </si>
  <si>
    <t>BUS_GROSS_PROFIT_PY3</t>
  </si>
  <si>
    <t>BUS_GROSS_INCOME_PY3</t>
  </si>
  <si>
    <t>BUS_EXPENSE_WAGES_PY3</t>
  </si>
  <si>
    <t>BUS_EXPENSE_UTILITIES_PY3</t>
  </si>
  <si>
    <t>BUS_EXPENSE_USE_OF_HOME_PY3</t>
  </si>
  <si>
    <t>BUS_EXPENSE_TRAVEL_PY3</t>
  </si>
  <si>
    <t>BUS_EXPENSE_TOTAL_PY3</t>
  </si>
  <si>
    <t>BUS_EXPENSE_TAXES_PY3</t>
  </si>
  <si>
    <t>BUS_EXPENSE_SUPPLIES_PY3</t>
  </si>
  <si>
    <t>BUS_EXPENSE_REPAIRS_PY3</t>
  </si>
  <si>
    <t>BUS_EXPENSE_RENT_VEHICLES_PY3</t>
  </si>
  <si>
    <t>BUS_EXPENSE_RENT_OTHER_PY3</t>
  </si>
  <si>
    <t>BUS_EXPENSE_PROFIT_TENTATIVE_PY3</t>
  </si>
  <si>
    <t>BUS_EXPENSE_PENSION_PY3</t>
  </si>
  <si>
    <t>BUS_EXPENSE_OTHER_INTEREST_PY3</t>
  </si>
  <si>
    <t>BUS_EXPENSE_OTHER_PY3</t>
  </si>
  <si>
    <t>BUS_EXPENSE_OFFICE_PY3</t>
  </si>
  <si>
    <t>BUS_EXPENSE_MORTGAGE_INTEREST_PY3</t>
  </si>
  <si>
    <t>BUS_EXPENSE_MEALS_PY3</t>
  </si>
  <si>
    <t>BUS_EXPENSE_LEGAL_PY3</t>
  </si>
  <si>
    <t>BUS_EXPENSE_INSURANCE_PY3</t>
  </si>
  <si>
    <t>BUS_EXPENSE_EMPLOYEE_BENEFITS_PY3</t>
  </si>
  <si>
    <t>BUS_EXPENSE_DEPRECIATION_PY3</t>
  </si>
  <si>
    <t>BUS_EXPENSE_DEPLETION_PY3</t>
  </si>
  <si>
    <t>BUS_EXPENSE_CONTRACT_LABOR_PY3</t>
  </si>
  <si>
    <t>BUS_EXPENSE_COMMISSIONS_PY3</t>
  </si>
  <si>
    <t>BUS_EXPENSE_CAR_PY3</t>
  </si>
  <si>
    <t>BUS_EXPENSE_ADVERTISING_PY3</t>
  </si>
  <si>
    <t>BUS_COGS_TOTAL_PY3</t>
  </si>
  <si>
    <t>BUS_COGS_SUPPLIES_PY3</t>
  </si>
  <si>
    <t>BUS_COGS_PURCHASES_PY3</t>
  </si>
  <si>
    <t>BUS_COGS_METHOD_OTHER_PY3</t>
  </si>
  <si>
    <t>BUS_COGS_METHOD_COST_OR_MARKET_PY3</t>
  </si>
  <si>
    <t>BUS_COGS_METHOD_COST_PY3</t>
  </si>
  <si>
    <t>BUS_COGS_LABOR_PY3</t>
  </si>
  <si>
    <t>BUS_COGS_INVENTORY_START_PY3</t>
  </si>
  <si>
    <t>BUS_COGS_INVENTORY_END_PY3</t>
  </si>
  <si>
    <t>BUS_COGS_PY3</t>
  </si>
  <si>
    <t>BUS_ACCOUNTING_METHOD_OTHER_PY3</t>
  </si>
  <si>
    <t>BUS_ACCOUNTING_METHOD_CASH_PY3</t>
  </si>
  <si>
    <t>BUS_ACCOUNTING_METHOD_ACCRUAL_PY3</t>
  </si>
  <si>
    <t>AMOUNT_UNREPORTED_SS_MEDICARE_TAX_PY3</t>
  </si>
  <si>
    <t>AMOUNT_UNEMPLOYMENT_PY3</t>
  </si>
  <si>
    <t>AMOUNT_TUITION_PY3</t>
  </si>
  <si>
    <t>AMOUNT_TOTAL_TAX_PY3</t>
  </si>
  <si>
    <t>AMOUNT_TOTAL_PAYMENTS_PY3</t>
  </si>
  <si>
    <t>AMOUNT_TOTAL_INTEREST_PAID_PY3</t>
  </si>
  <si>
    <t>AMOUNT_TOTAL_INCOME_PY3</t>
  </si>
  <si>
    <t>AMOUNT_TOTAL_DEDUCTIONS_PY3</t>
  </si>
  <si>
    <t>AMOUNT_TOTAL_DEDUCTIBLE_EXPENSES_PY3</t>
  </si>
  <si>
    <t>AMOUNT_TOTAL_CREDITS_PY3</t>
  </si>
  <si>
    <t>AMOUNT_TAXES_PAID_PY3</t>
  </si>
  <si>
    <t>AMOUNT_TAXABLE_SOCIAL_SEC_PY3</t>
  </si>
  <si>
    <t>AMOUNT_TAXABLE_OFFSETS_PY3</t>
  </si>
  <si>
    <t>AMOUNT_TAXABLE_IRA_PY3</t>
  </si>
  <si>
    <t>AMOUNT_TAXABLE_INTEREST_PY3</t>
  </si>
  <si>
    <t>AMOUNT_TAXABLE_INCOME_PY3</t>
  </si>
  <si>
    <t>AMOUNT_TAX_PREP_FEES_PY3</t>
  </si>
  <si>
    <t>AMOUNT_TAX_DUE_PY3</t>
  </si>
  <si>
    <t>AMOUNT_TAX_CREDITS_PY3</t>
  </si>
  <si>
    <t>AMOUNT_TAX_PY3</t>
  </si>
  <si>
    <t>AMOUNT_STUDENT_LOAN_INTEREST_DEDUCTION_PY3</t>
  </si>
  <si>
    <t>AMOUNT_STATE_LOCAL_TAX_PY3</t>
  </si>
  <si>
    <t>AMOUNT_STATE_LOCAL_SALES_TAX_PY3</t>
  </si>
  <si>
    <t>AMOUNT_SOCIAL_SEC_PY3</t>
  </si>
  <si>
    <t>AMOUNT_SELF_EMPLOYMENT_TAX_PY3</t>
  </si>
  <si>
    <t>AMOUNT_SELF_EMPLOYMENT_RETIREMENT_PY3</t>
  </si>
  <si>
    <t>AMOUNT_SELF_EMPLOYMENT_HEALTH_INSURANCE_PY3</t>
  </si>
  <si>
    <t>AMOUNT_SCHE_PY3</t>
  </si>
  <si>
    <t>AMOUNT_SALARIES_AND_WAGES_PY3</t>
  </si>
  <si>
    <t>AMOUNT_RETIREMENT_SAVINGS_CREDIT_PY3</t>
  </si>
  <si>
    <t>AMOUNT_RESIDENTIAL_ENERGY_CREDIT_PY3</t>
  </si>
  <si>
    <t>AMOUNT_REFUND_PY3</t>
  </si>
  <si>
    <t>AMOUNT_REAL_ESTATE_TAX_PY3</t>
  </si>
  <si>
    <t>AMOUNT_QUALIFIED_DIVIDENDS_PY3</t>
  </si>
  <si>
    <t>AMOUNT_PERSONAL_PROPERTY_TAXES_PY3</t>
  </si>
  <si>
    <t>AMOUNT_PAID_WITH_EXTENSION_PY3</t>
  </si>
  <si>
    <t>AMOUNT_OTHER_TAXES_PY3</t>
  </si>
  <si>
    <t>AMOUNT_OTHER_PAYMENTS_PY3</t>
  </si>
  <si>
    <t>AMOUNT_OTHER_INCOME_PY3</t>
  </si>
  <si>
    <t>AMOUNT_OTHER_GAIN_PY3</t>
  </si>
  <si>
    <t>AMOUNT_OTHER_DEDUCTIBLE_TAXES_PY3</t>
  </si>
  <si>
    <t>AMOUNT_OTHER_DEDUCTIBLE_EXPENSES_PY3</t>
  </si>
  <si>
    <t>AMOUNT_OTHER_CREDITS_PY3</t>
  </si>
  <si>
    <t>AMOUNT_ORDINARY_DIVIDENDS_PY3</t>
  </si>
  <si>
    <t>AMOUNT_NT_COMBAT_PAY_PY3</t>
  </si>
  <si>
    <t>AMOUNT_MOVING_EXPENSE_PY3</t>
  </si>
  <si>
    <t>AMOUNT_MORTGAGE_POINTS_NON_1098_PY3</t>
  </si>
  <si>
    <t>AMOUNT_MORTGAGE_INTEREST_NON_1098_PY3</t>
  </si>
  <si>
    <t>AMOUNT_MORTGAGE_INTEREST_PY3</t>
  </si>
  <si>
    <t>AMOUNT_MORTGAGE_INSURANCE_PY3</t>
  </si>
  <si>
    <t>AMOUNT_MISC_DEDUCTIONS_PY3</t>
  </si>
  <si>
    <t>AMOUNT_MEDICAL_DENTAL_EXPENSES_DEDUCTION_PY3</t>
  </si>
  <si>
    <t>AMOUNT_MEDICAL_DENTAL_EXPENSES_PY3</t>
  </si>
  <si>
    <t>AMOUNT_IRA_DISTRIBUTIONS_PY3</t>
  </si>
  <si>
    <t>AMOUNT_IRA_DEDUCTION_PY3</t>
  </si>
  <si>
    <t>AMOUNT_INVESTMENT_INTEREST_PAID_PY3</t>
  </si>
  <si>
    <t>AMOUNT_INCOME_TAX_WITHHELD_PY3</t>
  </si>
  <si>
    <t>AMOUNT_INCOME_TAX_PY3</t>
  </si>
  <si>
    <t>AMOUNT_HSA_PY3</t>
  </si>
  <si>
    <t>AMOUNT_HOPE_CREDIT_PY3</t>
  </si>
  <si>
    <t>AMOUNT_HOMEBUYER_CREDIT_REPAYMENT_PY3</t>
  </si>
  <si>
    <t>AMOUNT_FUEL_TAX_CREDIT_PY3</t>
  </si>
  <si>
    <t>AMOUNT_FOREIGN_TAX_CREDIT_PY3</t>
  </si>
  <si>
    <t>AMOUNT_FARM_INCOME_PY3</t>
  </si>
  <si>
    <t>AMOUNT_EXPENSES_DEDUCTION_PY3</t>
  </si>
  <si>
    <t>AMOUNT_EXEMPTIONS_PY3</t>
  </si>
  <si>
    <t>AMOUNT_EXCESS_SS_RRTA_WITHHELD_PY3</t>
  </si>
  <si>
    <t>AMOUNT_ESTIMATED_TAX_PENALTY_PY3</t>
  </si>
  <si>
    <t>AMOUNT_ESTIMATED_TAX_PY3</t>
  </si>
  <si>
    <t>AMOUNT_EMPLOYEE_EXPENSES_PY3</t>
  </si>
  <si>
    <t>AMOUNT_EITC_PY3</t>
  </si>
  <si>
    <t>AMOUNT_EDUCATION_CREDIT_PY3</t>
  </si>
  <si>
    <t>AMOUNT_EARLY_WITHDRAWAL_PENALTY_PY3</t>
  </si>
  <si>
    <t>AMOUNT_DOMESTIC_PRODUCTION_DEDUCTION_PY3</t>
  </si>
  <si>
    <t>AMOUNT_DISABLED_CREDIT_PY3</t>
  </si>
  <si>
    <t>AMOUNT_DEDUCTIBLE_SELF_EMPLOYMENT_TAX_PY3</t>
  </si>
  <si>
    <t>AMOUNT_CHILD_CREDIT_PY3</t>
  </si>
  <si>
    <t>AMOUNT_CHILD_CARE_CREDIT_PY3</t>
  </si>
  <si>
    <t>AMOUNT_CHARITABLE_CONTRIBUTIONS_NONCASH_PY3</t>
  </si>
  <si>
    <t>AMOUNT_CHARITABLE_CONTRIBUTIONS_CASH_PY3</t>
  </si>
  <si>
    <t>AMOUNT_CHARITABLE_CONTRIBUTIONS_CARRYOVER_PY3</t>
  </si>
  <si>
    <t>AMOUNT_CHARITABLE_CONTRIBUTIONS_PY3</t>
  </si>
  <si>
    <t>AMOUNT_CERTAIN_BUSINESS_EXPENSE_PY3</t>
  </si>
  <si>
    <t>AMOUNT_CASUALTY_LOSSES_PY3</t>
  </si>
  <si>
    <t>AMOUNT_CAPITAL_GAIN_PY3</t>
  </si>
  <si>
    <t>AMOUNT_BUSINESS_INCOME_PY3</t>
  </si>
  <si>
    <t>AMOUNT_AMT_PY3</t>
  </si>
  <si>
    <t>AMOUNT_ALIMONY_PAID_PY3</t>
  </si>
  <si>
    <t>AMOUNT_ALIMONY_INCOME_PY3</t>
  </si>
  <si>
    <t>AMOUNT_ADJUSTMENTS_PY3</t>
  </si>
  <si>
    <t>AGI_PY3</t>
  </si>
  <si>
    <t>AGE_TAXPAYER_PY3</t>
  </si>
  <si>
    <t>AGE_SPOUSE_PY3</t>
  </si>
  <si>
    <t>AGE_DEPENDENT_MIN_PY3</t>
  </si>
  <si>
    <t>AGE_DEPENDENT_MAX_PY3</t>
  </si>
  <si>
    <t>1ST YR</t>
  </si>
  <si>
    <t>LOYAL &amp;Skip</t>
  </si>
  <si>
    <t>'ABANDONED',</t>
  </si>
  <si>
    <t>'ORDER_AMOUNT',</t>
  </si>
  <si>
    <t>'PRODUCT_EDITION_DESCRIPTION',</t>
  </si>
  <si>
    <t>'CUSTOMER_TYPE_ROLLUP',</t>
  </si>
  <si>
    <t>'CUSTOMER_TYPE',</t>
  </si>
  <si>
    <t>'CUSTOMER_DEFINITION',</t>
  </si>
  <si>
    <t>'NEW_CUSTOMER_DEFINITION',</t>
  </si>
  <si>
    <t>'CUSTOMER_DEFINITION_ADJ',</t>
  </si>
  <si>
    <t>'TOTAL_REVENUE',</t>
  </si>
  <si>
    <t>'FEDERAL_REVENUE',</t>
  </si>
  <si>
    <t>'STATE_REVENUE',</t>
  </si>
  <si>
    <t>'STATE_ATTACH_COUNT',</t>
  </si>
  <si>
    <t>'MINDBENDER_REVENUE',</t>
  </si>
  <si>
    <t>'MINDBENDER_FLAG',</t>
  </si>
  <si>
    <t>'CA_REFUND_TRANSFER_REVENUE',</t>
  </si>
  <si>
    <t>'CA_REFUND_TRANSFER_FLAG',</t>
  </si>
  <si>
    <t>'NON_CA_REFUND_TRANSFER_REVENUE',</t>
  </si>
  <si>
    <t>'NON_CA_REFUND_TRANSFER_FLAG',</t>
  </si>
  <si>
    <t>'REFUND_TRANSFER_REVENUE',</t>
  </si>
  <si>
    <t>'REFUND_TRANSFER_FLAG',</t>
  </si>
  <si>
    <t>'CA_AUDIT_DEFENSE_REVENUE',</t>
  </si>
  <si>
    <t>'CA_AUDIT_DEFENSE_FLAG',</t>
  </si>
  <si>
    <t>'NON_CA_AUDIT_DEFENSE_REVENUE',</t>
  </si>
  <si>
    <t>'NON_CA_AUDIT_DEFENSE_FLAG',</t>
  </si>
  <si>
    <t>'AUDIT_DEFENSE_REVENUE',</t>
  </si>
  <si>
    <t>'AUDIT_DEFENSE_FLAG',</t>
  </si>
  <si>
    <t>'CA_MAX_REVENUE',</t>
  </si>
  <si>
    <t>'CA_MAX_FLAG',</t>
  </si>
  <si>
    <t>'NON_CA_MAX_REVENUE',</t>
  </si>
  <si>
    <t>'NON_CA_MAX_FLAG',</t>
  </si>
  <si>
    <t>'MAX_REVENUE',</t>
  </si>
  <si>
    <t>'MAX_FLAG',</t>
  </si>
  <si>
    <t>'PS_REVENUE',</t>
  </si>
  <si>
    <t>'PS_FLAG',</t>
  </si>
  <si>
    <t>'PRS_SCORE',</t>
  </si>
  <si>
    <t>'LAST_STATUS',</t>
  </si>
  <si>
    <t>'REJECTED_COUNT',</t>
  </si>
  <si>
    <t>'SEASON_PART',</t>
  </si>
  <si>
    <t>'TAX_WEEK',</t>
  </si>
  <si>
    <t>'TAX_DAY',</t>
  </si>
  <si>
    <t>'COMPLETED_SKU',</t>
  </si>
  <si>
    <t>'START_SKU',</t>
  </si>
  <si>
    <t>'CORE_FLAG',</t>
  </si>
  <si>
    <t>'START_SKU_ROLLUP',</t>
  </si>
  <si>
    <t>'ENTRY_PAGE_GROUP',</t>
  </si>
  <si>
    <t>'CHANNEL',</t>
  </si>
  <si>
    <t>'REQUIRED_TAKE_FLAG',</t>
  </si>
  <si>
    <t>'FSCHC_FLAG',</t>
  </si>
  <si>
    <t>'FSCHCEZ_FLAG',</t>
  </si>
  <si>
    <t>'FSCHE_FLAG',</t>
  </si>
  <si>
    <t>'FSCHA_FLAG',</t>
  </si>
  <si>
    <t>'FSCHD_FLAG',</t>
  </si>
  <si>
    <t>'FSCHF_FLAG',</t>
  </si>
  <si>
    <t>'MISC1099_FLAG',</t>
  </si>
  <si>
    <t>'FED_FORM_TYPE',</t>
  </si>
  <si>
    <t>'ACCEPTED_EFILE',</t>
  </si>
  <si>
    <t>'NUM_CARE_CONTACTS',</t>
  </si>
  <si>
    <t>'RT_FLAG',</t>
  </si>
  <si>
    <t>'PRE_UPVOTES',</t>
  </si>
  <si>
    <t>'PRE_DOWNVOTES',</t>
  </si>
  <si>
    <t>'PRE_TOTAL_VOTES',</t>
  </si>
  <si>
    <t>'POST_UPVOTES',</t>
  </si>
  <si>
    <t>'POST_DOWNVOTES',</t>
  </si>
  <si>
    <t>'POST_TOTAL_VOTES',</t>
  </si>
  <si>
    <t>'IMPORT_TYPE',</t>
  </si>
  <si>
    <t>'ZIP',</t>
  </si>
  <si>
    <t>'SUP_REMIC_TAXABLE_INCOME',</t>
  </si>
  <si>
    <t>'SUP_REMIC_SCHQ_INCOME',</t>
  </si>
  <si>
    <t>'SUP_REMIC_EXCESS_INCLUSION',</t>
  </si>
  <si>
    <t>'SUP_RE_WILL_FILE_1099',</t>
  </si>
  <si>
    <t>'SUP_RE_TYPE_SINGLE_FAMILY',</t>
  </si>
  <si>
    <t>'SUP_RE_TYPE_SHORT_RENTAL',</t>
  </si>
  <si>
    <t>'SUP_RE_TYPE_SELF_RENTAL',</t>
  </si>
  <si>
    <t>'SUP_RE_TYPE_ROYALTIES',</t>
  </si>
  <si>
    <t>'SUP_RE_TYPE_OTHER',</t>
  </si>
  <si>
    <t>'SUP_RE_TYPE_MULTI_FAMILY',</t>
  </si>
  <si>
    <t>'SUP_RE_TYPE_LAND',</t>
  </si>
  <si>
    <t>'SUP_RE_TYPE_COMMERCIAL',</t>
  </si>
  <si>
    <t>'SUP_RE_TOTAL_INCOME',</t>
  </si>
  <si>
    <t>'SUP_RE_REQUIRE_1099',</t>
  </si>
  <si>
    <t>'SUP_RE_PROFESSIONAL_INCOME',</t>
  </si>
  <si>
    <t>'SUP_RE_PERSONAL_DAYS',</t>
  </si>
  <si>
    <t>'SUP_RE_INCOME_ROYALTIES',</t>
  </si>
  <si>
    <t>'SUP_RE_INCOME_RENTS',</t>
  </si>
  <si>
    <t>'SUP_RE_EXPENSES_UTILITIES',</t>
  </si>
  <si>
    <t>'SUP_RE_EXPENSES_TRAVEL',</t>
  </si>
  <si>
    <t>'SUP_RE_EXPENSES_TOTAL',</t>
  </si>
  <si>
    <t>'SUP_RE_EXPENSES_TAXES',</t>
  </si>
  <si>
    <t>'SUP_RE_EXPENSES_SUPPLIES',</t>
  </si>
  <si>
    <t>'SUP_RE_EXPENSES_REPAIRS',</t>
  </si>
  <si>
    <t>'SUP_RE_EXPENSES_OTHER_INTEREST',</t>
  </si>
  <si>
    <t>'SUP_RE_EXPENSES_MORTGAGE_INTEREST',</t>
  </si>
  <si>
    <t>'SUP_RE_EXPENSES_MANAGEMENT',</t>
  </si>
  <si>
    <t>'SUP_RE_EXPENSES_LEGAL',</t>
  </si>
  <si>
    <t>'SUP_RE_EXPENSES_INSURANCE',</t>
  </si>
  <si>
    <t>'SUP_RE_EXPENSES_DEPRECIATION',</t>
  </si>
  <si>
    <t>'SUP_RE_EXPENSES_DEDUCTIBLE_LOSS',</t>
  </si>
  <si>
    <t>'SUP_RE_EXPENSES_COMMISSIONS',</t>
  </si>
  <si>
    <t>'SUP_RE_EXPENSES_CLEANING',</t>
  </si>
  <si>
    <t>'SUP_RE_EXPENSES_ADVERTISING',</t>
  </si>
  <si>
    <t>'SUP_PS_TOTAL_INCOME',</t>
  </si>
  <si>
    <t>'SUP_PS_SEC179_EXPENSE_DEDUCTION',</t>
  </si>
  <si>
    <t>'SUP_PS_SCORP',</t>
  </si>
  <si>
    <t>'SUP_PS_PASSIVE_LOSS',</t>
  </si>
  <si>
    <t>'SUP_PS_PASSIVE_INCOME',</t>
  </si>
  <si>
    <t>'SUP_PS_PARTNERSHIP_FOREIGN',</t>
  </si>
  <si>
    <t>'SUP_PS_PARTNERSHIP',</t>
  </si>
  <si>
    <t>'SUP_PS_NONPASSIVE_LOSS',</t>
  </si>
  <si>
    <t>'SUP_PS_NONPASSIVE_INCOME',</t>
  </si>
  <si>
    <t>'SUP_PS_AT_RISK',</t>
  </si>
  <si>
    <t>'SUP_FARM_RENTAL_INCOME',</t>
  </si>
  <si>
    <t>'SUP_FARM_GROSS_INCOME',</t>
  </si>
  <si>
    <t>'SUP_EST_TOTAL_INCOME',</t>
  </si>
  <si>
    <t>'SUP_EST_PASSIVE_LOSS',</t>
  </si>
  <si>
    <t>'SUP_EST_PASSIVE_INCOME',</t>
  </si>
  <si>
    <t>'SUP_EST_NONPASSIVE_LOSS',</t>
  </si>
  <si>
    <t>'SUP_EST_NONPASSIVE_INCOME',</t>
  </si>
  <si>
    <t>'SECONDARY_ID',</t>
  </si>
  <si>
    <t>'PRIMARY_ID',</t>
  </si>
  <si>
    <t>'OCCUPATION_TAXPAYER',</t>
  </si>
  <si>
    <t>'OCCUPATION_SPOUSE',</t>
  </si>
  <si>
    <t>'NUM_W2',</t>
  </si>
  <si>
    <t>'NUM_SCHE',</t>
  </si>
  <si>
    <t>'NUM_SCHC',</t>
  </si>
  <si>
    <t>'NUM_EXEMPTIONS',</t>
  </si>
  <si>
    <t>'NUM_DEPENDENTS',</t>
  </si>
  <si>
    <t>'FLAG_OLD_OR_BLIND',</t>
  </si>
  <si>
    <t>'FLAG_ITEMIZED_DEDUCTIONS',</t>
  </si>
  <si>
    <t>'FLAG_ITEMIZE_SEPARATELY',</t>
  </si>
  <si>
    <t>'FILING_STATUS',</t>
  </si>
  <si>
    <t>'BUS_WILL_FILE_1099',</t>
  </si>
  <si>
    <t>'BUS_VEHICLE_PERSONAL_OFFDUTY',</t>
  </si>
  <si>
    <t>'BUS_VEHICLE_PERSONAL_ANOTHER',</t>
  </si>
  <si>
    <t>'BUS_VEHICLE_MILES_OTHER',</t>
  </si>
  <si>
    <t>'BUS_VEHICLE_MILES_COMMUTE',</t>
  </si>
  <si>
    <t>'BUS_VEHICLE_MILES_BUSINESS',</t>
  </si>
  <si>
    <t>'BUS_STATUTORY_EMPLOYEE',</t>
  </si>
  <si>
    <t>'BUS_START_ACQUIRE',</t>
  </si>
  <si>
    <t>'BUS_REQUIRE_1099',</t>
  </si>
  <si>
    <t>'BUS_OTHER_INCOME',</t>
  </si>
  <si>
    <t>'BUS_NET_PROFIT',</t>
  </si>
  <si>
    <t>'BUS_MATERIAL_PARTICIPATE',</t>
  </si>
  <si>
    <t>'BUS_INVESTMENT_AT_RISK',</t>
  </si>
  <si>
    <t>'BUS_GROSS_PROFIT',</t>
  </si>
  <si>
    <t>'BUS_GROSS_INCOME',</t>
  </si>
  <si>
    <t>'BUS_EXPENSE_WAGES',</t>
  </si>
  <si>
    <t>'BUS_EXPENSE_UTILITIES',</t>
  </si>
  <si>
    <t>'BUS_EXPENSE_USE_OF_HOME',</t>
  </si>
  <si>
    <t>'BUS_EXPENSE_TRAVEL',</t>
  </si>
  <si>
    <t>'BUS_EXPENSE_TOTAL',</t>
  </si>
  <si>
    <t>'BUS_EXPENSE_TAXES',</t>
  </si>
  <si>
    <t>'BUS_EXPENSE_SUPPLIES',</t>
  </si>
  <si>
    <t>'BUS_EXPENSE_REPAIRS',</t>
  </si>
  <si>
    <t>'BUS_EXPENSE_RENT_VEHICLES',</t>
  </si>
  <si>
    <t>'BUS_EXPENSE_RENT_OTHER',</t>
  </si>
  <si>
    <t>'BUS_EXPENSE_PROFIT_TENTATIVE',</t>
  </si>
  <si>
    <t>'BUS_EXPENSE_PENSION',</t>
  </si>
  <si>
    <t>'BUS_EXPENSE_OTHER_INTEREST',</t>
  </si>
  <si>
    <t>'BUS_EXPENSE_OTHER',</t>
  </si>
  <si>
    <t>'BUS_EXPENSE_OFFICE',</t>
  </si>
  <si>
    <t>'BUS_EXPENSE_MORTGAGE_INTEREST',</t>
  </si>
  <si>
    <t>'BUS_EXPENSE_MEALS',</t>
  </si>
  <si>
    <t>'BUS_EXPENSE_LEGAL',</t>
  </si>
  <si>
    <t>'BUS_EXPENSE_INSURANCE',</t>
  </si>
  <si>
    <t>'BUS_EXPENSE_EMPLOYEE_BENEFITS',</t>
  </si>
  <si>
    <t>'BUS_EXPENSE_DEPRECIATION',</t>
  </si>
  <si>
    <t>'BUS_EXPENSE_DEPLETION',</t>
  </si>
  <si>
    <t>'BUS_EXPENSE_CONTRACT_LABOR',</t>
  </si>
  <si>
    <t>'BUS_EXPENSE_COMMISSIONS',</t>
  </si>
  <si>
    <t>'BUS_EXPENSE_CAR',</t>
  </si>
  <si>
    <t>'BUS_EXPENSE_ADVERTISING',</t>
  </si>
  <si>
    <t>'BUS_COGS_TOTAL',</t>
  </si>
  <si>
    <t>'BUS_COGS_SUPPLIES',</t>
  </si>
  <si>
    <t>'BUS_COGS_PURCHASES',</t>
  </si>
  <si>
    <t>'BUS_COGS_METHOD_OTHER',</t>
  </si>
  <si>
    <t>'BUS_COGS_METHOD_COST_OR_MARKET',</t>
  </si>
  <si>
    <t>'BUS_COGS_METHOD_COST',</t>
  </si>
  <si>
    <t>'BUS_COGS_LABOR',</t>
  </si>
  <si>
    <t>'BUS_COGS_INVENTORY_START',</t>
  </si>
  <si>
    <t>'BUS_COGS_INVENTORY_END',</t>
  </si>
  <si>
    <t>'BUS_COGS',</t>
  </si>
  <si>
    <t>'BUS_ACCOUNTING_METHOD_OTHER',</t>
  </si>
  <si>
    <t>'BUS_ACCOUNTING_METHOD_CASH',</t>
  </si>
  <si>
    <t>'BUS_ACCOUNTING_METHOD_ACCRUAL',</t>
  </si>
  <si>
    <t>'AMOUNT_UNREPORTED_SS_MEDICARE_TAX',</t>
  </si>
  <si>
    <t>'AMOUNT_UNEMPLOYMENT',</t>
  </si>
  <si>
    <t>'AMOUNT_TUITION',</t>
  </si>
  <si>
    <t>'AMOUNT_TOTAL_TAX',</t>
  </si>
  <si>
    <t>'AMOUNT_TOTAL_PAYMENTS',</t>
  </si>
  <si>
    <t>'AMOUNT_TOTAL_INTEREST_PAID',</t>
  </si>
  <si>
    <t>'AMOUNT_TOTAL_INCOME',</t>
  </si>
  <si>
    <t>'AMOUNT_TOTAL_DEDUCTIONS',</t>
  </si>
  <si>
    <t>'AMOUNT_TOTAL_DEDUCTIBLE_EXPENSES',</t>
  </si>
  <si>
    <t>'AMOUNT_TOTAL_CREDITS',</t>
  </si>
  <si>
    <t>'AMOUNT_TAXES_PAID',</t>
  </si>
  <si>
    <t>'AMOUNT_TAXABLE_SOCIAL_SEC',</t>
  </si>
  <si>
    <t>'AMOUNT_TAXABLE_OFFSETS',</t>
  </si>
  <si>
    <t>'AMOUNT_TAXABLE_IRA',</t>
  </si>
  <si>
    <t>'AMOUNT_TAXABLE_INTEREST',</t>
  </si>
  <si>
    <t>'AMOUNT_TAXABLE_INCOME',</t>
  </si>
  <si>
    <t>'AMOUNT_TAX_PREP_FEES',</t>
  </si>
  <si>
    <t>'AMOUNT_TAX_DUE',</t>
  </si>
  <si>
    <t>'AMOUNT_TAX_CREDITS',</t>
  </si>
  <si>
    <t>'AMOUNT_TAX',</t>
  </si>
  <si>
    <t>'AMOUNT_STUDENT_LOAN_INTEREST_DEDUCTION',</t>
  </si>
  <si>
    <t>'AMOUNT_STATE_LOCAL_TAX',</t>
  </si>
  <si>
    <t>'AMOUNT_STATE_LOCAL_SALES_TAX',</t>
  </si>
  <si>
    <t>'AMOUNT_SOCIAL_SEC',</t>
  </si>
  <si>
    <t>'AMOUNT_SELF_EMPLOYMENT_TAX',</t>
  </si>
  <si>
    <t>'AMOUNT_SELF_EMPLOYMENT_RETIREMENT',</t>
  </si>
  <si>
    <t>'AMOUNT_SELF_EMPLOYMENT_HEALTH_INSURANCE',</t>
  </si>
  <si>
    <t>'AMOUNT_SCHE',</t>
  </si>
  <si>
    <t>'AMOUNT_SALARIES_AND_WAGES',</t>
  </si>
  <si>
    <t>'AMOUNT_RETIREMENT_SAVINGS_CREDIT',</t>
  </si>
  <si>
    <t>'AMOUNT_RESIDENTIAL_ENERGY_CREDIT',</t>
  </si>
  <si>
    <t>'AMOUNT_REFUND',</t>
  </si>
  <si>
    <t>'AMOUNT_REAL_ESTATE_TAX',</t>
  </si>
  <si>
    <t>'AMOUNT_QUALIFIED_DIVIDENDS',</t>
  </si>
  <si>
    <t>'AMOUNT_PERSONAL_PROPERTY_TAXES',</t>
  </si>
  <si>
    <t>'AMOUNT_PAID_WITH_EXTENSION',</t>
  </si>
  <si>
    <t>'AMOUNT_OTHER_TAXES',</t>
  </si>
  <si>
    <t>'AMOUNT_OTHER_PAYMENTS',</t>
  </si>
  <si>
    <t>'AMOUNT_OTHER_INCOME',</t>
  </si>
  <si>
    <t>'AMOUNT_OTHER_GAIN',</t>
  </si>
  <si>
    <t>'AMOUNT_OTHER_DEDUCTIBLE_TAXES',</t>
  </si>
  <si>
    <t>'AMOUNT_OTHER_DEDUCTIBLE_EXPENSES',</t>
  </si>
  <si>
    <t>'AMOUNT_OTHER_CREDITS',</t>
  </si>
  <si>
    <t>'AMOUNT_ORDINARY_DIVIDENDS',</t>
  </si>
  <si>
    <t>'AMOUNT_NT_COMBAT_PAY',</t>
  </si>
  <si>
    <t>'AMOUNT_MOVING_EXPENSE',</t>
  </si>
  <si>
    <t>'AMOUNT_MORTGAGE_POINTS_NON_1098',</t>
  </si>
  <si>
    <t>'AMOUNT_MORTGAGE_INTEREST_NON_1098',</t>
  </si>
  <si>
    <t>'AMOUNT_MORTGAGE_INTEREST',</t>
  </si>
  <si>
    <t>'AMOUNT_MORTGAGE_INSURANCE',</t>
  </si>
  <si>
    <t>'AMOUNT_MISC_DEDUCTIONS',</t>
  </si>
  <si>
    <t>'AMOUNT_MEDICAL_DENTAL_EXPENSES_DEDUCTION',</t>
  </si>
  <si>
    <t>'AMOUNT_MEDICAL_DENTAL_EXPENSES',</t>
  </si>
  <si>
    <t>'AMOUNT_IRA_DISTRIBUTIONS',</t>
  </si>
  <si>
    <t>'AMOUNT_IRA_DEDUCTION',</t>
  </si>
  <si>
    <t>'AMOUNT_INVESTMENT_INTEREST_PAID',</t>
  </si>
  <si>
    <t>'AMOUNT_INCOME_TAX_WITHHELD',</t>
  </si>
  <si>
    <t>'AMOUNT_INCOME_TAX',</t>
  </si>
  <si>
    <t>'AMOUNT_HSA',</t>
  </si>
  <si>
    <t>'AMOUNT_HOPE_CREDIT',</t>
  </si>
  <si>
    <t>'AMOUNT_HOMEBUYER_CREDIT_REPAYMENT',</t>
  </si>
  <si>
    <t>'AMOUNT_FUEL_TAX_CREDIT',</t>
  </si>
  <si>
    <t>'AMOUNT_FOREIGN_TAX_CREDIT',</t>
  </si>
  <si>
    <t>'AMOUNT_FARM_INCOME',</t>
  </si>
  <si>
    <t>'AMOUNT_EXPENSES_DEDUCTION',</t>
  </si>
  <si>
    <t>'AMOUNT_EXEMPTIONS',</t>
  </si>
  <si>
    <t>'AMOUNT_EXCESS_SS_RRTA_WITHHELD',</t>
  </si>
  <si>
    <t>'AMOUNT_ESTIMATED_TAX_PENALTY',</t>
  </si>
  <si>
    <t>'AMOUNT_ESTIMATED_TAX',</t>
  </si>
  <si>
    <t>'AMOUNT_EMPLOYEE_EXPENSES',</t>
  </si>
  <si>
    <t>'AMOUNT_EITC',</t>
  </si>
  <si>
    <t>'AMOUNT_EDUCATION_CREDIT',</t>
  </si>
  <si>
    <t>'AMOUNT_EARLY_WITHDRAWAL_PENALTY',</t>
  </si>
  <si>
    <t>'AMOUNT_DOMESTIC_PRODUCTION_DEDUCTION',</t>
  </si>
  <si>
    <t>'AMOUNT_DISABLED_CREDIT',</t>
  </si>
  <si>
    <t>'AMOUNT_DEDUCTIBLE_SELF_EMPLOYMENT_TAX',</t>
  </si>
  <si>
    <t>'AMOUNT_CHILD_CREDIT',</t>
  </si>
  <si>
    <t>'AMOUNT_CHILD_CARE_CREDIT',</t>
  </si>
  <si>
    <t>'AMOUNT_CHARITABLE_CONTRIBUTIONS_NONCASH',</t>
  </si>
  <si>
    <t>'AMOUNT_CHARITABLE_CONTRIBUTIONS_CASH',</t>
  </si>
  <si>
    <t>'AMOUNT_CHARITABLE_CONTRIBUTIONS_CARRYOVER',</t>
  </si>
  <si>
    <t>'AMOUNT_CHARITABLE_CONTRIBUTIONS',</t>
  </si>
  <si>
    <t>'AMOUNT_CERTAIN_BUSINESS_EXPENSE',</t>
  </si>
  <si>
    <t>'AMOUNT_CASUALTY_LOSSES',</t>
  </si>
  <si>
    <t>'AMOUNT_CAPITAL_GAIN',</t>
  </si>
  <si>
    <t>'AMOUNT_BUSINESS_INCOME',</t>
  </si>
  <si>
    <t>'AMOUNT_AMT',</t>
  </si>
  <si>
    <t>'AMOUNT_ALIMONY_PAID',</t>
  </si>
  <si>
    <t>'AMOUNT_ALIMONY_INCOME',</t>
  </si>
  <si>
    <t>'AMOUNT_ADJUSTMENTS',</t>
  </si>
  <si>
    <t>'AGI',</t>
  </si>
  <si>
    <t>'AGE_TAXPAYER',</t>
  </si>
  <si>
    <t>'AGE_SPOUSE',</t>
  </si>
  <si>
    <t>'AGE_DEPENDENT_MIN',</t>
  </si>
  <si>
    <t>'AGE_DEPENDENT_MAX',</t>
  </si>
  <si>
    <t>'AGE_DEPENDENT_AVG',</t>
  </si>
  <si>
    <t>int</t>
  </si>
  <si>
    <t>TAX_YEAR</t>
  </si>
  <si>
    <t>AUTH_ID</t>
  </si>
  <si>
    <t>numeric(15</t>
  </si>
  <si>
    <t>varchar(250)</t>
  </si>
  <si>
    <t>varchar(255)</t>
  </si>
  <si>
    <t>varchar(510)</t>
  </si>
  <si>
    <t>TTO_FLAG</t>
  </si>
  <si>
    <t>varchar(26)</t>
  </si>
  <si>
    <t>numeric(20</t>
  </si>
  <si>
    <t>char(100)</t>
  </si>
  <si>
    <t>varchar(100)</t>
  </si>
  <si>
    <t>varchar(75)</t>
  </si>
  <si>
    <t>varchar(17)</t>
  </si>
  <si>
    <t>varchar(2000)</t>
  </si>
  <si>
    <t>varchar(14)</t>
  </si>
  <si>
    <t>varchar(80)</t>
  </si>
  <si>
    <t>float</t>
  </si>
  <si>
    <t>varchar(10000)</t>
  </si>
  <si>
    <t>numeric(19</t>
  </si>
  <si>
    <t>char</t>
  </si>
  <si>
    <t>cont</t>
  </si>
  <si>
    <t>bool</t>
  </si>
  <si>
    <t>'AUDIT_DEFENSE_REVENUE_PY',</t>
  </si>
  <si>
    <t>'TAX_WEEK_PY',</t>
  </si>
  <si>
    <t>'RETAINED_PY',</t>
  </si>
  <si>
    <t>'NON_CA_REFUND_TRANSFER_REVENUE_PY',</t>
  </si>
  <si>
    <t>'TAX_DAY_PY',</t>
  </si>
  <si>
    <t>'AUTH_NOT_COMPLETE_PY',</t>
  </si>
  <si>
    <t>'CA_MAX_REVENUE_PY',</t>
  </si>
  <si>
    <t>'ACCEPTED_EFILE_PY',</t>
  </si>
  <si>
    <t>'DEFECTED_PY',</t>
  </si>
  <si>
    <t>'REFUND_TRANSFER_REVENUE_PY',</t>
  </si>
  <si>
    <t>'NUM_CARE_CONTACTS_PY',</t>
  </si>
  <si>
    <t>'ORDER_AMOUNT_PY',</t>
  </si>
  <si>
    <t>'TOTAL_REVENUE_PY',</t>
  </si>
  <si>
    <t>'NON_CA_MAX_REVENUE_PY',</t>
  </si>
  <si>
    <t>'FEDERAL_REVENUE_PY',</t>
  </si>
  <si>
    <t>'CA_AUDIT_DEFENSE_REVENUE_PY',</t>
  </si>
  <si>
    <t>'STATE_REVENUE_PY',</t>
  </si>
  <si>
    <t>'MAX_REVENUE_PY',</t>
  </si>
  <si>
    <t>'STATE_ATTACH_COUNT_PY',</t>
  </si>
  <si>
    <t>'NON_CA_AUDIT_DEFENSE_REVENUE_PY',</t>
  </si>
  <si>
    <t>'MINDBENDER_REVENUE_PY',</t>
  </si>
  <si>
    <t>'PS_REVENUE_PY',</t>
  </si>
  <si>
    <t>'CA_REFUND_TRANSFER_REVENUE_PY',</t>
  </si>
  <si>
    <t>'PRS_SCORE_PY',</t>
  </si>
  <si>
    <t>'REJECTED_COUNT_PY',</t>
  </si>
  <si>
    <t>'AUDIT_DEFENSE_REVENUE_PY2',</t>
  </si>
  <si>
    <t>'TAX_WEEK_PY2',</t>
  </si>
  <si>
    <t>'RETAINED_PY2',</t>
  </si>
  <si>
    <t>'NON_CA_REFUND_TRANSFER_REVENUE_PY2',</t>
  </si>
  <si>
    <t>'TAX_DAY_PY2',</t>
  </si>
  <si>
    <t>'AUTH_NOT_COMPLETE_PY2',</t>
  </si>
  <si>
    <t>'CA_MAX_REVENUE_PY2',</t>
  </si>
  <si>
    <t>'ACCEPTED_EFILE_PY2',</t>
  </si>
  <si>
    <t>'DEFECTED_PY2',</t>
  </si>
  <si>
    <t>'REFUND_TRANSFER_REVENUE_PY2',</t>
  </si>
  <si>
    <t>'NUM_CARE_CONTACTS_PY2',</t>
  </si>
  <si>
    <t>'ORDER_AMOUNT_PY2',</t>
  </si>
  <si>
    <t>'TOTAL_REVENUE_PY2',</t>
  </si>
  <si>
    <t>'NON_CA_MAX_REVENUE_PY2',</t>
  </si>
  <si>
    <t>'FEDERAL_REVENUE_PY2',</t>
  </si>
  <si>
    <t>'CA_AUDIT_DEFENSE_REVENUE_PY2',</t>
  </si>
  <si>
    <t>'STATE_REVENUE_PY2',</t>
  </si>
  <si>
    <t>'MAX_REVENUE_PY2',</t>
  </si>
  <si>
    <t>'STATE_ATTACH_COUNT_PY2',</t>
  </si>
  <si>
    <t>'NON_CA_AUDIT_DEFENSE_REVENUE_PY2',</t>
  </si>
  <si>
    <t>'MINDBENDER_REVENUE_PY2',</t>
  </si>
  <si>
    <t>'PS_REVENUE_PY2',</t>
  </si>
  <si>
    <t>'CA_REFUND_TRANSFER_REVENUE_PY2',</t>
  </si>
  <si>
    <t>'PRS_SCORE_PY2',</t>
  </si>
  <si>
    <t>'REJECTED_COUNT_PY2',</t>
  </si>
  <si>
    <t>'AUDIT_DEFENSE_REVENUE_PY3',</t>
  </si>
  <si>
    <t>'TAX_WEEK_PY3',</t>
  </si>
  <si>
    <t>'RETAINED_PY3',</t>
  </si>
  <si>
    <t>'NON_CA_REFUND_TRANSFER_REVENUE_PY3',</t>
  </si>
  <si>
    <t>'TAX_DAY_PY3',</t>
  </si>
  <si>
    <t>'AUTH_NOT_COMPLETE_PY3',</t>
  </si>
  <si>
    <t>'CA_MAX_REVENUE_PY3',</t>
  </si>
  <si>
    <t>'ACCEPTED_EFILE_PY3',</t>
  </si>
  <si>
    <t>'DEFECTED_PY3',</t>
  </si>
  <si>
    <t>'REFUND_TRANSFER_REVENUE_PY3',</t>
  </si>
  <si>
    <t>'NUM_CARE_CONTACTS_PY3',</t>
  </si>
  <si>
    <t>'ORDER_AMOUNT_PY3',</t>
  </si>
  <si>
    <t>'TOTAL_REVENUE_PY3',</t>
  </si>
  <si>
    <t>'NON_CA_MAX_REVENUE_PY3',</t>
  </si>
  <si>
    <t>'FEDERAL_REVENUE_PY3',</t>
  </si>
  <si>
    <t>'CA_AUDIT_DEFENSE_REVENUE_PY3',</t>
  </si>
  <si>
    <t>'STATE_REVENUE_PY3',</t>
  </si>
  <si>
    <t>'MAX_REVENUE_PY3',</t>
  </si>
  <si>
    <t>'STATE_ATTACH_COUNT_PY3',</t>
  </si>
  <si>
    <t>'NON_CA_AUDIT_DEFENSE_REVENUE_PY3',</t>
  </si>
  <si>
    <t>'MINDBENDER_REVENUE_PY3',</t>
  </si>
  <si>
    <t>'PS_REVENUE_PY3',</t>
  </si>
  <si>
    <t>'CA_REFUND_TRANSFER_REVENUE_PY3',</t>
  </si>
  <si>
    <t>'PRS_SCORE_PY3',</t>
  </si>
  <si>
    <t>'REJECTED_COUNT_PY3',</t>
  </si>
  <si>
    <t>'PRE_UPVOTES_PY',</t>
  </si>
  <si>
    <t>'PRE_DOWNVOTES_PY',</t>
  </si>
  <si>
    <t>'PRE_TOTAL_VOTES_PY',</t>
  </si>
  <si>
    <t>'POST_UPVOTES_PY',</t>
  </si>
  <si>
    <t>'POST_DOWNVOTES_PY',</t>
  </si>
  <si>
    <t>'POST_TOTAL_VOTES_PY',</t>
  </si>
  <si>
    <t>'PRE_UPVOTES_PY2',</t>
  </si>
  <si>
    <t>'PRE_DOWNVOTES_PY2',</t>
  </si>
  <si>
    <t>'PRE_TOTAL_VOTES_PY2',</t>
  </si>
  <si>
    <t>'POST_UPVOTES_PY2',</t>
  </si>
  <si>
    <t>'POST_DOWNVOTES_PY2',</t>
  </si>
  <si>
    <t>'POST_TOTAL_VOTES_PY2',</t>
  </si>
  <si>
    <t>'PRE_UPVOTES_PY3',</t>
  </si>
  <si>
    <t>'PRE_DOWNVOTES_PY3',</t>
  </si>
  <si>
    <t>'PRE_TOTAL_VOTES_PY3',</t>
  </si>
  <si>
    <t>'POST_UPVOTES_PY3',</t>
  </si>
  <si>
    <t>'POST_DOWNVOTES_PY3',</t>
  </si>
  <si>
    <t>'POST_TOTAL_VOTES_PY3',</t>
  </si>
  <si>
    <t>'SUP_PS_PY_LOSS',</t>
  </si>
  <si>
    <t>'SUP_REMIC_TAXABLE_INCOME_PY',</t>
  </si>
  <si>
    <t>'SUP_REMIC_SCHQ_INCOME_PY',</t>
  </si>
  <si>
    <t>'SUP_REMIC_EXCESS_INCLUSION_PY',</t>
  </si>
  <si>
    <t>'SUP_RE_WILL_FILE_1099_PY',</t>
  </si>
  <si>
    <t>'SUP_RE_TYPE_SINGLE_FAMILY_PY',</t>
  </si>
  <si>
    <t>'SUP_RE_TYPE_SHORT_RENTAL_PY',</t>
  </si>
  <si>
    <t>'SUP_RE_TYPE_SELF_RENTAL_PY',</t>
  </si>
  <si>
    <t>'SUP_RE_TYPE_ROYALTIES_PY',</t>
  </si>
  <si>
    <t>'SUP_RE_TYPE_OTHER_PY',</t>
  </si>
  <si>
    <t>'SUP_RE_TYPE_MULTI_FAMILY_PY',</t>
  </si>
  <si>
    <t>'SUP_RE_TYPE_LAND_PY',</t>
  </si>
  <si>
    <t>'SUP_RE_TYPE_COMMERCIAL_PY',</t>
  </si>
  <si>
    <t>'SUP_RE_TOTAL_INCOME_PY',</t>
  </si>
  <si>
    <t>'SUP_RE_REQUIRE_1099_PY',</t>
  </si>
  <si>
    <t>'SUP_RE_PROFESSIONAL_INCOME_PY',</t>
  </si>
  <si>
    <t>'SUP_RE_PERSONAL_DAYS_PY',</t>
  </si>
  <si>
    <t>'SUP_RE_INCOME_ROYALTIES_PY',</t>
  </si>
  <si>
    <t>'SUP_RE_INCOME_RENTS_PY',</t>
  </si>
  <si>
    <t>'SUP_RE_EXPENSES_UTILITIES_PY',</t>
  </si>
  <si>
    <t>'SUP_RE_EXPENSES_TRAVEL_PY',</t>
  </si>
  <si>
    <t>'SUP_RE_EXPENSES_TOTAL_PY',</t>
  </si>
  <si>
    <t>'SUP_RE_EXPENSES_TAXES_PY',</t>
  </si>
  <si>
    <t>'SUP_RE_EXPENSES_SUPPLIES_PY',</t>
  </si>
  <si>
    <t>'SUP_RE_EXPENSES_REPAIRS_PY',</t>
  </si>
  <si>
    <t>'SUP_RE_EXPENSES_OTHER_INTEREST_PY',</t>
  </si>
  <si>
    <t>'SUP_RE_EXPENSES_MORTGAGE_INTEREST_PY',</t>
  </si>
  <si>
    <t>'SUP_RE_EXPENSES_MANAGEMENT_PY',</t>
  </si>
  <si>
    <t>'SUP_RE_EXPENSES_LEGAL_PY',</t>
  </si>
  <si>
    <t>'SUP_RE_EXPENSES_INSURANCE_PY',</t>
  </si>
  <si>
    <t>'SUP_RE_EXPENSES_DEPRECIATION_PY',</t>
  </si>
  <si>
    <t>'SUP_RE_EXPENSES_DEDUCTIBLE_LOSS_PY',</t>
  </si>
  <si>
    <t>'SUP_RE_EXPENSES_COMMISSIONS_PY',</t>
  </si>
  <si>
    <t>'SUP_RE_EXPENSES_CLEANING_PY',</t>
  </si>
  <si>
    <t>'SUP_RE_EXPENSES_ADVERTISING_PY',</t>
  </si>
  <si>
    <t>'SUP_PS_TOTAL_INCOME_PY',</t>
  </si>
  <si>
    <t>'SUP_PS_SEC179_EXPENSE_DEDUCTION_PY',</t>
  </si>
  <si>
    <t>'SUP_PS_SCORP_PY',</t>
  </si>
  <si>
    <t>'SUP_PS_PY_LOSS_PY',</t>
  </si>
  <si>
    <t>'SUP_PS_PASSIVE_LOSS_PY',</t>
  </si>
  <si>
    <t>'SUP_PS_PASSIVE_INCOME_PY',</t>
  </si>
  <si>
    <t>'SUP_PS_PARTNERSHIP_FOREIGN_PY',</t>
  </si>
  <si>
    <t>'SUP_PS_PARTNERSHIP_PY',</t>
  </si>
  <si>
    <t>'SUP_PS_NONPASSIVE_LOSS_PY',</t>
  </si>
  <si>
    <t>'SUP_PS_NONPASSIVE_INCOME_PY',</t>
  </si>
  <si>
    <t>'SUP_PS_AT_RISK_PY',</t>
  </si>
  <si>
    <t>'SUP_FARM_RENTAL_INCOME_PY',</t>
  </si>
  <si>
    <t>'SUP_FARM_GROSS_INCOME_PY',</t>
  </si>
  <si>
    <t>'SUP_EST_TOTAL_INCOME_PY',</t>
  </si>
  <si>
    <t>'SUP_EST_PASSIVE_LOSS_PY',</t>
  </si>
  <si>
    <t>'SUP_EST_PASSIVE_INCOME_PY',</t>
  </si>
  <si>
    <t>'SUP_EST_NONPASSIVE_LOSS_PY',</t>
  </si>
  <si>
    <t>'SUP_EST_NONPASSIVE_INCOME_PY',</t>
  </si>
  <si>
    <t>'NUM_W2_PY',</t>
  </si>
  <si>
    <t>'NUM_SCHE_PY',</t>
  </si>
  <si>
    <t>'NUM_SCHC_PY',</t>
  </si>
  <si>
    <t>'NUM_EXEMPTIONS_PY',</t>
  </si>
  <si>
    <t>'NUM_DEPENDENTS_PY',</t>
  </si>
  <si>
    <t>'BUS_WILL_FILE_1099_PY',</t>
  </si>
  <si>
    <t>'BUS_VEHICLE_PERSONAL_OFFDUTY_PY',</t>
  </si>
  <si>
    <t>'BUS_VEHICLE_PERSONAL_ANOTHER_PY',</t>
  </si>
  <si>
    <t>'BUS_VEHICLE_MILES_OTHER_PY',</t>
  </si>
  <si>
    <t>'BUS_VEHICLE_MILES_COMMUTE_PY',</t>
  </si>
  <si>
    <t>'BUS_VEHICLE_MILES_BUSINESS_PY',</t>
  </si>
  <si>
    <t>'BUS_STATUTORY_EMPLOYEE_PY',</t>
  </si>
  <si>
    <t>'BUS_START_ACQUIRE_PY',</t>
  </si>
  <si>
    <t>'BUS_REQUIRE_1099_PY',</t>
  </si>
  <si>
    <t>'BUS_OTHER_INCOME_PY',</t>
  </si>
  <si>
    <t>'BUS_NET_PROFIT_PY',</t>
  </si>
  <si>
    <t>'BUS_MATERIAL_PARTICIPATE_PY',</t>
  </si>
  <si>
    <t>'BUS_INVESTMENT_AT_RISK_PY',</t>
  </si>
  <si>
    <t>'BUS_GROSS_PROFIT_PY',</t>
  </si>
  <si>
    <t>'BUS_GROSS_INCOME_PY',</t>
  </si>
  <si>
    <t>'BUS_EXPENSE_WAGES_PY',</t>
  </si>
  <si>
    <t>'BUS_EXPENSE_UTILITIES_PY',</t>
  </si>
  <si>
    <t>'BUS_EXPENSE_USE_OF_HOME_PY',</t>
  </si>
  <si>
    <t>'BUS_EXPENSE_TRAVEL_PY',</t>
  </si>
  <si>
    <t>'BUS_EXPENSE_TOTAL_PY',</t>
  </si>
  <si>
    <t>'BUS_EXPENSE_TAXES_PY',</t>
  </si>
  <si>
    <t>'BUS_EXPENSE_SUPPLIES_PY',</t>
  </si>
  <si>
    <t>'BUS_EXPENSE_REPAIRS_PY',</t>
  </si>
  <si>
    <t>'BUS_EXPENSE_RENT_VEHICLES_PY',</t>
  </si>
  <si>
    <t>'BUS_EXPENSE_RENT_OTHER_PY',</t>
  </si>
  <si>
    <t>'BUS_EXPENSE_PROFIT_TENTATIVE_PY',</t>
  </si>
  <si>
    <t>'BUS_EXPENSE_PENSION_PY',</t>
  </si>
  <si>
    <t>'BUS_EXPENSE_OTHER_INTEREST_PY',</t>
  </si>
  <si>
    <t>'BUS_EXPENSE_OTHER_PY',</t>
  </si>
  <si>
    <t>'BUS_EXPENSE_OFFICE_PY',</t>
  </si>
  <si>
    <t>'BUS_EXPENSE_MORTGAGE_INTEREST_PY',</t>
  </si>
  <si>
    <t>'BUS_EXPENSE_MEALS_PY',</t>
  </si>
  <si>
    <t>'BUS_EXPENSE_LEGAL_PY',</t>
  </si>
  <si>
    <t>'BUS_EXPENSE_INSURANCE_PY',</t>
  </si>
  <si>
    <t>'BUS_EXPENSE_EMPLOYEE_BENEFITS_PY',</t>
  </si>
  <si>
    <t>'BUS_EXPENSE_DEPRECIATION_PY',</t>
  </si>
  <si>
    <t>'BUS_EXPENSE_DEPLETION_PY',</t>
  </si>
  <si>
    <t>'BUS_EXPENSE_CONTRACT_LABOR_PY',</t>
  </si>
  <si>
    <t>'BUS_EXPENSE_COMMISSIONS_PY',</t>
  </si>
  <si>
    <t>'BUS_EXPENSE_CAR_PY',</t>
  </si>
  <si>
    <t>'BUS_EXPENSE_ADVERTISING_PY',</t>
  </si>
  <si>
    <t>'BUS_COGS_TOTAL_PY',</t>
  </si>
  <si>
    <t>'BUS_COGS_SUPPLIES_PY',</t>
  </si>
  <si>
    <t>'BUS_COGS_PURCHASES_PY',</t>
  </si>
  <si>
    <t>'BUS_COGS_METHOD_OTHER_PY',</t>
  </si>
  <si>
    <t>'BUS_COGS_METHOD_COST_OR_MARKET_PY',</t>
  </si>
  <si>
    <t>'BUS_COGS_METHOD_COST_PY',</t>
  </si>
  <si>
    <t>'BUS_COGS_LABOR_PY',</t>
  </si>
  <si>
    <t>'BUS_COGS_INVENTORY_START_PY',</t>
  </si>
  <si>
    <t>'BUS_COGS_INVENTORY_END_PY',</t>
  </si>
  <si>
    <t>'BUS_COGS_PY',</t>
  </si>
  <si>
    <t>'BUS_ACCOUNTING_METHOD_OTHER_PY',</t>
  </si>
  <si>
    <t>'BUS_ACCOUNTING_METHOD_CASH_PY',</t>
  </si>
  <si>
    <t>'BUS_ACCOUNTING_METHOD_ACCRUAL_PY',</t>
  </si>
  <si>
    <t>'AMOUNT_UNREPORTED_SS_MEDICARE_TAX_PY',</t>
  </si>
  <si>
    <t>'AMOUNT_UNEMPLOYMENT_PY',</t>
  </si>
  <si>
    <t>'AMOUNT_TUITION_PY',</t>
  </si>
  <si>
    <t>'AMOUNT_TOTAL_TAX_PY',</t>
  </si>
  <si>
    <t>'AMOUNT_TOTAL_PAYMENTS_PY',</t>
  </si>
  <si>
    <t>'AMOUNT_TOTAL_INTEREST_PAID_PY',</t>
  </si>
  <si>
    <t>'AMOUNT_TOTAL_INCOME_PY',</t>
  </si>
  <si>
    <t>'AMOUNT_TOTAL_DEDUCTIONS_PY',</t>
  </si>
  <si>
    <t>'AMOUNT_TOTAL_DEDUCTIBLE_EXPENSES_PY',</t>
  </si>
  <si>
    <t>'AMOUNT_TOTAL_CREDITS_PY',</t>
  </si>
  <si>
    <t>'AMOUNT_TAXES_PAID_PY',</t>
  </si>
  <si>
    <t>'AMOUNT_TAXABLE_SOCIAL_SEC_PY',</t>
  </si>
  <si>
    <t>'AMOUNT_TAXABLE_OFFSETS_PY',</t>
  </si>
  <si>
    <t>'AMOUNT_TAXABLE_IRA_PY',</t>
  </si>
  <si>
    <t>'AMOUNT_TAXABLE_INTEREST_PY',</t>
  </si>
  <si>
    <t>'AMOUNT_TAXABLE_INCOME_PY',</t>
  </si>
  <si>
    <t>'AMOUNT_TAX_PREP_FEES_PY',</t>
  </si>
  <si>
    <t>'AMOUNT_TAX_DUE_PY',</t>
  </si>
  <si>
    <t>'AMOUNT_TAX_CREDITS_PY',</t>
  </si>
  <si>
    <t>'AMOUNT_TAX_PY',</t>
  </si>
  <si>
    <t>'AMOUNT_STUDENT_LOAN_INTEREST_DEDUCTION_PY',</t>
  </si>
  <si>
    <t>'AMOUNT_STATE_LOCAL_TAX_PY',</t>
  </si>
  <si>
    <t>'AMOUNT_STATE_LOCAL_SALES_TAX_PY',</t>
  </si>
  <si>
    <t>'AMOUNT_SOCIAL_SEC_PY',</t>
  </si>
  <si>
    <t>'AMOUNT_SELF_EMPLOYMENT_TAX_PY',</t>
  </si>
  <si>
    <t>'AMOUNT_SELF_EMPLOYMENT_RETIREMENT_PY',</t>
  </si>
  <si>
    <t>'AMOUNT_SELF_EMPLOYMENT_HEALTH_INSURANCE_PY',</t>
  </si>
  <si>
    <t>'AMOUNT_SCHE_PY',</t>
  </si>
  <si>
    <t>'AMOUNT_SALARIES_AND_WAGES_PY',</t>
  </si>
  <si>
    <t>'AMOUNT_RETIREMENT_SAVINGS_CREDIT_PY',</t>
  </si>
  <si>
    <t>'AMOUNT_RESIDENTIAL_ENERGY_CREDIT_PY',</t>
  </si>
  <si>
    <t>'AMOUNT_REFUND_PY',</t>
  </si>
  <si>
    <t>'AMOUNT_REAL_ESTATE_TAX_PY',</t>
  </si>
  <si>
    <t>'AMOUNT_QUALIFIED_DIVIDENDS_PY',</t>
  </si>
  <si>
    <t>'AMOUNT_PERSONAL_PROPERTY_TAXES_PY',</t>
  </si>
  <si>
    <t>'AMOUNT_PAID_WITH_EXTENSION_PY',</t>
  </si>
  <si>
    <t>'AMOUNT_OTHER_TAXES_PY',</t>
  </si>
  <si>
    <t>'AMOUNT_OTHER_PAYMENTS_PY',</t>
  </si>
  <si>
    <t>'AMOUNT_OTHER_INCOME_PY',</t>
  </si>
  <si>
    <t>'AMOUNT_OTHER_GAIN_PY',</t>
  </si>
  <si>
    <t>'AMOUNT_OTHER_DEDUCTIBLE_TAXES_PY',</t>
  </si>
  <si>
    <t>'AMOUNT_OTHER_DEDUCTIBLE_EXPENSES_PY',</t>
  </si>
  <si>
    <t>'AMOUNT_OTHER_CREDITS_PY',</t>
  </si>
  <si>
    <t>'AMOUNT_ORDINARY_DIVIDENDS_PY',</t>
  </si>
  <si>
    <t>'AMOUNT_NT_COMBAT_PAY_PY',</t>
  </si>
  <si>
    <t>'AMOUNT_MOVING_EXPENSE_PY',</t>
  </si>
  <si>
    <t>'AMOUNT_MORTGAGE_POINTS_NON_1098_PY',</t>
  </si>
  <si>
    <t>'AMOUNT_MORTGAGE_INTEREST_NON_1098_PY',</t>
  </si>
  <si>
    <t>'AMOUNT_MORTGAGE_INTEREST_PY',</t>
  </si>
  <si>
    <t>'AMOUNT_MORTGAGE_INSURANCE_PY',</t>
  </si>
  <si>
    <t>'AMOUNT_MISC_DEDUCTIONS_PY',</t>
  </si>
  <si>
    <t>'AMOUNT_MEDICAL_DENTAL_EXPENSES_DEDUCTION_PY',</t>
  </si>
  <si>
    <t>'AMOUNT_MEDICAL_DENTAL_EXPENSES_PY',</t>
  </si>
  <si>
    <t>'AMOUNT_IRA_DISTRIBUTIONS_PY',</t>
  </si>
  <si>
    <t>'AMOUNT_IRA_DEDUCTION_PY',</t>
  </si>
  <si>
    <t>'AMOUNT_INVESTMENT_INTEREST_PAID_PY',</t>
  </si>
  <si>
    <t>'AMOUNT_INCOME_TAX_WITHHELD_PY',</t>
  </si>
  <si>
    <t>'AMOUNT_INCOME_TAX_PY',</t>
  </si>
  <si>
    <t>'AMOUNT_HSA_PY',</t>
  </si>
  <si>
    <t>'AMOUNT_HOPE_CREDIT_PY',</t>
  </si>
  <si>
    <t>'AMOUNT_HOMEBUYER_CREDIT_REPAYMENT_PY',</t>
  </si>
  <si>
    <t>'AMOUNT_FUEL_TAX_CREDIT_PY',</t>
  </si>
  <si>
    <t>'AMOUNT_FOREIGN_TAX_CREDIT_PY',</t>
  </si>
  <si>
    <t>'AMOUNT_FARM_INCOME_PY',</t>
  </si>
  <si>
    <t>'AMOUNT_EXPENSES_DEDUCTION_PY',</t>
  </si>
  <si>
    <t>'AMOUNT_EXEMPTIONS_PY',</t>
  </si>
  <si>
    <t>'AMOUNT_EXCESS_SS_RRTA_WITHHELD_PY',</t>
  </si>
  <si>
    <t>'AMOUNT_ESTIMATED_TAX_PENALTY_PY',</t>
  </si>
  <si>
    <t>'AMOUNT_ESTIMATED_TAX_PY',</t>
  </si>
  <si>
    <t>'AMOUNT_EMPLOYEE_EXPENSES_PY',</t>
  </si>
  <si>
    <t>'AMOUNT_EITC_PY',</t>
  </si>
  <si>
    <t>'AMOUNT_EDUCATION_CREDIT_PY',</t>
  </si>
  <si>
    <t>'AMOUNT_EARLY_WITHDRAWAL_PENALTY_PY',</t>
  </si>
  <si>
    <t>'AMOUNT_DOMESTIC_PRODUCTION_DEDUCTION_PY',</t>
  </si>
  <si>
    <t>'AMOUNT_DISABLED_CREDIT_PY',</t>
  </si>
  <si>
    <t>'AMOUNT_DEDUCTIBLE_SELF_EMPLOYMENT_TAX_PY',</t>
  </si>
  <si>
    <t>'AMOUNT_CHILD_CREDIT_PY',</t>
  </si>
  <si>
    <t>'AMOUNT_CHILD_CARE_CREDIT_PY',</t>
  </si>
  <si>
    <t>'AMOUNT_CHARITABLE_CONTRIBUTIONS_NONCASH_PY',</t>
  </si>
  <si>
    <t>'AMOUNT_CHARITABLE_CONTRIBUTIONS_CASH_PY',</t>
  </si>
  <si>
    <t>'AMOUNT_CHARITABLE_CONTRIBUTIONS_CARRYOVER_PY',</t>
  </si>
  <si>
    <t>'AMOUNT_CHARITABLE_CONTRIBUTIONS_PY',</t>
  </si>
  <si>
    <t>'AMOUNT_CERTAIN_BUSINESS_EXPENSE_PY',</t>
  </si>
  <si>
    <t>'AMOUNT_CASUALTY_LOSSES_PY',</t>
  </si>
  <si>
    <t>'AMOUNT_CAPITAL_GAIN_PY',</t>
  </si>
  <si>
    <t>'AMOUNT_BUSINESS_INCOME_PY',</t>
  </si>
  <si>
    <t>'AMOUNT_AMT_PY',</t>
  </si>
  <si>
    <t>'AMOUNT_ALIMONY_PAID_PY',</t>
  </si>
  <si>
    <t>'AMOUNT_ALIMONY_INCOME_PY',</t>
  </si>
  <si>
    <t>'AMOUNT_ADJUSTMENTS_PY',</t>
  </si>
  <si>
    <t>'AGI_PY',</t>
  </si>
  <si>
    <t>'AGE_TAXPAYER_PY',</t>
  </si>
  <si>
    <t>'AGE_SPOUSE_PY',</t>
  </si>
  <si>
    <t>'AGE_DEPENDENT_MIN_PY',</t>
  </si>
  <si>
    <t>'AGE_DEPENDENT_MAX_PY',</t>
  </si>
  <si>
    <t>'AGE_DEPENDENT_AVG_PY',</t>
  </si>
  <si>
    <t>'SUP_REMIC_TAXABLE_INCOME_PY2',</t>
  </si>
  <si>
    <t>'SUP_REMIC_SCHQ_INCOME_PY2',</t>
  </si>
  <si>
    <t>'SUP_REMIC_EXCESS_INCLUSION_PY2',</t>
  </si>
  <si>
    <t>'SUP_RE_WILL_FILE_1099_PY2',</t>
  </si>
  <si>
    <t>'SUP_RE_TYPE_SINGLE_FAMILY_PY2',</t>
  </si>
  <si>
    <t>'SUP_RE_TYPE_SHORT_RENTAL_PY2',</t>
  </si>
  <si>
    <t>'SUP_RE_TYPE_SELF_RENTAL_PY2',</t>
  </si>
  <si>
    <t>'SUP_RE_TYPE_ROYALTIES_PY2',</t>
  </si>
  <si>
    <t>'SUP_RE_TYPE_OTHER_PY2',</t>
  </si>
  <si>
    <t>'SUP_RE_TYPE_MULTI_FAMILY_PY2',</t>
  </si>
  <si>
    <t>'SUP_RE_TYPE_LAND_PY2',</t>
  </si>
  <si>
    <t>'SUP_RE_TYPE_COMMERCIAL_PY2',</t>
  </si>
  <si>
    <t>'SUP_RE_TOTAL_INCOME_PY2',</t>
  </si>
  <si>
    <t>'SUP_RE_REQUIRE_1099_PY2',</t>
  </si>
  <si>
    <t>'SUP_RE_PROFESSIONAL_INCOME_PY2',</t>
  </si>
  <si>
    <t>'SUP_RE_PERSONAL_DAYS_PY2',</t>
  </si>
  <si>
    <t>'SUP_RE_INCOME_ROYALTIES_PY2',</t>
  </si>
  <si>
    <t>'SUP_RE_INCOME_RENTS_PY2',</t>
  </si>
  <si>
    <t>'SUP_RE_EXPENSES_UTILITIES_PY2',</t>
  </si>
  <si>
    <t>'SUP_RE_EXPENSES_TRAVEL_PY2',</t>
  </si>
  <si>
    <t>'SUP_RE_EXPENSES_TOTAL_PY2',</t>
  </si>
  <si>
    <t>'SUP_RE_EXPENSES_TAXES_PY2',</t>
  </si>
  <si>
    <t>'SUP_RE_EXPENSES_SUPPLIES_PY2',</t>
  </si>
  <si>
    <t>'SUP_RE_EXPENSES_REPAIRS_PY2',</t>
  </si>
  <si>
    <t>'SUP_RE_EXPENSES_OTHER_INTEREST_PY2',</t>
  </si>
  <si>
    <t>'SUP_RE_EXPENSES_MORTGAGE_INTEREST_PY2',</t>
  </si>
  <si>
    <t>'SUP_RE_EXPENSES_MANAGEMENT_PY2',</t>
  </si>
  <si>
    <t>'SUP_RE_EXPENSES_LEGAL_PY2',</t>
  </si>
  <si>
    <t>'SUP_RE_EXPENSES_INSURANCE_PY2',</t>
  </si>
  <si>
    <t>'SUP_RE_EXPENSES_DEPRECIATION_PY2',</t>
  </si>
  <si>
    <t>'SUP_RE_EXPENSES_DEDUCTIBLE_LOSS_PY2',</t>
  </si>
  <si>
    <t>'SUP_RE_EXPENSES_COMMISSIONS_PY2',</t>
  </si>
  <si>
    <t>'SUP_RE_EXPENSES_CLEANING_PY2',</t>
  </si>
  <si>
    <t>'SUP_RE_EXPENSES_ADVERTISING_PY2',</t>
  </si>
  <si>
    <t>'SUP_PS_TOTAL_INCOME_PY2',</t>
  </si>
  <si>
    <t>'SUP_PS_SEC179_EXPENSE_DEDUCTION_PY2',</t>
  </si>
  <si>
    <t>'SUP_PS_SCORP_PY2',</t>
  </si>
  <si>
    <t>'SUP_PS_PY_LOSS_PY2',</t>
  </si>
  <si>
    <t>'SUP_PS_PASSIVE_LOSS_PY2',</t>
  </si>
  <si>
    <t>'SUP_PS_PASSIVE_INCOME_PY2',</t>
  </si>
  <si>
    <t>'SUP_PS_PARTNERSHIP_FOREIGN_PY2',</t>
  </si>
  <si>
    <t>'SUP_PS_PARTNERSHIP_PY2',</t>
  </si>
  <si>
    <t>'SUP_PS_NONPASSIVE_LOSS_PY2',</t>
  </si>
  <si>
    <t>'SUP_PS_NONPASSIVE_INCOME_PY2',</t>
  </si>
  <si>
    <t>'SUP_PS_AT_RISK_PY2',</t>
  </si>
  <si>
    <t>'SUP_FARM_RENTAL_INCOME_PY2',</t>
  </si>
  <si>
    <t>'SUP_FARM_GROSS_INCOME_PY2',</t>
  </si>
  <si>
    <t>'SUP_EST_TOTAL_INCOME_PY2',</t>
  </si>
  <si>
    <t>'SUP_EST_PASSIVE_LOSS_PY2',</t>
  </si>
  <si>
    <t>'SUP_EST_PASSIVE_INCOME_PY2',</t>
  </si>
  <si>
    <t>'SUP_EST_NONPASSIVE_LOSS_PY2',</t>
  </si>
  <si>
    <t>'SUP_EST_NONPASSIVE_INCOME_PY2',</t>
  </si>
  <si>
    <t>'NUM_W2_PY2',</t>
  </si>
  <si>
    <t>'NUM_SCHE_PY2',</t>
  </si>
  <si>
    <t>'NUM_SCHC_PY2',</t>
  </si>
  <si>
    <t>'NUM_EXEMPTIONS_PY2',</t>
  </si>
  <si>
    <t>'NUM_DEPENDENTS_PY2',</t>
  </si>
  <si>
    <t>'BUS_WILL_FILE_1099_PY2',</t>
  </si>
  <si>
    <t>'BUS_VEHICLE_PERSONAL_OFFDUTY_PY2',</t>
  </si>
  <si>
    <t>'BUS_VEHICLE_PERSONAL_ANOTHER_PY2',</t>
  </si>
  <si>
    <t>'BUS_VEHICLE_MILES_OTHER_PY2',</t>
  </si>
  <si>
    <t>'BUS_VEHICLE_MILES_COMMUTE_PY2',</t>
  </si>
  <si>
    <t>'BUS_VEHICLE_MILES_BUSINESS_PY2',</t>
  </si>
  <si>
    <t>'BUS_STATUTORY_EMPLOYEE_PY2',</t>
  </si>
  <si>
    <t>'BUS_START_ACQUIRE_PY2',</t>
  </si>
  <si>
    <t>'BUS_REQUIRE_1099_PY2',</t>
  </si>
  <si>
    <t>'BUS_OTHER_INCOME_PY2',</t>
  </si>
  <si>
    <t>'BUS_NET_PROFIT_PY2',</t>
  </si>
  <si>
    <t>'BUS_MATERIAL_PARTICIPATE_PY2',</t>
  </si>
  <si>
    <t>'BUS_INVESTMENT_AT_RISK_PY2',</t>
  </si>
  <si>
    <t>'BUS_GROSS_PROFIT_PY2',</t>
  </si>
  <si>
    <t>'BUS_GROSS_INCOME_PY2',</t>
  </si>
  <si>
    <t>'BUS_EXPENSE_WAGES_PY2',</t>
  </si>
  <si>
    <t>'BUS_EXPENSE_UTILITIES_PY2',</t>
  </si>
  <si>
    <t>'BUS_EXPENSE_USE_OF_HOME_PY2',</t>
  </si>
  <si>
    <t>'BUS_EXPENSE_TRAVEL_PY2',</t>
  </si>
  <si>
    <t>'BUS_EXPENSE_TOTAL_PY2',</t>
  </si>
  <si>
    <t>'BUS_EXPENSE_TAXES_PY2',</t>
  </si>
  <si>
    <t>'BUS_EXPENSE_SUPPLIES_PY2',</t>
  </si>
  <si>
    <t>'BUS_EXPENSE_REPAIRS_PY2',</t>
  </si>
  <si>
    <t>'BUS_EXPENSE_RENT_VEHICLES_PY2',</t>
  </si>
  <si>
    <t>'BUS_EXPENSE_RENT_OTHER_PY2',</t>
  </si>
  <si>
    <t>'BUS_EXPENSE_PROFIT_TENTATIVE_PY2',</t>
  </si>
  <si>
    <t>'BUS_EXPENSE_PENSION_PY2',</t>
  </si>
  <si>
    <t>'BUS_EXPENSE_OTHER_INTEREST_PY2',</t>
  </si>
  <si>
    <t>'BUS_EXPENSE_OTHER_PY2',</t>
  </si>
  <si>
    <t>'BUS_EXPENSE_OFFICE_PY2',</t>
  </si>
  <si>
    <t>'BUS_EXPENSE_MORTGAGE_INTEREST_PY2',</t>
  </si>
  <si>
    <t>'BUS_EXPENSE_MEALS_PY2',</t>
  </si>
  <si>
    <t>'BUS_EXPENSE_LEGAL_PY2',</t>
  </si>
  <si>
    <t>'BUS_EXPENSE_INSURANCE_PY2',</t>
  </si>
  <si>
    <t>'BUS_EXPENSE_EMPLOYEE_BENEFITS_PY2',</t>
  </si>
  <si>
    <t>'BUS_EXPENSE_DEPRECIATION_PY2',</t>
  </si>
  <si>
    <t>'BUS_EXPENSE_DEPLETION_PY2',</t>
  </si>
  <si>
    <t>'BUS_EXPENSE_CONTRACT_LABOR_PY2',</t>
  </si>
  <si>
    <t>'BUS_EXPENSE_COMMISSIONS_PY2',</t>
  </si>
  <si>
    <t>'BUS_EXPENSE_CAR_PY2',</t>
  </si>
  <si>
    <t>'BUS_EXPENSE_ADVERTISING_PY2',</t>
  </si>
  <si>
    <t>'BUS_COGS_TOTAL_PY2',</t>
  </si>
  <si>
    <t>'BUS_COGS_SUPPLIES_PY2',</t>
  </si>
  <si>
    <t>'BUS_COGS_PURCHASES_PY2',</t>
  </si>
  <si>
    <t>'BUS_COGS_METHOD_OTHER_PY2',</t>
  </si>
  <si>
    <t>'BUS_COGS_METHOD_COST_OR_MARKET_PY2',</t>
  </si>
  <si>
    <t>'BUS_COGS_METHOD_COST_PY2',</t>
  </si>
  <si>
    <t>'BUS_COGS_LABOR_PY2',</t>
  </si>
  <si>
    <t>'BUS_COGS_INVENTORY_START_PY2',</t>
  </si>
  <si>
    <t>'BUS_COGS_INVENTORY_END_PY2',</t>
  </si>
  <si>
    <t>'BUS_COGS_PY2',</t>
  </si>
  <si>
    <t>'BUS_ACCOUNTING_METHOD_OTHER_PY2',</t>
  </si>
  <si>
    <t>'BUS_ACCOUNTING_METHOD_CASH_PY2',</t>
  </si>
  <si>
    <t>'BUS_ACCOUNTING_METHOD_ACCRUAL_PY2',</t>
  </si>
  <si>
    <t>'AMOUNT_UNREPORTED_SS_MEDICARE_TAX_PY2',</t>
  </si>
  <si>
    <t>'AMOUNT_UNEMPLOYMENT_PY2',</t>
  </si>
  <si>
    <t>'AMOUNT_TUITION_PY2',</t>
  </si>
  <si>
    <t>'AMOUNT_TOTAL_TAX_PY2',</t>
  </si>
  <si>
    <t>'AMOUNT_TOTAL_PAYMENTS_PY2',</t>
  </si>
  <si>
    <t>'AMOUNT_TOTAL_INTEREST_PAID_PY2',</t>
  </si>
  <si>
    <t>'AMOUNT_TOTAL_INCOME_PY2',</t>
  </si>
  <si>
    <t>'AMOUNT_TOTAL_DEDUCTIONS_PY2',</t>
  </si>
  <si>
    <t>'AMOUNT_TOTAL_DEDUCTIBLE_EXPENSES_PY2',</t>
  </si>
  <si>
    <t>'AMOUNT_TOTAL_CREDITS_PY2',</t>
  </si>
  <si>
    <t>'AMOUNT_TAXES_PAID_PY2',</t>
  </si>
  <si>
    <t>'AMOUNT_TAXABLE_SOCIAL_SEC_PY2',</t>
  </si>
  <si>
    <t>'AMOUNT_TAXABLE_OFFSETS_PY2',</t>
  </si>
  <si>
    <t>'AMOUNT_TAXABLE_IRA_PY2',</t>
  </si>
  <si>
    <t>'AMOUNT_TAXABLE_INTEREST_PY2',</t>
  </si>
  <si>
    <t>'AMOUNT_TAXABLE_INCOME_PY2',</t>
  </si>
  <si>
    <t>'AMOUNT_TAX_PREP_FEES_PY2',</t>
  </si>
  <si>
    <t>'AMOUNT_TAX_DUE_PY2',</t>
  </si>
  <si>
    <t>'AMOUNT_TAX_CREDITS_PY2',</t>
  </si>
  <si>
    <t>'AMOUNT_TAX_PY2',</t>
  </si>
  <si>
    <t>'AMOUNT_STUDENT_LOAN_INTEREST_DEDUCTION_PY2',</t>
  </si>
  <si>
    <t>'AMOUNT_STATE_LOCAL_TAX_PY2',</t>
  </si>
  <si>
    <t>'AMOUNT_STATE_LOCAL_SALES_TAX_PY2',</t>
  </si>
  <si>
    <t>'AMOUNT_SOCIAL_SEC_PY2',</t>
  </si>
  <si>
    <t>'AMOUNT_SELF_EMPLOYMENT_TAX_PY2',</t>
  </si>
  <si>
    <t>'AMOUNT_SELF_EMPLOYMENT_RETIREMENT_PY2',</t>
  </si>
  <si>
    <t>'AMOUNT_SELF_EMPLOYMENT_HEALTH_INSURANCE_PY2',</t>
  </si>
  <si>
    <t>'AMOUNT_SCHE_PY2',</t>
  </si>
  <si>
    <t>'AMOUNT_SALARIES_AND_WAGES_PY2',</t>
  </si>
  <si>
    <t>'AMOUNT_RETIREMENT_SAVINGS_CREDIT_PY2',</t>
  </si>
  <si>
    <t>'AMOUNT_RESIDENTIAL_ENERGY_CREDIT_PY2',</t>
  </si>
  <si>
    <t>'AMOUNT_REFUND_PY2',</t>
  </si>
  <si>
    <t>'AMOUNT_REAL_ESTATE_TAX_PY2',</t>
  </si>
  <si>
    <t>'AMOUNT_QUALIFIED_DIVIDENDS_PY2',</t>
  </si>
  <si>
    <t>'AMOUNT_PERSONAL_PROPERTY_TAXES_PY2',</t>
  </si>
  <si>
    <t>'AMOUNT_PAID_WITH_EXTENSION_PY2',</t>
  </si>
  <si>
    <t>'AMOUNT_OTHER_TAXES_PY2',</t>
  </si>
  <si>
    <t>'AMOUNT_OTHER_PAYMENTS_PY2',</t>
  </si>
  <si>
    <t>'AMOUNT_OTHER_INCOME_PY2',</t>
  </si>
  <si>
    <t>'AMOUNT_OTHER_GAIN_PY2',</t>
  </si>
  <si>
    <t>'AMOUNT_OTHER_DEDUCTIBLE_TAXES_PY2',</t>
  </si>
  <si>
    <t>'AMOUNT_OTHER_DEDUCTIBLE_EXPENSES_PY2',</t>
  </si>
  <si>
    <t>'AMOUNT_OTHER_CREDITS_PY2',</t>
  </si>
  <si>
    <t>'AMOUNT_ORDINARY_DIVIDENDS_PY2',</t>
  </si>
  <si>
    <t>'AMOUNT_NT_COMBAT_PAY_PY2',</t>
  </si>
  <si>
    <t>'AMOUNT_MOVING_EXPENSE_PY2',</t>
  </si>
  <si>
    <t>'AMOUNT_MORTGAGE_POINTS_NON_1098_PY2',</t>
  </si>
  <si>
    <t>'AMOUNT_MORTGAGE_INTEREST_NON_1098_PY2',</t>
  </si>
  <si>
    <t>'AMOUNT_MORTGAGE_INTEREST_PY2',</t>
  </si>
  <si>
    <t>'AMOUNT_MORTGAGE_INSURANCE_PY2',</t>
  </si>
  <si>
    <t>'AMOUNT_MISC_DEDUCTIONS_PY2',</t>
  </si>
  <si>
    <t>'AMOUNT_MEDICAL_DENTAL_EXPENSES_DEDUCTION_PY2',</t>
  </si>
  <si>
    <t>'AMOUNT_MEDICAL_DENTAL_EXPENSES_PY2',</t>
  </si>
  <si>
    <t>'AMOUNT_IRA_DISTRIBUTIONS_PY2',</t>
  </si>
  <si>
    <t>'AMOUNT_IRA_DEDUCTION_PY2',</t>
  </si>
  <si>
    <t>'AMOUNT_INVESTMENT_INTEREST_PAID_PY2',</t>
  </si>
  <si>
    <t>'AMOUNT_INCOME_TAX_WITHHELD_PY2',</t>
  </si>
  <si>
    <t>'AMOUNT_INCOME_TAX_PY2',</t>
  </si>
  <si>
    <t>'AMOUNT_HSA_PY2',</t>
  </si>
  <si>
    <t>'AMOUNT_HOPE_CREDIT_PY2',</t>
  </si>
  <si>
    <t>'AMOUNT_HOMEBUYER_CREDIT_REPAYMENT_PY2',</t>
  </si>
  <si>
    <t>'AMOUNT_FUEL_TAX_CREDIT_PY2',</t>
  </si>
  <si>
    <t>'AMOUNT_FOREIGN_TAX_CREDIT_PY2',</t>
  </si>
  <si>
    <t>'AMOUNT_FARM_INCOME_PY2',</t>
  </si>
  <si>
    <t>'AMOUNT_EXPENSES_DEDUCTION_PY2',</t>
  </si>
  <si>
    <t>'AMOUNT_EXEMPTIONS_PY2',</t>
  </si>
  <si>
    <t>'AMOUNT_EXCESS_SS_RRTA_WITHHELD_PY2',</t>
  </si>
  <si>
    <t>'AMOUNT_ESTIMATED_TAX_PENALTY_PY2',</t>
  </si>
  <si>
    <t>'AMOUNT_ESTIMATED_TAX_PY2',</t>
  </si>
  <si>
    <t>'AMOUNT_EMPLOYEE_EXPENSES_PY2',</t>
  </si>
  <si>
    <t>'AMOUNT_EITC_PY2',</t>
  </si>
  <si>
    <t>'AMOUNT_EDUCATION_CREDIT_PY2',</t>
  </si>
  <si>
    <t>'AMOUNT_EARLY_WITHDRAWAL_PENALTY_PY2',</t>
  </si>
  <si>
    <t>'AMOUNT_DOMESTIC_PRODUCTION_DEDUCTION_PY2',</t>
  </si>
  <si>
    <t>'AMOUNT_DISABLED_CREDIT_PY2',</t>
  </si>
  <si>
    <t>'AMOUNT_DEDUCTIBLE_SELF_EMPLOYMENT_TAX_PY2',</t>
  </si>
  <si>
    <t>'AMOUNT_CHILD_CREDIT_PY2',</t>
  </si>
  <si>
    <t>'AMOUNT_CHILD_CARE_CREDIT_PY2',</t>
  </si>
  <si>
    <t>'AMOUNT_CHARITABLE_CONTRIBUTIONS_NONCASH_PY2',</t>
  </si>
  <si>
    <t>'AMOUNT_CHARITABLE_CONTRIBUTIONS_CASH_PY2',</t>
  </si>
  <si>
    <t>'AMOUNT_CHARITABLE_CONTRIBUTIONS_CARRYOVER_PY2',</t>
  </si>
  <si>
    <t>'AMOUNT_CHARITABLE_CONTRIBUTIONS_PY2',</t>
  </si>
  <si>
    <t>'AMOUNT_CERTAIN_BUSINESS_EXPENSE_PY2',</t>
  </si>
  <si>
    <t>'AMOUNT_CASUALTY_LOSSES_PY2',</t>
  </si>
  <si>
    <t>'AMOUNT_CAPITAL_GAIN_PY2',</t>
  </si>
  <si>
    <t>'AMOUNT_BUSINESS_INCOME_PY2',</t>
  </si>
  <si>
    <t>'AMOUNT_AMT_PY2',</t>
  </si>
  <si>
    <t>'AMOUNT_ALIMONY_PAID_PY2',</t>
  </si>
  <si>
    <t>'AMOUNT_ALIMONY_INCOME_PY2',</t>
  </si>
  <si>
    <t>'AMOUNT_ADJUSTMENTS_PY2',</t>
  </si>
  <si>
    <t>'AGI_PY2',</t>
  </si>
  <si>
    <t>'AGE_TAXPAYER_PY2',</t>
  </si>
  <si>
    <t>'AGE_SPOUSE_PY2',</t>
  </si>
  <si>
    <t>'AGE_DEPENDENT_MIN_PY2',</t>
  </si>
  <si>
    <t>'AGE_DEPENDENT_MAX_PY2',</t>
  </si>
  <si>
    <t>'AGE_DEPENDENT_AVG_PY2',</t>
  </si>
  <si>
    <t>'SUP_REMIC_TAXABLE_INCOME_PY3',</t>
  </si>
  <si>
    <t>'SUP_REMIC_SCHQ_INCOME_PY3',</t>
  </si>
  <si>
    <t>'SUP_REMIC_EXCESS_INCLUSION_PY3',</t>
  </si>
  <si>
    <t>'SUP_RE_WILL_FILE_1099_PY3',</t>
  </si>
  <si>
    <t>'SUP_RE_TYPE_SINGLE_FAMILY_PY3',</t>
  </si>
  <si>
    <t>'SUP_RE_TYPE_SHORT_RENTAL_PY3',</t>
  </si>
  <si>
    <t>'SUP_RE_TYPE_SELF_RENTAL_PY3',</t>
  </si>
  <si>
    <t>'SUP_RE_TYPE_ROYALTIES_PY3',</t>
  </si>
  <si>
    <t>'SUP_RE_TYPE_OTHER_PY3',</t>
  </si>
  <si>
    <t>'SUP_RE_TYPE_MULTI_FAMILY_PY3',</t>
  </si>
  <si>
    <t>'SUP_RE_TYPE_LAND_PY3',</t>
  </si>
  <si>
    <t>'SUP_RE_TYPE_COMMERCIAL_PY3',</t>
  </si>
  <si>
    <t>'SUP_RE_TOTAL_INCOME_PY3',</t>
  </si>
  <si>
    <t>'SUP_RE_REQUIRE_1099_PY3',</t>
  </si>
  <si>
    <t>'SUP_RE_PROFESSIONAL_INCOME_PY3',</t>
  </si>
  <si>
    <t>'SUP_RE_PERSONAL_DAYS_PY3',</t>
  </si>
  <si>
    <t>'SUP_RE_INCOME_ROYALTIES_PY3',</t>
  </si>
  <si>
    <t>'SUP_RE_INCOME_RENTS_PY3',</t>
  </si>
  <si>
    <t>'SUP_RE_EXPENSES_UTILITIES_PY3',</t>
  </si>
  <si>
    <t>'SUP_RE_EXPENSES_TRAVEL_PY3',</t>
  </si>
  <si>
    <t>'SUP_RE_EXPENSES_TOTAL_PY3',</t>
  </si>
  <si>
    <t>'SUP_RE_EXPENSES_TAXES_PY3',</t>
  </si>
  <si>
    <t>'SUP_RE_EXPENSES_SUPPLIES_PY3',</t>
  </si>
  <si>
    <t>'SUP_RE_EXPENSES_REPAIRS_PY3',</t>
  </si>
  <si>
    <t>'SUP_RE_EXPENSES_OTHER_INTEREST_PY3',</t>
  </si>
  <si>
    <t>'SUP_RE_EXPENSES_MORTGAGE_INTEREST_PY3',</t>
  </si>
  <si>
    <t>'SUP_RE_EXPENSES_MANAGEMENT_PY3',</t>
  </si>
  <si>
    <t>'SUP_RE_EXPENSES_LEGAL_PY3',</t>
  </si>
  <si>
    <t>'SUP_RE_EXPENSES_INSURANCE_PY3',</t>
  </si>
  <si>
    <t>'SUP_RE_EXPENSES_DEPRECIATION_PY3',</t>
  </si>
  <si>
    <t>'SUP_RE_EXPENSES_DEDUCTIBLE_LOSS_PY3',</t>
  </si>
  <si>
    <t>'SUP_RE_EXPENSES_COMMISSIONS_PY3',</t>
  </si>
  <si>
    <t>'SUP_RE_EXPENSES_CLEANING_PY3',</t>
  </si>
  <si>
    <t>'SUP_RE_EXPENSES_ADVERTISING_PY3',</t>
  </si>
  <si>
    <t>'SUP_PS_TOTAL_INCOME_PY3',</t>
  </si>
  <si>
    <t>'SUP_PS_SEC179_EXPENSE_DEDUCTION_PY3',</t>
  </si>
  <si>
    <t>'SUP_PS_SCORP_PY3',</t>
  </si>
  <si>
    <t>'SUP_PS_PY_LOSS_PY3',</t>
  </si>
  <si>
    <t>'SUP_PS_PASSIVE_LOSS_PY3',</t>
  </si>
  <si>
    <t>'SUP_PS_PASSIVE_INCOME_PY3',</t>
  </si>
  <si>
    <t>'SUP_PS_PARTNERSHIP_FOREIGN_PY3',</t>
  </si>
  <si>
    <t>'SUP_PS_PARTNERSHIP_PY3',</t>
  </si>
  <si>
    <t>'SUP_PS_NONPASSIVE_LOSS_PY3',</t>
  </si>
  <si>
    <t>'SUP_PS_NONPASSIVE_INCOME_PY3',</t>
  </si>
  <si>
    <t>'SUP_PS_AT_RISK_PY3',</t>
  </si>
  <si>
    <t>'SUP_FARM_RENTAL_INCOME_PY3',</t>
  </si>
  <si>
    <t>'SUP_FARM_GROSS_INCOME_PY3',</t>
  </si>
  <si>
    <t>'SUP_EST_TOTAL_INCOME_PY3',</t>
  </si>
  <si>
    <t>'SUP_EST_PASSIVE_LOSS_PY3',</t>
  </si>
  <si>
    <t>'SUP_EST_PASSIVE_INCOME_PY3',</t>
  </si>
  <si>
    <t>'SUP_EST_NONPASSIVE_LOSS_PY3',</t>
  </si>
  <si>
    <t>'SUP_EST_NONPASSIVE_INCOME_PY3',</t>
  </si>
  <si>
    <t>'NUM_W2_PY3',</t>
  </si>
  <si>
    <t>'NUM_SCHE_PY3',</t>
  </si>
  <si>
    <t>'NUM_SCHC_PY3',</t>
  </si>
  <si>
    <t>'NUM_EXEMPTIONS_PY3',</t>
  </si>
  <si>
    <t>'NUM_DEPENDENTS_PY3',</t>
  </si>
  <si>
    <t>'BUS_WILL_FILE_1099_PY3',</t>
  </si>
  <si>
    <t>'BUS_VEHICLE_PERSONAL_OFFDUTY_PY3',</t>
  </si>
  <si>
    <t>'BUS_VEHICLE_PERSONAL_ANOTHER_PY3',</t>
  </si>
  <si>
    <t>'BUS_VEHICLE_MILES_OTHER_PY3',</t>
  </si>
  <si>
    <t>'BUS_VEHICLE_MILES_COMMUTE_PY3',</t>
  </si>
  <si>
    <t>'BUS_VEHICLE_MILES_BUSINESS_PY3',</t>
  </si>
  <si>
    <t>'BUS_STATUTORY_EMPLOYEE_PY3',</t>
  </si>
  <si>
    <t>'BUS_START_ACQUIRE_PY3',</t>
  </si>
  <si>
    <t>'BUS_REQUIRE_1099_PY3',</t>
  </si>
  <si>
    <t>'BUS_OTHER_INCOME_PY3',</t>
  </si>
  <si>
    <t>'BUS_NET_PROFIT_PY3',</t>
  </si>
  <si>
    <t>'BUS_MATERIAL_PARTICIPATE_PY3',</t>
  </si>
  <si>
    <t>'BUS_INVESTMENT_AT_RISK_PY3',</t>
  </si>
  <si>
    <t>'BUS_GROSS_PROFIT_PY3',</t>
  </si>
  <si>
    <t>'BUS_GROSS_INCOME_PY3',</t>
  </si>
  <si>
    <t>'BUS_EXPENSE_WAGES_PY3',</t>
  </si>
  <si>
    <t>'BUS_EXPENSE_UTILITIES_PY3',</t>
  </si>
  <si>
    <t>'BUS_EXPENSE_USE_OF_HOME_PY3',</t>
  </si>
  <si>
    <t>'BUS_EXPENSE_TRAVEL_PY3',</t>
  </si>
  <si>
    <t>'BUS_EXPENSE_TOTAL_PY3',</t>
  </si>
  <si>
    <t>'BUS_EXPENSE_TAXES_PY3',</t>
  </si>
  <si>
    <t>'BUS_EXPENSE_SUPPLIES_PY3',</t>
  </si>
  <si>
    <t>'BUS_EXPENSE_REPAIRS_PY3',</t>
  </si>
  <si>
    <t>'BUS_EXPENSE_RENT_VEHICLES_PY3',</t>
  </si>
  <si>
    <t>'BUS_EXPENSE_RENT_OTHER_PY3',</t>
  </si>
  <si>
    <t>'BUS_EXPENSE_PROFIT_TENTATIVE_PY3',</t>
  </si>
  <si>
    <t>'BUS_EXPENSE_PENSION_PY3',</t>
  </si>
  <si>
    <t>'BUS_EXPENSE_OTHER_INTEREST_PY3',</t>
  </si>
  <si>
    <t>'BUS_EXPENSE_OTHER_PY3',</t>
  </si>
  <si>
    <t>'BUS_EXPENSE_OFFICE_PY3',</t>
  </si>
  <si>
    <t>'BUS_EXPENSE_MORTGAGE_INTEREST_PY3',</t>
  </si>
  <si>
    <t>'BUS_EXPENSE_MEALS_PY3',</t>
  </si>
  <si>
    <t>'BUS_EXPENSE_LEGAL_PY3',</t>
  </si>
  <si>
    <t>'BUS_EXPENSE_INSURANCE_PY3',</t>
  </si>
  <si>
    <t>'BUS_EXPENSE_EMPLOYEE_BENEFITS_PY3',</t>
  </si>
  <si>
    <t>'BUS_EXPENSE_DEPRECIATION_PY3',</t>
  </si>
  <si>
    <t>'BUS_EXPENSE_DEPLETION_PY3',</t>
  </si>
  <si>
    <t>'BUS_EXPENSE_CONTRACT_LABOR_PY3',</t>
  </si>
  <si>
    <t>'BUS_EXPENSE_COMMISSIONS_PY3',</t>
  </si>
  <si>
    <t>'BUS_EXPENSE_CAR_PY3',</t>
  </si>
  <si>
    <t>'BUS_EXPENSE_ADVERTISING_PY3',</t>
  </si>
  <si>
    <t>'BUS_COGS_TOTAL_PY3',</t>
  </si>
  <si>
    <t>'BUS_COGS_SUPPLIES_PY3',</t>
  </si>
  <si>
    <t>'BUS_COGS_PURCHASES_PY3',</t>
  </si>
  <si>
    <t>'BUS_COGS_METHOD_OTHER_PY3',</t>
  </si>
  <si>
    <t>'BUS_COGS_METHOD_COST_OR_MARKET_PY3',</t>
  </si>
  <si>
    <t>'BUS_COGS_METHOD_COST_PY3',</t>
  </si>
  <si>
    <t>'BUS_COGS_LABOR_PY3',</t>
  </si>
  <si>
    <t>'BUS_COGS_INVENTORY_START_PY3',</t>
  </si>
  <si>
    <t>'BUS_COGS_INVENTORY_END_PY3',</t>
  </si>
  <si>
    <t>'BUS_COGS_PY3',</t>
  </si>
  <si>
    <t>'BUS_ACCOUNTING_METHOD_OTHER_PY3',</t>
  </si>
  <si>
    <t>'BUS_ACCOUNTING_METHOD_CASH_PY3',</t>
  </si>
  <si>
    <t>'BUS_ACCOUNTING_METHOD_ACCRUAL_PY3',</t>
  </si>
  <si>
    <t>'AMOUNT_UNREPORTED_SS_MEDICARE_TAX_PY3',</t>
  </si>
  <si>
    <t>'AMOUNT_UNEMPLOYMENT_PY3',</t>
  </si>
  <si>
    <t>'AMOUNT_TUITION_PY3',</t>
  </si>
  <si>
    <t>'AMOUNT_TOTAL_TAX_PY3',</t>
  </si>
  <si>
    <t>'AMOUNT_TOTAL_PAYMENTS_PY3',</t>
  </si>
  <si>
    <t>'AMOUNT_TOTAL_INTEREST_PAID_PY3',</t>
  </si>
  <si>
    <t>'AMOUNT_TOTAL_INCOME_PY3',</t>
  </si>
  <si>
    <t>'AMOUNT_TOTAL_DEDUCTIONS_PY3',</t>
  </si>
  <si>
    <t>'AMOUNT_TOTAL_DEDUCTIBLE_EXPENSES_PY3',</t>
  </si>
  <si>
    <t>'AMOUNT_TOTAL_CREDITS_PY3',</t>
  </si>
  <si>
    <t>'AMOUNT_TAXES_PAID_PY3',</t>
  </si>
  <si>
    <t>'AMOUNT_TAXABLE_SOCIAL_SEC_PY3',</t>
  </si>
  <si>
    <t>'AMOUNT_TAXABLE_OFFSETS_PY3',</t>
  </si>
  <si>
    <t>'AMOUNT_TAXABLE_IRA_PY3',</t>
  </si>
  <si>
    <t>'AMOUNT_TAXABLE_INTEREST_PY3',</t>
  </si>
  <si>
    <t>'AMOUNT_TAXABLE_INCOME_PY3',</t>
  </si>
  <si>
    <t>'AMOUNT_TAX_PREP_FEES_PY3',</t>
  </si>
  <si>
    <t>'AMOUNT_TAX_DUE_PY3',</t>
  </si>
  <si>
    <t>'AMOUNT_TAX_CREDITS_PY3',</t>
  </si>
  <si>
    <t>'AMOUNT_TAX_PY3',</t>
  </si>
  <si>
    <t>'AMOUNT_STUDENT_LOAN_INTEREST_DEDUCTION_PY3',</t>
  </si>
  <si>
    <t>'AMOUNT_STATE_LOCAL_TAX_PY3',</t>
  </si>
  <si>
    <t>'AMOUNT_STATE_LOCAL_SALES_TAX_PY3',</t>
  </si>
  <si>
    <t>'AMOUNT_SOCIAL_SEC_PY3',</t>
  </si>
  <si>
    <t>'AMOUNT_SELF_EMPLOYMENT_TAX_PY3',</t>
  </si>
  <si>
    <t>'AMOUNT_SELF_EMPLOYMENT_RETIREMENT_PY3',</t>
  </si>
  <si>
    <t>'AMOUNT_SELF_EMPLOYMENT_HEALTH_INSURANCE_PY3',</t>
  </si>
  <si>
    <t>'AMOUNT_SCHE_PY3',</t>
  </si>
  <si>
    <t>'AMOUNT_SALARIES_AND_WAGES_PY3',</t>
  </si>
  <si>
    <t>'AMOUNT_RETIREMENT_SAVINGS_CREDIT_PY3',</t>
  </si>
  <si>
    <t>'AMOUNT_RESIDENTIAL_ENERGY_CREDIT_PY3',</t>
  </si>
  <si>
    <t>'AMOUNT_REFUND_PY3',</t>
  </si>
  <si>
    <t>'AMOUNT_REAL_ESTATE_TAX_PY3',</t>
  </si>
  <si>
    <t>'AMOUNT_QUALIFIED_DIVIDENDS_PY3',</t>
  </si>
  <si>
    <t>'AMOUNT_PERSONAL_PROPERTY_TAXES_PY3',</t>
  </si>
  <si>
    <t>'AMOUNT_PAID_WITH_EXTENSION_PY3',</t>
  </si>
  <si>
    <t>'AMOUNT_OTHER_TAXES_PY3',</t>
  </si>
  <si>
    <t>'AMOUNT_OTHER_PAYMENTS_PY3',</t>
  </si>
  <si>
    <t>'AMOUNT_OTHER_INCOME_PY3',</t>
  </si>
  <si>
    <t>'AMOUNT_OTHER_GAIN_PY3',</t>
  </si>
  <si>
    <t>'AMOUNT_OTHER_DEDUCTIBLE_TAXES_PY3',</t>
  </si>
  <si>
    <t>'AMOUNT_OTHER_DEDUCTIBLE_EXPENSES_PY3',</t>
  </si>
  <si>
    <t>'AMOUNT_OTHER_CREDITS_PY3',</t>
  </si>
  <si>
    <t>'AMOUNT_ORDINARY_DIVIDENDS_PY3',</t>
  </si>
  <si>
    <t>'AMOUNT_NT_COMBAT_PAY_PY3',</t>
  </si>
  <si>
    <t>'AMOUNT_MOVING_EXPENSE_PY3',</t>
  </si>
  <si>
    <t>'AMOUNT_MORTGAGE_POINTS_NON_1098_PY3',</t>
  </si>
  <si>
    <t>'AMOUNT_MORTGAGE_INTEREST_NON_1098_PY3',</t>
  </si>
  <si>
    <t>'AMOUNT_MORTGAGE_INTEREST_PY3',</t>
  </si>
  <si>
    <t>'AMOUNT_MORTGAGE_INSURANCE_PY3',</t>
  </si>
  <si>
    <t>'AMOUNT_MISC_DEDUCTIONS_PY3',</t>
  </si>
  <si>
    <t>'AMOUNT_MEDICAL_DENTAL_EXPENSES_DEDUCTION_PY3',</t>
  </si>
  <si>
    <t>'AMOUNT_MEDICAL_DENTAL_EXPENSES_PY3',</t>
  </si>
  <si>
    <t>'AMOUNT_IRA_DISTRIBUTIONS_PY3',</t>
  </si>
  <si>
    <t>'AMOUNT_IRA_DEDUCTION_PY3',</t>
  </si>
  <si>
    <t>'AMOUNT_INVESTMENT_INTEREST_PAID_PY3',</t>
  </si>
  <si>
    <t>'AMOUNT_INCOME_TAX_WITHHELD_PY3',</t>
  </si>
  <si>
    <t>'AMOUNT_INCOME_TAX_PY3',</t>
  </si>
  <si>
    <t>'AMOUNT_HSA_PY3',</t>
  </si>
  <si>
    <t>'AMOUNT_HOPE_CREDIT_PY3',</t>
  </si>
  <si>
    <t>'AMOUNT_HOMEBUYER_CREDIT_REPAYMENT_PY3',</t>
  </si>
  <si>
    <t>'AMOUNT_FUEL_TAX_CREDIT_PY3',</t>
  </si>
  <si>
    <t>'AMOUNT_FOREIGN_TAX_CREDIT_PY3',</t>
  </si>
  <si>
    <t>'AMOUNT_FARM_INCOME_PY3',</t>
  </si>
  <si>
    <t>'AMOUNT_EXPENSES_DEDUCTION_PY3',</t>
  </si>
  <si>
    <t>'AMOUNT_EXEMPTIONS_PY3',</t>
  </si>
  <si>
    <t>'AMOUNT_EXCESS_SS_RRTA_WITHHELD_PY3',</t>
  </si>
  <si>
    <t>'AMOUNT_ESTIMATED_TAX_PENALTY_PY3',</t>
  </si>
  <si>
    <t>'AMOUNT_ESTIMATED_TAX_PY3',</t>
  </si>
  <si>
    <t>'AMOUNT_EMPLOYEE_EXPENSES_PY3',</t>
  </si>
  <si>
    <t>'AMOUNT_EITC_PY3',</t>
  </si>
  <si>
    <t>'AMOUNT_EDUCATION_CREDIT_PY3',</t>
  </si>
  <si>
    <t>'AMOUNT_EARLY_WITHDRAWAL_PENALTY_PY3',</t>
  </si>
  <si>
    <t>'AMOUNT_DOMESTIC_PRODUCTION_DEDUCTION_PY3',</t>
  </si>
  <si>
    <t>'AMOUNT_DISABLED_CREDIT_PY3',</t>
  </si>
  <si>
    <t>'AMOUNT_DEDUCTIBLE_SELF_EMPLOYMENT_TAX_PY3',</t>
  </si>
  <si>
    <t>'AMOUNT_CHILD_CREDIT_PY3',</t>
  </si>
  <si>
    <t>'AMOUNT_CHILD_CARE_CREDIT_PY3',</t>
  </si>
  <si>
    <t>'AMOUNT_CHARITABLE_CONTRIBUTIONS_NONCASH_PY3',</t>
  </si>
  <si>
    <t>'AMOUNT_CHARITABLE_CONTRIBUTIONS_CASH_PY3',</t>
  </si>
  <si>
    <t>'AMOUNT_CHARITABLE_CONTRIBUTIONS_CARRYOVER_PY3',</t>
  </si>
  <si>
    <t>'AMOUNT_CHARITABLE_CONTRIBUTIONS_PY3',</t>
  </si>
  <si>
    <t>'AMOUNT_CERTAIN_BUSINESS_EXPENSE_PY3',</t>
  </si>
  <si>
    <t>'AMOUNT_CASUALTY_LOSSES_PY3',</t>
  </si>
  <si>
    <t>'AMOUNT_CAPITAL_GAIN_PY3',</t>
  </si>
  <si>
    <t>'AMOUNT_BUSINESS_INCOME_PY3',</t>
  </si>
  <si>
    <t>'AMOUNT_AMT_PY3',</t>
  </si>
  <si>
    <t>'AMOUNT_ALIMONY_PAID_PY3',</t>
  </si>
  <si>
    <t>'AMOUNT_ALIMONY_INCOME_PY3',</t>
  </si>
  <si>
    <t>'AMOUNT_ADJUSTMENTS_PY3',</t>
  </si>
  <si>
    <t>'AGI_PY3',</t>
  </si>
  <si>
    <t>'AGE_TAXPAYER_PY3',</t>
  </si>
  <si>
    <t>'AGE_SPOUSE_PY3',</t>
  </si>
  <si>
    <t>'AGE_DEPENDENT_MIN_PY3',</t>
  </si>
  <si>
    <t>'AGE_DEPENDENT_MAX_PY3',</t>
  </si>
  <si>
    <t>'RISK_FLAG_PY',</t>
  </si>
  <si>
    <t>'CA_REFUND_TRANSFER_FLAG_PY',</t>
  </si>
  <si>
    <t>'MISC1099_FLAG_PY',</t>
  </si>
  <si>
    <t>'AUDIT_DEFENSE_FLAG_PY',</t>
  </si>
  <si>
    <t>'TTO_FLAG_PY',</t>
  </si>
  <si>
    <t>'NON_CA_REFUND_TRANSFER_FLAG_PY',</t>
  </si>
  <si>
    <t>'CA_MAX_FLAG_PY',</t>
  </si>
  <si>
    <t>'REFUND_TRANSFER_FLAG_PY',</t>
  </si>
  <si>
    <t>'CORE_FLAG_PY',</t>
  </si>
  <si>
    <t>'RT_FLAG_PY',</t>
  </si>
  <si>
    <t>'NON_CA_MAX_FLAG_PY',</t>
  </si>
  <si>
    <t>'CA_AUDIT_DEFENSE_FLAG_PY',</t>
  </si>
  <si>
    <t>'MAX_FLAG_PY',</t>
  </si>
  <si>
    <t>'NON_CA_AUDIT_DEFENSE_FLAG_PY',</t>
  </si>
  <si>
    <t>'REQUIRED_TAKE_FLAG_PY',</t>
  </si>
  <si>
    <t>'MINDBENDER_FLAG_PY',</t>
  </si>
  <si>
    <t>'PS_FLAG_PY',</t>
  </si>
  <si>
    <t>'FSCHC_FLAG_PY',</t>
  </si>
  <si>
    <t>'FSCHF_FLAG_PY',</t>
  </si>
  <si>
    <t>'FSCHCEZ_FLAG_PY',</t>
  </si>
  <si>
    <t>'FSCHE_FLAG_PY',</t>
  </si>
  <si>
    <t>'FSCHA_FLAG_PY',</t>
  </si>
  <si>
    <t>'FSCHD_FLAG_PY',</t>
  </si>
  <si>
    <t>'RISK_FLAG_PY2',</t>
  </si>
  <si>
    <t>'CA_REFUND_TRANSFER_FLAG_PY2',</t>
  </si>
  <si>
    <t>'MISC1099_FLAG_PY2',</t>
  </si>
  <si>
    <t>'AUDIT_DEFENSE_FLAG_PY2',</t>
  </si>
  <si>
    <t>'TTO_FLAG_PY2',</t>
  </si>
  <si>
    <t>'NON_CA_REFUND_TRANSFER_FLAG_PY2',</t>
  </si>
  <si>
    <t>'CA_MAX_FLAG_PY2',</t>
  </si>
  <si>
    <t>'REFUND_TRANSFER_FLAG_PY2',</t>
  </si>
  <si>
    <t>'CORE_FLAG_PY2',</t>
  </si>
  <si>
    <t>'RT_FLAG_PY2',</t>
  </si>
  <si>
    <t>'NON_CA_MAX_FLAG_PY2',</t>
  </si>
  <si>
    <t>'CA_AUDIT_DEFENSE_FLAG_PY2',</t>
  </si>
  <si>
    <t>'MAX_FLAG_PY2',</t>
  </si>
  <si>
    <t>'NON_CA_AUDIT_DEFENSE_FLAG_PY2',</t>
  </si>
  <si>
    <t>'REQUIRED_TAKE_FLAG_PY2',</t>
  </si>
  <si>
    <t>'MINDBENDER_FLAG_PY2',</t>
  </si>
  <si>
    <t>'PS_FLAG_PY2',</t>
  </si>
  <si>
    <t>'FSCHC_FLAG_PY2',</t>
  </si>
  <si>
    <t>'FSCHF_FLAG_PY2',</t>
  </si>
  <si>
    <t>'FSCHCEZ_FLAG_PY2',</t>
  </si>
  <si>
    <t>'FSCHE_FLAG_PY2',</t>
  </si>
  <si>
    <t>'FSCHA_FLAG_PY2',</t>
  </si>
  <si>
    <t>'FSCHD_FLAG_PY2',</t>
  </si>
  <si>
    <t>'RISK_FLAG_PY3',</t>
  </si>
  <si>
    <t>'CA_REFUND_TRANSFER_FLAG_PY3',</t>
  </si>
  <si>
    <t>'MISC1099_FLAG_PY3',</t>
  </si>
  <si>
    <t>'AUDIT_DEFENSE_FLAG_PY3',</t>
  </si>
  <si>
    <t>'TTO_FLAG_PY3',</t>
  </si>
  <si>
    <t>'NON_CA_REFUND_TRANSFER_FLAG_PY3',</t>
  </si>
  <si>
    <t>'CA_MAX_FLAG_PY3',</t>
  </si>
  <si>
    <t>'REFUND_TRANSFER_FLAG_PY3',</t>
  </si>
  <si>
    <t>'CORE_FLAG_PY3',</t>
  </si>
  <si>
    <t>'RT_FLAG_PY3',</t>
  </si>
  <si>
    <t>'NON_CA_MAX_FLAG_PY3',</t>
  </si>
  <si>
    <t>'CA_AUDIT_DEFENSE_FLAG_PY3',</t>
  </si>
  <si>
    <t>'MAX_FLAG_PY3',</t>
  </si>
  <si>
    <t>'NON_CA_AUDIT_DEFENSE_FLAG_PY3',</t>
  </si>
  <si>
    <t>'REQUIRED_TAKE_FLAG_PY3',</t>
  </si>
  <si>
    <t>'MINDBENDER_FLAG_PY3',</t>
  </si>
  <si>
    <t>'PS_FLAG_PY3',</t>
  </si>
  <si>
    <t>'FSCHC_FLAG_PY3',</t>
  </si>
  <si>
    <t>'FSCHF_FLAG_PY3',</t>
  </si>
  <si>
    <t>'FSCHCEZ_FLAG_PY3',</t>
  </si>
  <si>
    <t>'FSCHE_FLAG_PY3',</t>
  </si>
  <si>
    <t>'FSCHA_FLAG_PY3',</t>
  </si>
  <si>
    <t>'FSCHD_FLAG_PY3',</t>
  </si>
  <si>
    <t>'FLAG_OLD_OR_BLIND_PY',</t>
  </si>
  <si>
    <t>'FLAG_ITEMIZED_DEDUCTIONS_PY',</t>
  </si>
  <si>
    <t>'FLAG_ITEMIZE_SEPARATELY_PY',</t>
  </si>
  <si>
    <t>'FLAG_OLD_OR_BLIND_PY2',</t>
  </si>
  <si>
    <t>'FLAG_ITEMIZED_DEDUCTIONS_PY2',</t>
  </si>
  <si>
    <t>'FLAG_ITEMIZE_SEPARATELY_PY2',</t>
  </si>
  <si>
    <t>'FLAG_OLD_OR_BLIND_PY3',</t>
  </si>
  <si>
    <t>'FLAG_ITEMIZED_DEDUCTIONS_PY3',</t>
  </si>
  <si>
    <t>'CUSTOMER_DEFINITION_PY',</t>
  </si>
  <si>
    <t>'NEW_CUSTOMER_DEFINITION_PY',</t>
  </si>
  <si>
    <t>'FED_FORM_TYPE_PY',</t>
  </si>
  <si>
    <t>'COMPLETED_SKU_PY',</t>
  </si>
  <si>
    <t>'CUSTOMER_DEFINITION_ADJ_PY',</t>
  </si>
  <si>
    <t>'START_SKU_PY',</t>
  </si>
  <si>
    <t>'START_SKU_ROLLUP_PY',</t>
  </si>
  <si>
    <t>'PRODUCT_ROLLUP_PY',</t>
  </si>
  <si>
    <t>'ENTRY_PAGE_GROUP_PY',</t>
  </si>
  <si>
    <t>'PRODUCT_EDITION_DESCRIPTION_PY',</t>
  </si>
  <si>
    <t>'CHANNEL_PY',</t>
  </si>
  <si>
    <t>'CUSTOMER_TYPE_ROLLUP_PY',</t>
  </si>
  <si>
    <t>'CUSTOMER_TYPE_PY',</t>
  </si>
  <si>
    <t>'LAST_STATUS_PY',</t>
  </si>
  <si>
    <t>'SEASON_PART_PY',</t>
  </si>
  <si>
    <t>'CUSTOMER_DEFINITION_PY2',</t>
  </si>
  <si>
    <t>'NEW_CUSTOMER_DEFINITION_PY2',</t>
  </si>
  <si>
    <t>'FED_FORM_TYPE_PY2',</t>
  </si>
  <si>
    <t>'COMPLETED_SKU_PY2',</t>
  </si>
  <si>
    <t>'CUSTOMER_DEFINITION_ADJ_PY2',</t>
  </si>
  <si>
    <t>'START_SKU_PY2',</t>
  </si>
  <si>
    <t>'START_SKU_ROLLUP_PY2',</t>
  </si>
  <si>
    <t>'PRODUCT_ROLLUP_PY2',</t>
  </si>
  <si>
    <t>'ENTRY_PAGE_GROUP_PY2',</t>
  </si>
  <si>
    <t>'PRODUCT_EDITION_DESCRIPTION_PY2',</t>
  </si>
  <si>
    <t>'CHANNEL_PY2',</t>
  </si>
  <si>
    <t>'CUSTOMER_TYPE_ROLLUP_PY2',</t>
  </si>
  <si>
    <t>'CUSTOMER_TYPE_PY2',</t>
  </si>
  <si>
    <t>'LAST_STATUS_PY2',</t>
  </si>
  <si>
    <t>'SEASON_PART_PY2',</t>
  </si>
  <si>
    <t>'CUSTOMER_DEFINITION_PY3',</t>
  </si>
  <si>
    <t>'NEW_CUSTOMER_DEFINITION_PY3',</t>
  </si>
  <si>
    <t>'FED_FORM_TYPE_PY3',</t>
  </si>
  <si>
    <t>'COMPLETED_SKU_PY3',</t>
  </si>
  <si>
    <t>'CUSTOMER_DEFINITION_ADJ_PY3',</t>
  </si>
  <si>
    <t>'START_SKU_PY3',</t>
  </si>
  <si>
    <t>'START_SKU_ROLLUP_PY3',</t>
  </si>
  <si>
    <t>'PRODUCT_ROLLUP_PY3',</t>
  </si>
  <si>
    <t>'ENTRY_PAGE_GROUP_PY3',</t>
  </si>
  <si>
    <t>'PRODUCT_EDITION_DESCRIPTION_PY3',</t>
  </si>
  <si>
    <t>'CHANNEL_PY3',</t>
  </si>
  <si>
    <t>'CUSTOMER_TYPE_ROLLUP_PY3',</t>
  </si>
  <si>
    <t>'CUSTOMER_TYPE_PY3',</t>
  </si>
  <si>
    <t>'LAST_STATUS_PY3',</t>
  </si>
  <si>
    <t>'SEASON_PART_PY3',</t>
  </si>
  <si>
    <t>'IMPORT_TYPE_PY',</t>
  </si>
  <si>
    <t>'IMPORT_TYPE_PY2',</t>
  </si>
  <si>
    <t>'IMPORT_TYPE_PY3',</t>
  </si>
  <si>
    <t>'ZIP_PY',</t>
  </si>
  <si>
    <t>'SECONDARY_ID_PY',</t>
  </si>
  <si>
    <t>'PRIMARY_ID_PY',</t>
  </si>
  <si>
    <t>'OCCUPATION_TAXPAYER_PY',</t>
  </si>
  <si>
    <t>'OCCUPATION_SPOUSE_PY',</t>
  </si>
  <si>
    <t>'FILING_STATUS_PY',</t>
  </si>
  <si>
    <t>'ZIP_PY2',</t>
  </si>
  <si>
    <t>'SECONDARY_ID_PY2',</t>
  </si>
  <si>
    <t>'PRIMARY_ID_PY2',</t>
  </si>
  <si>
    <t>'OCCUPATION_TAXPAYER_PY2',</t>
  </si>
  <si>
    <t>'OCCUPATION_SPOUSE_PY2',</t>
  </si>
  <si>
    <t>'FILING_STATUS_PY2',</t>
  </si>
  <si>
    <t>'ZIP_PY3',</t>
  </si>
  <si>
    <t>'SECONDARY_ID_PY3',</t>
  </si>
  <si>
    <t>'PRIMARY_ID_PY3',</t>
  </si>
  <si>
    <t>'OCCUPATION_TAXPAYER_PY3',</t>
  </si>
  <si>
    <t>'OCCUPATION_SPOUSE_PY3',</t>
  </si>
  <si>
    <t>cont_features</t>
  </si>
  <si>
    <t>bool_features</t>
  </si>
  <si>
    <t>catag_features</t>
  </si>
  <si>
    <t>['CUSTOMER_KEY',</t>
  </si>
  <si>
    <t>['RISK_FLAG',</t>
  </si>
  <si>
    <t>['PRODUCT_ROLLUP',</t>
  </si>
  <si>
    <t>AGE_DEPENDENT_AVG']</t>
  </si>
  <si>
    <t>FLAG_ITEMIZE_SEPARATELY']</t>
  </si>
  <si>
    <t>FILING_STATUS']</t>
  </si>
  <si>
    <t>AGE_DEPENDENT_AVG_PY3']</t>
  </si>
  <si>
    <t>FLAG_ITEMIZE_SEPARATELY_PY3']</t>
  </si>
  <si>
    <t>FILING_STATUS_PY3']</t>
  </si>
  <si>
    <t>AGE_DEPENDENT_AVG_PY']</t>
  </si>
  <si>
    <t>FLAG_ITEMIZE_SEPARATELY_PY']</t>
  </si>
  <si>
    <t>FILING_STATUS_PY']</t>
  </si>
  <si>
    <t>cont_score_features</t>
  </si>
  <si>
    <t>catag_score_features</t>
  </si>
  <si>
    <t>bool_score_features</t>
  </si>
  <si>
    <t>cont_score_features=['CUSTOMER_KEY',</t>
  </si>
  <si>
    <t>bool_score_features=['RISK_FLAG',</t>
  </si>
  <si>
    <t>catag_score_features=['PRODUCT_ROLLUP',</t>
  </si>
  <si>
    <t>cont_features=['CUSTOMER_KEY',</t>
  </si>
  <si>
    <t>bool_features=['RISK_FLAG',</t>
  </si>
  <si>
    <t>catag_features=['PRODUCT_ROLLUP',</t>
  </si>
  <si>
    <t>'AGE_DEPENDENT_AVG_PY3',</t>
  </si>
  <si>
    <t>'RISK_FLAG',</t>
  </si>
  <si>
    <t>'FLAG_ITEMIZE_SEPARATELY_PY3',</t>
  </si>
  <si>
    <t>'PRODUCT_ROLLUP',</t>
  </si>
  <si>
    <t>'FILING_STATUS_PY3',</t>
  </si>
  <si>
    <t>citi</t>
  </si>
  <si>
    <t>amex</t>
  </si>
  <si>
    <t>student loan</t>
  </si>
  <si>
    <t>RANK,</t>
  </si>
  <si>
    <t xml:space="preserve"> TAX_YEAR,</t>
  </si>
  <si>
    <t xml:space="preserve"> CUSTOMER_KEY,</t>
  </si>
  <si>
    <t xml:space="preserve"> AUTH_ID,</t>
  </si>
  <si>
    <t xml:space="preserve"> RISK_FLAG,</t>
  </si>
  <si>
    <t xml:space="preserve"> RETAINED,</t>
  </si>
  <si>
    <t xml:space="preserve"> ABANDONED,</t>
  </si>
  <si>
    <t xml:space="preserve"> ORDER_AMOUNT,</t>
  </si>
  <si>
    <t xml:space="preserve"> ORDER_TIMESTAMP,</t>
  </si>
  <si>
    <t xml:space="preserve"> PRODUCT_ROLLUP,</t>
  </si>
  <si>
    <t xml:space="preserve"> PRODUCT_EDITION_DESCRIPTION,</t>
  </si>
  <si>
    <t xml:space="preserve"> ORDER_DATE,</t>
  </si>
  <si>
    <t xml:space="preserve"> CUSTOMER_TYPE_ROLLUP,</t>
  </si>
  <si>
    <t xml:space="preserve"> CUSTOMER_TYPE,</t>
  </si>
  <si>
    <t xml:space="preserve"> CUSTOMER_DEFINITION,</t>
  </si>
  <si>
    <t xml:space="preserve"> NEW_CUSTOMER_DEFINITION,</t>
  </si>
  <si>
    <t xml:space="preserve"> TTO_FLAG,</t>
  </si>
  <si>
    <t xml:space="preserve"> CUSTOMER_DEFINITION_ADJ,</t>
  </si>
  <si>
    <t xml:space="preserve"> TOTAL_REVENUE,</t>
  </si>
  <si>
    <t xml:space="preserve"> FEDERAL_REVENUE,</t>
  </si>
  <si>
    <t xml:space="preserve"> STATE_REVENUE,</t>
  </si>
  <si>
    <t xml:space="preserve"> STATE_ATTACH_COUNT,</t>
  </si>
  <si>
    <t xml:space="preserve"> MINDBENDER_REVENUE,</t>
  </si>
  <si>
    <t xml:space="preserve"> MINDBENDER_FLAG,</t>
  </si>
  <si>
    <t xml:space="preserve"> CA_REFUND_TRANSFER_REVENUE,</t>
  </si>
  <si>
    <t xml:space="preserve"> CA_REFUND_TRANSFER_FLAG,</t>
  </si>
  <si>
    <t xml:space="preserve"> NON_CA_REFUND_TRANSFER_REVENUE,</t>
  </si>
  <si>
    <t xml:space="preserve"> NON_CA_REFUND_TRANSFER_FLAG,</t>
  </si>
  <si>
    <t xml:space="preserve"> REFUND_TRANSFER_REVENUE,</t>
  </si>
  <si>
    <t xml:space="preserve"> REFUND_TRANSFER_FLAG,</t>
  </si>
  <si>
    <t xml:space="preserve"> CA_AUDIT_DEFENSE_REVENUE,</t>
  </si>
  <si>
    <t xml:space="preserve"> CA_AUDIT_DEFENSE_FLAG,</t>
  </si>
  <si>
    <t xml:space="preserve"> NON_CA_AUDIT_DEFENSE_REVENUE,</t>
  </si>
  <si>
    <t xml:space="preserve"> NON_CA_AUDIT_DEFENSE_FLAG,</t>
  </si>
  <si>
    <t xml:space="preserve"> AUDIT_DEFENSE_REVENUE,</t>
  </si>
  <si>
    <t xml:space="preserve"> AUDIT_DEFENSE_FLAG,</t>
  </si>
  <si>
    <t xml:space="preserve"> CA_MAX_REVENUE,</t>
  </si>
  <si>
    <t xml:space="preserve"> CA_MAX_FLAG,</t>
  </si>
  <si>
    <t xml:space="preserve"> NON_CA_MAX_REVENUE,</t>
  </si>
  <si>
    <t xml:space="preserve"> NON_CA_MAX_FLAG,</t>
  </si>
  <si>
    <t xml:space="preserve"> MAX_REVENUE,</t>
  </si>
  <si>
    <t xml:space="preserve"> MAX_FLAG,</t>
  </si>
  <si>
    <t xml:space="preserve"> PS_REVENUE,</t>
  </si>
  <si>
    <t xml:space="preserve"> PS_FLAG,</t>
  </si>
  <si>
    <t xml:space="preserve"> PRS_SCORE,</t>
  </si>
  <si>
    <t xml:space="preserve"> LAST_STATUS,</t>
  </si>
  <si>
    <t xml:space="preserve"> REJECTED_COUNT,</t>
  </si>
  <si>
    <t xml:space="preserve"> SEASON_PART,</t>
  </si>
  <si>
    <t xml:space="preserve"> TAX_WEEK,</t>
  </si>
  <si>
    <t xml:space="preserve"> TAX_DAY,</t>
  </si>
  <si>
    <t xml:space="preserve"> COMPLETED_SKU,</t>
  </si>
  <si>
    <t xml:space="preserve"> START_SKU,</t>
  </si>
  <si>
    <t xml:space="preserve"> CORE_FLAG,</t>
  </si>
  <si>
    <t xml:space="preserve"> START_SKU_ROLLUP,</t>
  </si>
  <si>
    <t xml:space="preserve"> ENTRY_PAGE_GROUP,</t>
  </si>
  <si>
    <t xml:space="preserve"> CHANNEL,</t>
  </si>
  <si>
    <t xml:space="preserve"> REQUIRED_TAKE_FLAG,</t>
  </si>
  <si>
    <t xml:space="preserve"> FSCHC_FLAG,</t>
  </si>
  <si>
    <t xml:space="preserve"> FSCHCEZ_FLAG,</t>
  </si>
  <si>
    <t xml:space="preserve"> FSCHE_FLAG,</t>
  </si>
  <si>
    <t xml:space="preserve"> FSCHA_FLAG,</t>
  </si>
  <si>
    <t xml:space="preserve"> FSCHD_FLAG,</t>
  </si>
  <si>
    <t xml:space="preserve"> FSCHF_FLAG,</t>
  </si>
  <si>
    <t xml:space="preserve"> MISC1099_FLAG,</t>
  </si>
  <si>
    <t xml:space="preserve"> FED_FORM_TYPE,</t>
  </si>
  <si>
    <t xml:space="preserve"> ACCEPTED_EFILE,</t>
  </si>
  <si>
    <t xml:space="preserve"> NUM_CARE_CONTACTS,</t>
  </si>
  <si>
    <t xml:space="preserve"> RT_FLAG,</t>
  </si>
  <si>
    <t xml:space="preserve"> RISK_FLAG_PY,</t>
  </si>
  <si>
    <t xml:space="preserve"> CUSTOMER_DEFINITION_PY,</t>
  </si>
  <si>
    <t xml:space="preserve"> CA_REFUND_TRANSFER_FLAG_PY,</t>
  </si>
  <si>
    <t xml:space="preserve"> AUDIT_DEFENSE_REVENUE_PY,</t>
  </si>
  <si>
    <t xml:space="preserve"> TAX_WEEK_PY,</t>
  </si>
  <si>
    <t xml:space="preserve"> MISC1099_FLAG_PY,</t>
  </si>
  <si>
    <t xml:space="preserve"> RETAINED_PY,</t>
  </si>
  <si>
    <t xml:space="preserve"> NEW_CUSTOMER_DEFINITION_PY,</t>
  </si>
  <si>
    <t xml:space="preserve"> NON_CA_REFUND_TRANSFER_REVENUE_PY,</t>
  </si>
  <si>
    <t xml:space="preserve"> AUDIT_DEFENSE_FLAG_PY,</t>
  </si>
  <si>
    <t xml:space="preserve"> TAX_DAY_PY,</t>
  </si>
  <si>
    <t xml:space="preserve"> FED_FORM_TYPE_PY,</t>
  </si>
  <si>
    <t xml:space="preserve"> AUTH_NOT_COMPLETE_PY,</t>
  </si>
  <si>
    <t xml:space="preserve"> TTO_FLAG_PY,</t>
  </si>
  <si>
    <t xml:space="preserve"> NON_CA_REFUND_TRANSFER_FLAG_PY,</t>
  </si>
  <si>
    <t xml:space="preserve"> CA_MAX_REVENUE_PY,</t>
  </si>
  <si>
    <t xml:space="preserve"> COMPLETED_SKU_PY,</t>
  </si>
  <si>
    <t xml:space="preserve"> ACCEPTED_EFILE_PY,</t>
  </si>
  <si>
    <t xml:space="preserve"> DEFECTED_PY,</t>
  </si>
  <si>
    <t xml:space="preserve"> CUSTOMER_DEFINITION_ADJ_PY,</t>
  </si>
  <si>
    <t xml:space="preserve"> REFUND_TRANSFER_REVENUE_PY,</t>
  </si>
  <si>
    <t xml:space="preserve"> CA_MAX_FLAG_PY,</t>
  </si>
  <si>
    <t xml:space="preserve"> START_SKU_PY,</t>
  </si>
  <si>
    <t xml:space="preserve"> NUM_CARE_CONTACTS_PY,</t>
  </si>
  <si>
    <t xml:space="preserve"> ORDER_AMOUNT_PY,</t>
  </si>
  <si>
    <t xml:space="preserve"> TOTAL_REVENUE_PY,</t>
  </si>
  <si>
    <t xml:space="preserve"> REFUND_TRANSFER_FLAG_PY,</t>
  </si>
  <si>
    <t xml:space="preserve"> NON_CA_MAX_REVENUE_PY,</t>
  </si>
  <si>
    <t xml:space="preserve"> CORE_FLAG_PY,</t>
  </si>
  <si>
    <t xml:space="preserve"> RT_FLAG_PY,</t>
  </si>
  <si>
    <t xml:space="preserve"> ORDER_TIMESTAMP_PY,</t>
  </si>
  <si>
    <t xml:space="preserve"> FEDERAL_REVENUE_PY,</t>
  </si>
  <si>
    <t xml:space="preserve"> CA_AUDIT_DEFENSE_REVENUE_PY,</t>
  </si>
  <si>
    <t xml:space="preserve"> NON_CA_MAX_FLAG_PY,</t>
  </si>
  <si>
    <t xml:space="preserve"> START_SKU_ROLLUP_PY,</t>
  </si>
  <si>
    <t xml:space="preserve"> PRODUCT_ROLLUP_PY,</t>
  </si>
  <si>
    <t xml:space="preserve"> STATE_REVENUE_PY,</t>
  </si>
  <si>
    <t xml:space="preserve"> CA_AUDIT_DEFENSE_FLAG_PY,</t>
  </si>
  <si>
    <t xml:space="preserve"> MAX_REVENUE_PY,</t>
  </si>
  <si>
    <t xml:space="preserve"> ENTRY_PAGE_GROUP_PY,</t>
  </si>
  <si>
    <t xml:space="preserve"> PRODUCT_EDITION_DESCRIPTION_PY,</t>
  </si>
  <si>
    <t xml:space="preserve"> STATE_ATTACH_COUNT_PY,</t>
  </si>
  <si>
    <t xml:space="preserve"> NON_CA_AUDIT_DEFENSE_REVENUE_PY,</t>
  </si>
  <si>
    <t xml:space="preserve"> MAX_FLAG_PY,</t>
  </si>
  <si>
    <t xml:space="preserve"> CHANNEL_PY,</t>
  </si>
  <si>
    <t xml:space="preserve"> ORDER_DATE_PY,</t>
  </si>
  <si>
    <t xml:space="preserve"> MINDBENDER_REVENUE_PY,</t>
  </si>
  <si>
    <t xml:space="preserve"> NON_CA_AUDIT_DEFENSE_FLAG_PY,</t>
  </si>
  <si>
    <t xml:space="preserve"> PS_REVENUE_PY,</t>
  </si>
  <si>
    <t xml:space="preserve"> REQUIRED_TAKE_FLAG_PY,</t>
  </si>
  <si>
    <t xml:space="preserve"> CUSTOMER_TYPE_ROLLUP_PY,</t>
  </si>
  <si>
    <t xml:space="preserve"> MINDBENDER_FLAG_PY,</t>
  </si>
  <si>
    <t xml:space="preserve"> PS_FLAG_PY,</t>
  </si>
  <si>
    <t xml:space="preserve"> FSCHC_FLAG_PY,</t>
  </si>
  <si>
    <t xml:space="preserve"> CUSTOMER_TYPE_PY,</t>
  </si>
  <si>
    <t xml:space="preserve"> CA_REFUND_TRANSFER_REVENUE_PY,</t>
  </si>
  <si>
    <t xml:space="preserve"> FSCHF_FLAG_PY,</t>
  </si>
  <si>
    <t xml:space="preserve"> PRS_SCORE_PY,</t>
  </si>
  <si>
    <t xml:space="preserve"> FSCHCEZ_FLAG_PY,</t>
  </si>
  <si>
    <t xml:space="preserve"> LAST_STATUS_PY,</t>
  </si>
  <si>
    <t xml:space="preserve"> FSCHE_FLAG_PY,</t>
  </si>
  <si>
    <t xml:space="preserve"> REJECTED_COUNT_PY,</t>
  </si>
  <si>
    <t xml:space="preserve"> FSCHA_FLAG_PY,</t>
  </si>
  <si>
    <t xml:space="preserve"> SEASON_PART_PY,</t>
  </si>
  <si>
    <t xml:space="preserve"> FSCHD_FLAG_PY,</t>
  </si>
  <si>
    <t xml:space="preserve"> RISK_FLAG_PY2,</t>
  </si>
  <si>
    <t xml:space="preserve"> CUSTOMER_DEFINITION_PY2,</t>
  </si>
  <si>
    <t xml:space="preserve"> CA_REFUND_TRANSFER_FLAG_PY2,</t>
  </si>
  <si>
    <t xml:space="preserve"> AUDIT_DEFENSE_REVENUE_PY2,</t>
  </si>
  <si>
    <t xml:space="preserve"> TAX_WEEK_PY2,</t>
  </si>
  <si>
    <t xml:space="preserve"> MISC1099_FLAG_PY2,</t>
  </si>
  <si>
    <t xml:space="preserve"> RETAINED_PY2,</t>
  </si>
  <si>
    <t xml:space="preserve"> NEW_CUSTOMER_DEFINITION_PY2,</t>
  </si>
  <si>
    <t xml:space="preserve"> NON_CA_REFUND_TRANSFER_REVENUE_PY2,</t>
  </si>
  <si>
    <t xml:space="preserve"> AUDIT_DEFENSE_FLAG_PY2,</t>
  </si>
  <si>
    <t xml:space="preserve"> TAX_DAY_PY2,</t>
  </si>
  <si>
    <t xml:space="preserve"> FED_FORM_TYPE_PY2,</t>
  </si>
  <si>
    <t xml:space="preserve"> AUTH_NOT_COMPLETE_PY2,</t>
  </si>
  <si>
    <t xml:space="preserve"> TTO_FLAG_PY2,</t>
  </si>
  <si>
    <t xml:space="preserve"> NON_CA_REFUND_TRANSFER_FLAG_PY2,</t>
  </si>
  <si>
    <t xml:space="preserve"> CA_MAX_REVENUE_PY2,</t>
  </si>
  <si>
    <t xml:space="preserve"> COMPLETED_SKU_PY2,</t>
  </si>
  <si>
    <t xml:space="preserve"> ACCEPTED_EFILE_PY2,</t>
  </si>
  <si>
    <t xml:space="preserve"> DEFECTED_PY2,</t>
  </si>
  <si>
    <t xml:space="preserve"> CUSTOMER_DEFINITION_ADJ_PY2,</t>
  </si>
  <si>
    <t xml:space="preserve"> REFUND_TRANSFER_REVENUE_PY2,</t>
  </si>
  <si>
    <t xml:space="preserve"> CA_MAX_FLAG_PY2,</t>
  </si>
  <si>
    <t xml:space="preserve"> START_SKU_PY2,</t>
  </si>
  <si>
    <t xml:space="preserve"> NUM_CARE_CONTACTS_PY2,</t>
  </si>
  <si>
    <t xml:space="preserve"> ORDER_AMOUNT_PY2,</t>
  </si>
  <si>
    <t xml:space="preserve"> TOTAL_REVENUE_PY2,</t>
  </si>
  <si>
    <t xml:space="preserve"> REFUND_TRANSFER_FLAG_PY2,</t>
  </si>
  <si>
    <t xml:space="preserve"> NON_CA_MAX_REVENUE_PY2,</t>
  </si>
  <si>
    <t xml:space="preserve"> CORE_FLAG_PY2,</t>
  </si>
  <si>
    <t xml:space="preserve"> RT_FLAG_PY2,</t>
  </si>
  <si>
    <t xml:space="preserve"> ORDER_TIMESTAMP_PY2,</t>
  </si>
  <si>
    <t xml:space="preserve"> FEDERAL_REVENUE_PY2,</t>
  </si>
  <si>
    <t xml:space="preserve"> CA_AUDIT_DEFENSE_REVENUE_PY2,</t>
  </si>
  <si>
    <t xml:space="preserve"> NON_CA_MAX_FLAG_PY2,</t>
  </si>
  <si>
    <t xml:space="preserve"> START_SKU_ROLLUP_PY2,</t>
  </si>
  <si>
    <t xml:space="preserve"> PRODUCT_ROLLUP_PY2,</t>
  </si>
  <si>
    <t xml:space="preserve"> STATE_REVENUE_PY2,</t>
  </si>
  <si>
    <t xml:space="preserve"> CA_AUDIT_DEFENSE_FLAG_PY2,</t>
  </si>
  <si>
    <t xml:space="preserve"> MAX_REVENUE_PY2,</t>
  </si>
  <si>
    <t xml:space="preserve"> ENTRY_PAGE_GROUP_PY2,</t>
  </si>
  <si>
    <t xml:space="preserve"> PRODUCT_EDITION_DESCRIPTION_PY2,</t>
  </si>
  <si>
    <t xml:space="preserve"> STATE_ATTACH_COUNT_PY2,</t>
  </si>
  <si>
    <t xml:space="preserve"> NON_CA_AUDIT_DEFENSE_REVENUE_PY2,</t>
  </si>
  <si>
    <t xml:space="preserve"> MAX_FLAG_PY2,</t>
  </si>
  <si>
    <t xml:space="preserve"> CHANNEL_PY2,</t>
  </si>
  <si>
    <t xml:space="preserve"> ORDER_DATE_PY2,</t>
  </si>
  <si>
    <t xml:space="preserve"> MINDBENDER_REVENUE_PY2,</t>
  </si>
  <si>
    <t xml:space="preserve"> NON_CA_AUDIT_DEFENSE_FLAG_PY2,</t>
  </si>
  <si>
    <t xml:space="preserve"> PS_REVENUE_PY2,</t>
  </si>
  <si>
    <t xml:space="preserve"> REQUIRED_TAKE_FLAG_PY2,</t>
  </si>
  <si>
    <t xml:space="preserve"> CUSTOMER_TYPE_ROLLUP_PY2,</t>
  </si>
  <si>
    <t xml:space="preserve"> MINDBENDER_FLAG_PY2,</t>
  </si>
  <si>
    <t xml:space="preserve"> PS_FLAG_PY2,</t>
  </si>
  <si>
    <t xml:space="preserve"> FSCHC_FLAG_PY2,</t>
  </si>
  <si>
    <t xml:space="preserve"> CUSTOMER_TYPE_PY2,</t>
  </si>
  <si>
    <t xml:space="preserve"> CA_REFUND_TRANSFER_REVENUE_PY2,</t>
  </si>
  <si>
    <t xml:space="preserve"> FSCHF_FLAG_PY2,</t>
  </si>
  <si>
    <t xml:space="preserve"> PRS_SCORE_PY2,</t>
  </si>
  <si>
    <t xml:space="preserve"> FSCHCEZ_FLAG_PY2,</t>
  </si>
  <si>
    <t xml:space="preserve"> LAST_STATUS_PY2,</t>
  </si>
  <si>
    <t xml:space="preserve"> FSCHE_FLAG_PY2,</t>
  </si>
  <si>
    <t xml:space="preserve"> REJECTED_COUNT_PY2,</t>
  </si>
  <si>
    <t xml:space="preserve"> FSCHA_FLAG_PY2,</t>
  </si>
  <si>
    <t xml:space="preserve"> SEASON_PART_PY2,</t>
  </si>
  <si>
    <t xml:space="preserve"> FSCHD_FLAG_PY2,</t>
  </si>
  <si>
    <t xml:space="preserve"> RISK_FLAG_PY3,</t>
  </si>
  <si>
    <t xml:space="preserve"> CUSTOMER_DEFINITION_PY3,</t>
  </si>
  <si>
    <t xml:space="preserve"> CA_REFUND_TRANSFER_FLAG_PY3,</t>
  </si>
  <si>
    <t xml:space="preserve"> AUDIT_DEFENSE_REVENUE_PY3,</t>
  </si>
  <si>
    <t xml:space="preserve"> TAX_WEEK_PY3,</t>
  </si>
  <si>
    <t xml:space="preserve"> MISC1099_FLAG_PY3,</t>
  </si>
  <si>
    <t xml:space="preserve"> RETAINED_PY3,</t>
  </si>
  <si>
    <t xml:space="preserve"> NEW_CUSTOMER_DEFINITION_PY3,</t>
  </si>
  <si>
    <t xml:space="preserve"> NON_CA_REFUND_TRANSFER_REVENUE_PY3,</t>
  </si>
  <si>
    <t xml:space="preserve"> AUDIT_DEFENSE_FLAG_PY3,</t>
  </si>
  <si>
    <t xml:space="preserve"> TAX_DAY_PY3,</t>
  </si>
  <si>
    <t xml:space="preserve"> FED_FORM_TYPE_PY3,</t>
  </si>
  <si>
    <t xml:space="preserve"> AUTH_NOT_COMPLETE_PY3,</t>
  </si>
  <si>
    <t xml:space="preserve"> TTO_FLAG_PY3,</t>
  </si>
  <si>
    <t xml:space="preserve"> NON_CA_REFUND_TRANSFER_FLAG_PY3,</t>
  </si>
  <si>
    <t xml:space="preserve"> CA_MAX_REVENUE_PY3,</t>
  </si>
  <si>
    <t xml:space="preserve"> COMPLETED_SKU_PY3,</t>
  </si>
  <si>
    <t xml:space="preserve"> ACCEPTED_EFILE_PY3,</t>
  </si>
  <si>
    <t xml:space="preserve"> DEFECTED_PY3,</t>
  </si>
  <si>
    <t xml:space="preserve"> CUSTOMER_DEFINITION_ADJ_PY3,</t>
  </si>
  <si>
    <t xml:space="preserve"> REFUND_TRANSFER_REVENUE_PY3,</t>
  </si>
  <si>
    <t xml:space="preserve"> CA_MAX_FLAG_PY3,</t>
  </si>
  <si>
    <t xml:space="preserve"> START_SKU_PY3,</t>
  </si>
  <si>
    <t xml:space="preserve"> NUM_CARE_CONTACTS_PY3,</t>
  </si>
  <si>
    <t xml:space="preserve"> ORDER_AMOUNT_PY3,</t>
  </si>
  <si>
    <t xml:space="preserve"> TOTAL_REVENUE_PY3,</t>
  </si>
  <si>
    <t xml:space="preserve"> REFUND_TRANSFER_FLAG_PY3,</t>
  </si>
  <si>
    <t xml:space="preserve"> NON_CA_MAX_REVENUE_PY3,</t>
  </si>
  <si>
    <t xml:space="preserve"> CORE_FLAG_PY3,</t>
  </si>
  <si>
    <t xml:space="preserve"> RT_FLAG_PY3,</t>
  </si>
  <si>
    <t xml:space="preserve"> ORDER_TIMESTAMP_PY3,</t>
  </si>
  <si>
    <t xml:space="preserve"> FEDERAL_REVENUE_PY3,</t>
  </si>
  <si>
    <t xml:space="preserve"> CA_AUDIT_DEFENSE_REVENUE_PY3,</t>
  </si>
  <si>
    <t xml:space="preserve"> NON_CA_MAX_FLAG_PY3,</t>
  </si>
  <si>
    <t xml:space="preserve"> START_SKU_ROLLUP_PY3,</t>
  </si>
  <si>
    <t xml:space="preserve"> PRODUCT_ROLLUP_PY3,</t>
  </si>
  <si>
    <t xml:space="preserve"> STATE_REVENUE_PY3,</t>
  </si>
  <si>
    <t xml:space="preserve"> CA_AUDIT_DEFENSE_FLAG_PY3,</t>
  </si>
  <si>
    <t xml:space="preserve"> MAX_REVENUE_PY3,</t>
  </si>
  <si>
    <t xml:space="preserve"> ENTRY_PAGE_GROUP_PY3,</t>
  </si>
  <si>
    <t xml:space="preserve"> PRODUCT_EDITION_DESCRIPTION_PY3,</t>
  </si>
  <si>
    <t xml:space="preserve"> STATE_ATTACH_COUNT_PY3,</t>
  </si>
  <si>
    <t xml:space="preserve"> NON_CA_AUDIT_DEFENSE_REVENUE_PY3,</t>
  </si>
  <si>
    <t xml:space="preserve"> MAX_FLAG_PY3,</t>
  </si>
  <si>
    <t xml:space="preserve"> CHANNEL_PY3,</t>
  </si>
  <si>
    <t xml:space="preserve"> ORDER_DATE_PY3,</t>
  </si>
  <si>
    <t xml:space="preserve"> MINDBENDER_REVENUE_PY3,</t>
  </si>
  <si>
    <t xml:space="preserve"> NON_CA_AUDIT_DEFENSE_FLAG_PY3,</t>
  </si>
  <si>
    <t xml:space="preserve"> PS_REVENUE_PY3,</t>
  </si>
  <si>
    <t xml:space="preserve"> REQUIRED_TAKE_FLAG_PY3,</t>
  </si>
  <si>
    <t xml:space="preserve"> CUSTOMER_TYPE_ROLLUP_PY3,</t>
  </si>
  <si>
    <t xml:space="preserve"> MINDBENDER_FLAG_PY3,</t>
  </si>
  <si>
    <t xml:space="preserve"> PS_FLAG_PY3,</t>
  </si>
  <si>
    <t xml:space="preserve"> FSCHC_FLAG_PY3,</t>
  </si>
  <si>
    <t xml:space="preserve"> CUSTOMER_TYPE_PY3,</t>
  </si>
  <si>
    <t xml:space="preserve"> CA_REFUND_TRANSFER_REVENUE_PY3,</t>
  </si>
  <si>
    <t xml:space="preserve"> FSCHF_FLAG_PY3,</t>
  </si>
  <si>
    <t xml:space="preserve"> PRS_SCORE_PY3,</t>
  </si>
  <si>
    <t xml:space="preserve"> FSCHCEZ_FLAG_PY3,</t>
  </si>
  <si>
    <t xml:space="preserve"> LAST_STATUS_PY3,</t>
  </si>
  <si>
    <t xml:space="preserve"> FSCHE_FLAG_PY3,</t>
  </si>
  <si>
    <t xml:space="preserve"> REJECTED_COUNT_PY3,</t>
  </si>
  <si>
    <t xml:space="preserve"> FSCHA_FLAG_PY3,</t>
  </si>
  <si>
    <t xml:space="preserve"> SEASON_PART_PY3,</t>
  </si>
  <si>
    <t xml:space="preserve"> FSCHD_FLAG_PY3,</t>
  </si>
  <si>
    <t xml:space="preserve"> PRE_UPVOTES,</t>
  </si>
  <si>
    <t xml:space="preserve"> PRE_DOWNVOTES,</t>
  </si>
  <si>
    <t xml:space="preserve"> PRE_TOTAL_VOTES,</t>
  </si>
  <si>
    <t xml:space="preserve"> POST_UPVOTES,</t>
  </si>
  <si>
    <t xml:space="preserve"> POST_DOWNVOTES,</t>
  </si>
  <si>
    <t xml:space="preserve"> POST_TOTAL_VOTES,</t>
  </si>
  <si>
    <t xml:space="preserve"> PRE_UPVOTES_PY,</t>
  </si>
  <si>
    <t xml:space="preserve"> PRE_DOWNVOTES_PY,</t>
  </si>
  <si>
    <t xml:space="preserve"> PRE_TOTAL_VOTES_PY,</t>
  </si>
  <si>
    <t xml:space="preserve"> POST_UPVOTES_PY,</t>
  </si>
  <si>
    <t xml:space="preserve"> POST_DOWNVOTES_PY,</t>
  </si>
  <si>
    <t xml:space="preserve"> POST_TOTAL_VOTES_PY,</t>
  </si>
  <si>
    <t xml:space="preserve"> PRE_UPVOTES_PY2,</t>
  </si>
  <si>
    <t xml:space="preserve"> PRE_DOWNVOTES_PY2,</t>
  </si>
  <si>
    <t xml:space="preserve"> PRE_TOTAL_VOTES_PY2,</t>
  </si>
  <si>
    <t xml:space="preserve"> POST_UPVOTES_PY2,</t>
  </si>
  <si>
    <t xml:space="preserve"> POST_DOWNVOTES_PY2,</t>
  </si>
  <si>
    <t xml:space="preserve"> POST_TOTAL_VOTES_PY2,</t>
  </si>
  <si>
    <t xml:space="preserve"> PRE_UPVOTES_PY3,</t>
  </si>
  <si>
    <t xml:space="preserve"> PRE_DOWNVOTES_PY3,</t>
  </si>
  <si>
    <t xml:space="preserve"> PRE_TOTAL_VOTES_PY3,</t>
  </si>
  <si>
    <t xml:space="preserve"> POST_UPVOTES_PY3,</t>
  </si>
  <si>
    <t xml:space="preserve"> POST_DOWNVOTES_PY3,</t>
  </si>
  <si>
    <t xml:space="preserve"> POST_TOTAL_VOTES_PY3,</t>
  </si>
  <si>
    <t xml:space="preserve"> IMPORT_TYPE,</t>
  </si>
  <si>
    <t xml:space="preserve"> IMPORT_TYPE_PY,</t>
  </si>
  <si>
    <t xml:space="preserve"> IMPORT_TYPE_PY2,</t>
  </si>
  <si>
    <t xml:space="preserve"> ZIP,</t>
  </si>
  <si>
    <t xml:space="preserve"> SUP_REMIC_TAXABLE_INCOME,</t>
  </si>
  <si>
    <t xml:space="preserve"> SUP_REMIC_SCHQ_INCOME,</t>
  </si>
  <si>
    <t xml:space="preserve"> SUP_REMIC_EXCESS_INCLUSION,</t>
  </si>
  <si>
    <t xml:space="preserve"> SUP_RE_WILL_FILE_1099,</t>
  </si>
  <si>
    <t xml:space="preserve"> SUP_RE_TYPE_SINGLE_FAMILY,</t>
  </si>
  <si>
    <t xml:space="preserve"> SUP_RE_TYPE_SHORT_RENTAL,</t>
  </si>
  <si>
    <t xml:space="preserve"> SUP_RE_TYPE_SELF_RENTAL,</t>
  </si>
  <si>
    <t xml:space="preserve"> SUP_RE_TYPE_ROYALTIES,</t>
  </si>
  <si>
    <t xml:space="preserve"> SUP_RE_TYPE_OTHER,</t>
  </si>
  <si>
    <t xml:space="preserve"> SUP_RE_TYPE_MULTI_FAMILY,</t>
  </si>
  <si>
    <t xml:space="preserve"> SUP_RE_TYPE_LAND,</t>
  </si>
  <si>
    <t xml:space="preserve"> SUP_RE_TYPE_COMMERCIAL,</t>
  </si>
  <si>
    <t xml:space="preserve"> SUP_RE_TOTAL_INCOME,</t>
  </si>
  <si>
    <t xml:space="preserve"> SUP_RE_REQUIRE_1099,</t>
  </si>
  <si>
    <t xml:space="preserve"> SUP_RE_PROFESSIONAL_INCOME,</t>
  </si>
  <si>
    <t xml:space="preserve"> SUP_RE_PERSONAL_DAYS,</t>
  </si>
  <si>
    <t xml:space="preserve"> SUP_RE_INCOME_ROYALTIES,</t>
  </si>
  <si>
    <t xml:space="preserve"> SUP_RE_INCOME_RENTS,</t>
  </si>
  <si>
    <t xml:space="preserve"> SUP_RE_EXPENSES_UTILITIES,</t>
  </si>
  <si>
    <t xml:space="preserve"> SUP_RE_EXPENSES_TRAVEL,</t>
  </si>
  <si>
    <t xml:space="preserve"> SUP_RE_EXPENSES_TOTAL,</t>
  </si>
  <si>
    <t xml:space="preserve"> SUP_RE_EXPENSES_TAXES,</t>
  </si>
  <si>
    <t xml:space="preserve"> SUP_RE_EXPENSES_SUPPLIES,</t>
  </si>
  <si>
    <t xml:space="preserve"> SUP_RE_EXPENSES_REPAIRS,</t>
  </si>
  <si>
    <t xml:space="preserve"> SUP_RE_EXPENSES_OTHER_INTEREST,</t>
  </si>
  <si>
    <t xml:space="preserve"> SUP_RE_EXPENSES_MORTGAGE_INTEREST,</t>
  </si>
  <si>
    <t xml:space="preserve"> SUP_RE_EXPENSES_MANAGEMENT,</t>
  </si>
  <si>
    <t xml:space="preserve"> SUP_RE_EXPENSES_LEGAL,</t>
  </si>
  <si>
    <t xml:space="preserve"> SUP_RE_EXPENSES_INSURANCE,</t>
  </si>
  <si>
    <t xml:space="preserve"> SUP_RE_EXPENSES_DEPRECIATION,</t>
  </si>
  <si>
    <t xml:space="preserve"> SUP_RE_EXPENSES_DEDUCTIBLE_LOSS,</t>
  </si>
  <si>
    <t xml:space="preserve"> SUP_RE_EXPENSES_COMMISSIONS,</t>
  </si>
  <si>
    <t xml:space="preserve"> SUP_RE_EXPENSES_CLEANING,</t>
  </si>
  <si>
    <t xml:space="preserve"> SUP_RE_EXPENSES_ADVERTISING,</t>
  </si>
  <si>
    <t xml:space="preserve"> SUP_PS_TOTAL_INCOME,</t>
  </si>
  <si>
    <t xml:space="preserve"> SUP_PS_SEC179_EXPENSE_DEDUCTION,</t>
  </si>
  <si>
    <t xml:space="preserve"> SUP_PS_SCORP,</t>
  </si>
  <si>
    <t xml:space="preserve"> SUP_PS_PY_LOSS,</t>
  </si>
  <si>
    <t xml:space="preserve"> SUP_PS_PASSIVE_LOSS,</t>
  </si>
  <si>
    <t xml:space="preserve"> SUP_PS_PASSIVE_INCOME,</t>
  </si>
  <si>
    <t xml:space="preserve"> SUP_PS_PARTNERSHIP_FOREIGN,</t>
  </si>
  <si>
    <t xml:space="preserve"> SUP_PS_PARTNERSHIP,</t>
  </si>
  <si>
    <t xml:space="preserve"> SUP_PS_NONPASSIVE_LOSS,</t>
  </si>
  <si>
    <t xml:space="preserve"> SUP_PS_NONPASSIVE_INCOME,</t>
  </si>
  <si>
    <t xml:space="preserve"> SUP_PS_AT_RISK,</t>
  </si>
  <si>
    <t xml:space="preserve"> SUP_FARM_RENTAL_INCOME,</t>
  </si>
  <si>
    <t xml:space="preserve"> SUP_FARM_GROSS_INCOME,</t>
  </si>
  <si>
    <t xml:space="preserve"> SUP_EST_TOTAL_INCOME,</t>
  </si>
  <si>
    <t xml:space="preserve"> SUP_EST_PASSIVE_LOSS,</t>
  </si>
  <si>
    <t xml:space="preserve"> SUP_EST_PASSIVE_INCOME,</t>
  </si>
  <si>
    <t xml:space="preserve"> SUP_EST_NONPASSIVE_LOSS,</t>
  </si>
  <si>
    <t xml:space="preserve"> SUP_EST_NONPASSIVE_INCOME,</t>
  </si>
  <si>
    <t xml:space="preserve"> SECONDARY_ID,</t>
  </si>
  <si>
    <t xml:space="preserve"> RECEIVED_DATE,</t>
  </si>
  <si>
    <t xml:space="preserve"> PRIMARY_ID,</t>
  </si>
  <si>
    <t xml:space="preserve"> OCCUPATION_TAXPAYER,</t>
  </si>
  <si>
    <t xml:space="preserve"> OCCUPATION_SPOUSE,</t>
  </si>
  <si>
    <t xml:space="preserve"> NUM_W2,</t>
  </si>
  <si>
    <t xml:space="preserve"> NUM_SCHE,</t>
  </si>
  <si>
    <t xml:space="preserve"> NUM_SCHC,</t>
  </si>
  <si>
    <t xml:space="preserve"> NUM_EXEMPTIONS,</t>
  </si>
  <si>
    <t xml:space="preserve"> NUM_DEPENDENTS,</t>
  </si>
  <si>
    <t xml:space="preserve"> FLAG_OLD_OR_BLIND,</t>
  </si>
  <si>
    <t xml:space="preserve"> FLAG_ITEMIZED_DEDUCTIONS,</t>
  </si>
  <si>
    <t xml:space="preserve"> FLAG_ITEMIZE_SEPARATELY,</t>
  </si>
  <si>
    <t xml:space="preserve"> FILING_STATUS,</t>
  </si>
  <si>
    <t xml:space="preserve"> BUS_WILL_FILE_1099,</t>
  </si>
  <si>
    <t xml:space="preserve"> BUS_VEHICLE_PERSONAL_OFFDUTY,</t>
  </si>
  <si>
    <t xml:space="preserve"> BUS_VEHICLE_PERSONAL_ANOTHER,</t>
  </si>
  <si>
    <t xml:space="preserve"> BUS_VEHICLE_MILES_OTHER,</t>
  </si>
  <si>
    <t xml:space="preserve"> BUS_VEHICLE_MILES_COMMUTE,</t>
  </si>
  <si>
    <t xml:space="preserve"> BUS_VEHICLE_MILES_BUSINESS,</t>
  </si>
  <si>
    <t xml:space="preserve"> BUS_STATUTORY_EMPLOYEE,</t>
  </si>
  <si>
    <t xml:space="preserve"> BUS_START_ACQUIRE,</t>
  </si>
  <si>
    <t xml:space="preserve"> BUS_REQUIRE_1099,</t>
  </si>
  <si>
    <t xml:space="preserve"> BUS_OTHER_INCOME,</t>
  </si>
  <si>
    <t xml:space="preserve"> BUS_NET_PROFIT,</t>
  </si>
  <si>
    <t xml:space="preserve"> BUS_MATERIAL_PARTICIPATE,</t>
  </si>
  <si>
    <t xml:space="preserve"> BUS_INVESTMENT_AT_RISK,</t>
  </si>
  <si>
    <t xml:space="preserve"> BUS_GROSS_PROFIT,</t>
  </si>
  <si>
    <t xml:space="preserve"> BUS_GROSS_INCOME,</t>
  </si>
  <si>
    <t xml:space="preserve"> BUS_EXPENSE_WAGES,</t>
  </si>
  <si>
    <t xml:space="preserve"> BUS_EXPENSE_UTILITIES,</t>
  </si>
  <si>
    <t xml:space="preserve"> BUS_EXPENSE_USE_OF_HOME,</t>
  </si>
  <si>
    <t xml:space="preserve"> BUS_EXPENSE_TRAVEL,</t>
  </si>
  <si>
    <t xml:space="preserve"> BUS_EXPENSE_TOTAL,</t>
  </si>
  <si>
    <t xml:space="preserve"> BUS_EXPENSE_TAXES,</t>
  </si>
  <si>
    <t xml:space="preserve"> BUS_EXPENSE_SUPPLIES,</t>
  </si>
  <si>
    <t xml:space="preserve"> BUS_EXPENSE_REPAIRS,</t>
  </si>
  <si>
    <t xml:space="preserve"> BUS_EXPENSE_RENT_VEHICLES,</t>
  </si>
  <si>
    <t xml:space="preserve"> BUS_EXPENSE_RENT_OTHER,</t>
  </si>
  <si>
    <t xml:space="preserve"> BUS_EXPENSE_PROFIT_TENTATIVE,</t>
  </si>
  <si>
    <t xml:space="preserve"> BUS_EXPENSE_PENSION,</t>
  </si>
  <si>
    <t xml:space="preserve"> BUS_EXPENSE_OTHER_INTEREST,</t>
  </si>
  <si>
    <t xml:space="preserve"> BUS_EXPENSE_OTHER,</t>
  </si>
  <si>
    <t xml:space="preserve"> BUS_EXPENSE_OFFICE,</t>
  </si>
  <si>
    <t xml:space="preserve"> BUS_EXPENSE_MORTGAGE_INTEREST,</t>
  </si>
  <si>
    <t xml:space="preserve"> BUS_EXPENSE_MEALS,</t>
  </si>
  <si>
    <t xml:space="preserve"> BUS_EXPENSE_LEGAL,</t>
  </si>
  <si>
    <t xml:space="preserve"> BUS_EXPENSE_INSURANCE,</t>
  </si>
  <si>
    <t xml:space="preserve"> BUS_EXPENSE_EMPLOYEE_BENEFITS,</t>
  </si>
  <si>
    <t xml:space="preserve"> BUS_EXPENSE_DEPRECIATION,</t>
  </si>
  <si>
    <t xml:space="preserve"> BUS_EXPENSE_DEPLETION,</t>
  </si>
  <si>
    <t xml:space="preserve"> BUS_EXPENSE_CONTRACT_LABOR,</t>
  </si>
  <si>
    <t xml:space="preserve"> BUS_EXPENSE_COMMISSIONS,</t>
  </si>
  <si>
    <t xml:space="preserve"> BUS_EXPENSE_CAR,</t>
  </si>
  <si>
    <t xml:space="preserve"> BUS_EXPENSE_ADVERTISING,</t>
  </si>
  <si>
    <t xml:space="preserve"> BUS_COGS_TOTAL,</t>
  </si>
  <si>
    <t xml:space="preserve"> BUS_COGS_SUPPLIES,</t>
  </si>
  <si>
    <t xml:space="preserve"> BUS_COGS_PURCHASES,</t>
  </si>
  <si>
    <t xml:space="preserve"> BUS_COGS_METHOD_OTHER,</t>
  </si>
  <si>
    <t xml:space="preserve"> BUS_COGS_METHOD_COST_OR_MARKET,</t>
  </si>
  <si>
    <t xml:space="preserve"> BUS_COGS_METHOD_COST,</t>
  </si>
  <si>
    <t xml:space="preserve"> BUS_COGS_LABOR,</t>
  </si>
  <si>
    <t xml:space="preserve"> BUS_COGS_INVENTORY_START,</t>
  </si>
  <si>
    <t xml:space="preserve"> BUS_COGS_INVENTORY_END,</t>
  </si>
  <si>
    <t xml:space="preserve"> BUS_COGS,</t>
  </si>
  <si>
    <t xml:space="preserve"> BUS_ACCOUNTING_METHOD_OTHER,</t>
  </si>
  <si>
    <t xml:space="preserve"> BUS_ACCOUNTING_METHOD_CASH,</t>
  </si>
  <si>
    <t xml:space="preserve"> BUS_ACCOUNTING_METHOD_ACCRUAL,</t>
  </si>
  <si>
    <t xml:space="preserve"> AMOUNT_UNREPORTED_SS_MEDICARE_TAX,</t>
  </si>
  <si>
    <t xml:space="preserve"> AMOUNT_UNEMPLOYMENT,</t>
  </si>
  <si>
    <t xml:space="preserve"> AMOUNT_TUITION,</t>
  </si>
  <si>
    <t xml:space="preserve"> AMOUNT_TOTAL_TAX,</t>
  </si>
  <si>
    <t xml:space="preserve"> AMOUNT_TOTAL_PAYMENTS,</t>
  </si>
  <si>
    <t xml:space="preserve"> AMOUNT_TOTAL_INTEREST_PAID,</t>
  </si>
  <si>
    <t xml:space="preserve"> AMOUNT_TOTAL_INCOME,</t>
  </si>
  <si>
    <t xml:space="preserve"> AMOUNT_TOTAL_DEDUCTIONS,</t>
  </si>
  <si>
    <t xml:space="preserve"> AMOUNT_TOTAL_DEDUCTIBLE_EXPENSES,</t>
  </si>
  <si>
    <t xml:space="preserve"> AMOUNT_TOTAL_CREDITS,</t>
  </si>
  <si>
    <t xml:space="preserve"> AMOUNT_TAXES_PAID,</t>
  </si>
  <si>
    <t xml:space="preserve"> AMOUNT_TAXABLE_SOCIAL_SEC,</t>
  </si>
  <si>
    <t xml:space="preserve"> AMOUNT_TAXABLE_OFFSETS,</t>
  </si>
  <si>
    <t xml:space="preserve"> AMOUNT_TAXABLE_IRA,</t>
  </si>
  <si>
    <t xml:space="preserve"> AMOUNT_TAXABLE_INTEREST,</t>
  </si>
  <si>
    <t xml:space="preserve"> AMOUNT_TAXABLE_INCOME,</t>
  </si>
  <si>
    <t xml:space="preserve"> AMOUNT_TAX_PREP_FEES,</t>
  </si>
  <si>
    <t xml:space="preserve"> AMOUNT_TAX_DUE,</t>
  </si>
  <si>
    <t xml:space="preserve"> AMOUNT_TAX_CREDITS,</t>
  </si>
  <si>
    <t xml:space="preserve"> AMOUNT_TAX,</t>
  </si>
  <si>
    <t xml:space="preserve"> AMOUNT_STUDENT_LOAN_INTEREST_DEDUCTION,</t>
  </si>
  <si>
    <t xml:space="preserve"> AMOUNT_STATE_LOCAL_TAX,</t>
  </si>
  <si>
    <t xml:space="preserve"> AMOUNT_STATE_LOCAL_SALES_TAX,</t>
  </si>
  <si>
    <t xml:space="preserve"> AMOUNT_SOCIAL_SEC,</t>
  </si>
  <si>
    <t xml:space="preserve"> AMOUNT_SELF_EMPLOYMENT_TAX,</t>
  </si>
  <si>
    <t xml:space="preserve"> AMOUNT_SELF_EMPLOYMENT_RETIREMENT,</t>
  </si>
  <si>
    <t xml:space="preserve"> AMOUNT_SELF_EMPLOYMENT_HEALTH_INSURANCE,</t>
  </si>
  <si>
    <t xml:space="preserve"> AMOUNT_SCHE,</t>
  </si>
  <si>
    <t xml:space="preserve"> AMOUNT_SALARIES_AND_WAGES,</t>
  </si>
  <si>
    <t xml:space="preserve"> AMOUNT_RETIREMENT_SAVINGS_CREDIT,</t>
  </si>
  <si>
    <t xml:space="preserve"> AMOUNT_RESIDENTIAL_ENERGY_CREDIT,</t>
  </si>
  <si>
    <t xml:space="preserve"> AMOUNT_REFUND,</t>
  </si>
  <si>
    <t xml:space="preserve"> AMOUNT_REAL_ESTATE_TAX,</t>
  </si>
  <si>
    <t xml:space="preserve"> AMOUNT_QUALIFIED_DIVIDENDS,</t>
  </si>
  <si>
    <t xml:space="preserve"> AMOUNT_PERSONAL_PROPERTY_TAXES,</t>
  </si>
  <si>
    <t xml:space="preserve"> AMOUNT_PAID_WITH_EXTENSION,</t>
  </si>
  <si>
    <t xml:space="preserve"> AMOUNT_OTHER_TAXES,</t>
  </si>
  <si>
    <t xml:space="preserve"> AMOUNT_OTHER_PAYMENTS,</t>
  </si>
  <si>
    <t xml:space="preserve"> AMOUNT_OTHER_INCOME,</t>
  </si>
  <si>
    <t xml:space="preserve"> AMOUNT_OTHER_GAIN,</t>
  </si>
  <si>
    <t xml:space="preserve"> AMOUNT_OTHER_DEDUCTIBLE_TAXES,</t>
  </si>
  <si>
    <t xml:space="preserve"> AMOUNT_OTHER_DEDUCTIBLE_EXPENSES,</t>
  </si>
  <si>
    <t xml:space="preserve"> AMOUNT_OTHER_CREDITS,</t>
  </si>
  <si>
    <t xml:space="preserve"> AMOUNT_ORDINARY_DIVIDENDS,</t>
  </si>
  <si>
    <t xml:space="preserve"> AMOUNT_NT_COMBAT_PAY,</t>
  </si>
  <si>
    <t xml:space="preserve"> AMOUNT_MOVING_EXPENSE,</t>
  </si>
  <si>
    <t xml:space="preserve"> AMOUNT_MORTGAGE_POINTS_NON_1098,</t>
  </si>
  <si>
    <t xml:space="preserve"> AMOUNT_MORTGAGE_INTEREST_NON_1098,</t>
  </si>
  <si>
    <t xml:space="preserve"> AMOUNT_MORTGAGE_INTEREST,</t>
  </si>
  <si>
    <t xml:space="preserve"> AMOUNT_MORTGAGE_INSURANCE,</t>
  </si>
  <si>
    <t xml:space="preserve"> AMOUNT_MISC_DEDUCTIONS,</t>
  </si>
  <si>
    <t xml:space="preserve"> AMOUNT_MEDICAL_DENTAL_EXPENSES_DEDUCTION,</t>
  </si>
  <si>
    <t xml:space="preserve"> AMOUNT_MEDICAL_DENTAL_EXPENSES,</t>
  </si>
  <si>
    <t xml:space="preserve"> AMOUNT_IRA_DISTRIBUTIONS,</t>
  </si>
  <si>
    <t xml:space="preserve"> AMOUNT_IRA_DEDUCTION,</t>
  </si>
  <si>
    <t xml:space="preserve"> AMOUNT_INVESTMENT_INTEREST_PAID,</t>
  </si>
  <si>
    <t xml:space="preserve"> AMOUNT_INCOME_TAX_WITHHELD,</t>
  </si>
  <si>
    <t xml:space="preserve"> AMOUNT_INCOME_TAX,</t>
  </si>
  <si>
    <t xml:space="preserve"> AMOUNT_HSA,</t>
  </si>
  <si>
    <t xml:space="preserve"> AMOUNT_HOPE_CREDIT,</t>
  </si>
  <si>
    <t xml:space="preserve"> AMOUNT_HOMEBUYER_CREDIT_REPAYMENT,</t>
  </si>
  <si>
    <t xml:space="preserve"> AMOUNT_FUEL_TAX_CREDIT,</t>
  </si>
  <si>
    <t xml:space="preserve"> AMOUNT_FOREIGN_TAX_CREDIT,</t>
  </si>
  <si>
    <t xml:space="preserve"> AMOUNT_FARM_INCOME,</t>
  </si>
  <si>
    <t xml:space="preserve"> AMOUNT_EXPENSES_DEDUCTION,</t>
  </si>
  <si>
    <t xml:space="preserve"> AMOUNT_EXEMPTIONS,</t>
  </si>
  <si>
    <t xml:space="preserve"> AMOUNT_EXCESS_SS_RRTA_WITHHELD,</t>
  </si>
  <si>
    <t xml:space="preserve"> AMOUNT_ESTIMATED_TAX_PENALTY,</t>
  </si>
  <si>
    <t xml:space="preserve"> AMOUNT_ESTIMATED_TAX,</t>
  </si>
  <si>
    <t xml:space="preserve"> AMOUNT_EMPLOYEE_EXPENSES,</t>
  </si>
  <si>
    <t xml:space="preserve"> AMOUNT_EITC,</t>
  </si>
  <si>
    <t xml:space="preserve"> AMOUNT_EDUCATION_CREDIT,</t>
  </si>
  <si>
    <t xml:space="preserve"> AMOUNT_EARLY_WITHDRAWAL_PENALTY,</t>
  </si>
  <si>
    <t xml:space="preserve"> AMOUNT_DOMESTIC_PRODUCTION_DEDUCTION,</t>
  </si>
  <si>
    <t xml:space="preserve"> AMOUNT_DISABLED_CREDIT,</t>
  </si>
  <si>
    <t xml:space="preserve"> AMOUNT_DEDUCTIBLE_SELF_EMPLOYMENT_TAX,</t>
  </si>
  <si>
    <t xml:space="preserve"> AMOUNT_CHILD_CREDIT,</t>
  </si>
  <si>
    <t xml:space="preserve"> AMOUNT_CHILD_CARE_CREDIT,</t>
  </si>
  <si>
    <t xml:space="preserve"> AMOUNT_CHARITABLE_CONTRIBUTIONS_NONCASH,</t>
  </si>
  <si>
    <t xml:space="preserve"> AMOUNT_CHARITABLE_CONTRIBUTIONS_CASH,</t>
  </si>
  <si>
    <t xml:space="preserve"> AMOUNT_CHARITABLE_CONTRIBUTIONS_CARRYOVER,</t>
  </si>
  <si>
    <t xml:space="preserve"> AMOUNT_CHARITABLE_CONTRIBUTIONS,</t>
  </si>
  <si>
    <t xml:space="preserve"> AMOUNT_CERTAIN_BUSINESS_EXPENSE,</t>
  </si>
  <si>
    <t xml:space="preserve"> AMOUNT_CASUALTY_LOSSES,</t>
  </si>
  <si>
    <t xml:space="preserve"> AMOUNT_CAPITAL_GAIN,</t>
  </si>
  <si>
    <t xml:space="preserve"> AMOUNT_BUSINESS_INCOME,</t>
  </si>
  <si>
    <t xml:space="preserve"> AMOUNT_AMT,</t>
  </si>
  <si>
    <t xml:space="preserve"> AMOUNT_ALIMONY_PAID,</t>
  </si>
  <si>
    <t xml:space="preserve"> AMOUNT_ALIMONY_INCOME,</t>
  </si>
  <si>
    <t xml:space="preserve"> AMOUNT_ADJUSTMENTS,</t>
  </si>
  <si>
    <t xml:space="preserve"> AGI,</t>
  </si>
  <si>
    <t xml:space="preserve"> AGE_TAXPAYER,</t>
  </si>
  <si>
    <t xml:space="preserve"> AGE_SPOUSE,</t>
  </si>
  <si>
    <t xml:space="preserve"> AGE_DEPENDENT_MIN,</t>
  </si>
  <si>
    <t xml:space="preserve"> AGE_DEPENDENT_MAX,</t>
  </si>
  <si>
    <t xml:space="preserve"> AGE_DEPENDENT_AVG,</t>
  </si>
  <si>
    <t xml:space="preserve"> ZIP_PY,</t>
  </si>
  <si>
    <t xml:space="preserve"> SUP_REMIC_TAXABLE_INCOME_PY,</t>
  </si>
  <si>
    <t xml:space="preserve"> SUP_REMIC_SCHQ_INCOME_PY,</t>
  </si>
  <si>
    <t xml:space="preserve"> SUP_REMIC_EXCESS_INCLUSION_PY,</t>
  </si>
  <si>
    <t xml:space="preserve"> SUP_RE_WILL_FILE_1099_PY,</t>
  </si>
  <si>
    <t xml:space="preserve"> SUP_RE_TYPE_SINGLE_FAMILY_PY,</t>
  </si>
  <si>
    <t xml:space="preserve"> SUP_RE_TYPE_SHORT_RENTAL_PY,</t>
  </si>
  <si>
    <t xml:space="preserve"> SUP_RE_TYPE_SELF_RENTAL_PY,</t>
  </si>
  <si>
    <t xml:space="preserve"> SUP_RE_TYPE_ROYALTIES_PY,</t>
  </si>
  <si>
    <t xml:space="preserve"> SUP_RE_TYPE_OTHER_PY,</t>
  </si>
  <si>
    <t xml:space="preserve"> SUP_RE_TYPE_MULTI_FAMILY_PY,</t>
  </si>
  <si>
    <t xml:space="preserve"> SUP_RE_TYPE_LAND_PY,</t>
  </si>
  <si>
    <t xml:space="preserve"> SUP_RE_TYPE_COMMERCIAL_PY,</t>
  </si>
  <si>
    <t xml:space="preserve"> SUP_RE_TOTAL_INCOME_PY,</t>
  </si>
  <si>
    <t xml:space="preserve"> SUP_RE_REQUIRE_1099_PY,</t>
  </si>
  <si>
    <t xml:space="preserve"> SUP_RE_PROFESSIONAL_INCOME_PY,</t>
  </si>
  <si>
    <t xml:space="preserve"> SUP_RE_PERSONAL_DAYS_PY,</t>
  </si>
  <si>
    <t xml:space="preserve"> SUP_RE_INCOME_ROYALTIES_PY,</t>
  </si>
  <si>
    <t xml:space="preserve"> SUP_RE_INCOME_RENTS_PY,</t>
  </si>
  <si>
    <t xml:space="preserve"> SUP_RE_EXPENSES_UTILITIES_PY,</t>
  </si>
  <si>
    <t xml:space="preserve"> SUP_RE_EXPENSES_TRAVEL_PY,</t>
  </si>
  <si>
    <t xml:space="preserve"> SUP_RE_EXPENSES_TOTAL_PY,</t>
  </si>
  <si>
    <t xml:space="preserve"> SUP_RE_EXPENSES_TAXES_PY,</t>
  </si>
  <si>
    <t xml:space="preserve"> SUP_RE_EXPENSES_SUPPLIES_PY,</t>
  </si>
  <si>
    <t xml:space="preserve"> SUP_RE_EXPENSES_REPAIRS_PY,</t>
  </si>
  <si>
    <t xml:space="preserve"> SUP_RE_EXPENSES_OTHER_INTEREST_PY,</t>
  </si>
  <si>
    <t xml:space="preserve"> SUP_RE_EXPENSES_MORTGAGE_INTEREST_PY,</t>
  </si>
  <si>
    <t xml:space="preserve"> SUP_RE_EXPENSES_MANAGEMENT_PY,</t>
  </si>
  <si>
    <t xml:space="preserve"> SUP_RE_EXPENSES_LEGAL_PY,</t>
  </si>
  <si>
    <t xml:space="preserve"> SUP_RE_EXPENSES_INSURANCE_PY,</t>
  </si>
  <si>
    <t xml:space="preserve"> SUP_RE_EXPENSES_DEPRECIATION_PY,</t>
  </si>
  <si>
    <t xml:space="preserve"> SUP_RE_EXPENSES_DEDUCTIBLE_LOSS_PY,</t>
  </si>
  <si>
    <t xml:space="preserve"> SUP_RE_EXPENSES_COMMISSIONS_PY,</t>
  </si>
  <si>
    <t xml:space="preserve"> SUP_RE_EXPENSES_CLEANING_PY,</t>
  </si>
  <si>
    <t xml:space="preserve"> SUP_RE_EXPENSES_ADVERTISING_PY,</t>
  </si>
  <si>
    <t xml:space="preserve"> SUP_PS_TOTAL_INCOME_PY,</t>
  </si>
  <si>
    <t xml:space="preserve"> SUP_PS_SEC179_EXPENSE_DEDUCTION_PY,</t>
  </si>
  <si>
    <t xml:space="preserve"> SUP_PS_SCORP_PY,</t>
  </si>
  <si>
    <t xml:space="preserve"> SUP_PS_PY_LOSS_PY,</t>
  </si>
  <si>
    <t xml:space="preserve"> SUP_PS_PASSIVE_LOSS_PY,</t>
  </si>
  <si>
    <t xml:space="preserve"> SUP_PS_PASSIVE_INCOME_PY,</t>
  </si>
  <si>
    <t xml:space="preserve"> SUP_PS_PARTNERSHIP_FOREIGN_PY,</t>
  </si>
  <si>
    <t xml:space="preserve"> SUP_PS_PARTNERSHIP_PY,</t>
  </si>
  <si>
    <t xml:space="preserve"> SUP_PS_NONPASSIVE_LOSS_PY,</t>
  </si>
  <si>
    <t xml:space="preserve"> SUP_PS_NONPASSIVE_INCOME_PY,</t>
  </si>
  <si>
    <t xml:space="preserve"> SUP_PS_AT_RISK_PY,</t>
  </si>
  <si>
    <t xml:space="preserve"> SUP_FARM_RENTAL_INCOME_PY,</t>
  </si>
  <si>
    <t xml:space="preserve"> SUP_FARM_GROSS_INCOME_PY,</t>
  </si>
  <si>
    <t xml:space="preserve"> SUP_EST_TOTAL_INCOME_PY,</t>
  </si>
  <si>
    <t xml:space="preserve"> SUP_EST_PASSIVE_LOSS_PY,</t>
  </si>
  <si>
    <t xml:space="preserve"> SUP_EST_PASSIVE_INCOME_PY,</t>
  </si>
  <si>
    <t xml:space="preserve"> SUP_EST_NONPASSIVE_LOSS_PY,</t>
  </si>
  <si>
    <t xml:space="preserve"> SUP_EST_NONPASSIVE_INCOME_PY,</t>
  </si>
  <si>
    <t xml:space="preserve"> SECONDARY_ID_PY,</t>
  </si>
  <si>
    <t xml:space="preserve"> RECEIVED_DATE_PY,</t>
  </si>
  <si>
    <t xml:space="preserve"> PRIMARY_ID_PY,</t>
  </si>
  <si>
    <t xml:space="preserve"> OCCUPATION_TAXPAYER_PY,</t>
  </si>
  <si>
    <t xml:space="preserve"> OCCUPATION_SPOUSE_PY,</t>
  </si>
  <si>
    <t xml:space="preserve"> NUM_W2_PY,</t>
  </si>
  <si>
    <t xml:space="preserve"> NUM_SCHE_PY,</t>
  </si>
  <si>
    <t xml:space="preserve"> NUM_SCHC_PY,</t>
  </si>
  <si>
    <t xml:space="preserve"> NUM_EXEMPTIONS_PY,</t>
  </si>
  <si>
    <t xml:space="preserve"> NUM_DEPENDENTS_PY,</t>
  </si>
  <si>
    <t xml:space="preserve"> FLAG_OLD_OR_BLIND_PY,</t>
  </si>
  <si>
    <t xml:space="preserve"> FLAG_ITEMIZED_DEDUCTIONS_PY,</t>
  </si>
  <si>
    <t xml:space="preserve"> FLAG_ITEMIZE_SEPARATELY_PY,</t>
  </si>
  <si>
    <t xml:space="preserve"> FILING_STATUS_PY,</t>
  </si>
  <si>
    <t xml:space="preserve"> BUS_WILL_FILE_1099_PY,</t>
  </si>
  <si>
    <t xml:space="preserve"> BUS_VEHICLE_PERSONAL_OFFDUTY_PY,</t>
  </si>
  <si>
    <t xml:space="preserve"> BUS_VEHICLE_PERSONAL_ANOTHER_PY,</t>
  </si>
  <si>
    <t xml:space="preserve"> BUS_VEHICLE_MILES_OTHER_PY,</t>
  </si>
  <si>
    <t xml:space="preserve"> BUS_VEHICLE_MILES_COMMUTE_PY,</t>
  </si>
  <si>
    <t xml:space="preserve"> BUS_VEHICLE_MILES_BUSINESS_PY,</t>
  </si>
  <si>
    <t xml:space="preserve"> BUS_STATUTORY_EMPLOYEE_PY,</t>
  </si>
  <si>
    <t xml:space="preserve"> BUS_START_ACQUIRE_PY,</t>
  </si>
  <si>
    <t xml:space="preserve"> BUS_REQUIRE_1099_PY,</t>
  </si>
  <si>
    <t xml:space="preserve"> BUS_OTHER_INCOME_PY,</t>
  </si>
  <si>
    <t xml:space="preserve"> BUS_NET_PROFIT_PY,</t>
  </si>
  <si>
    <t xml:space="preserve"> BUS_MATERIAL_PARTICIPATE_PY,</t>
  </si>
  <si>
    <t xml:space="preserve"> BUS_INVESTMENT_AT_RISK_PY,</t>
  </si>
  <si>
    <t xml:space="preserve"> BUS_GROSS_PROFIT_PY,</t>
  </si>
  <si>
    <t xml:space="preserve"> BUS_GROSS_INCOME_PY,</t>
  </si>
  <si>
    <t xml:space="preserve"> BUS_EXPENSE_WAGES_PY,</t>
  </si>
  <si>
    <t xml:space="preserve"> BUS_EXPENSE_UTILITIES_PY,</t>
  </si>
  <si>
    <t xml:space="preserve"> BUS_EXPENSE_USE_OF_HOME_PY,</t>
  </si>
  <si>
    <t xml:space="preserve"> BUS_EXPENSE_TRAVEL_PY,</t>
  </si>
  <si>
    <t xml:space="preserve"> BUS_EXPENSE_TOTAL_PY,</t>
  </si>
  <si>
    <t xml:space="preserve"> BUS_EXPENSE_TAXES_PY,</t>
  </si>
  <si>
    <t xml:space="preserve"> BUS_EXPENSE_SUPPLIES_PY,</t>
  </si>
  <si>
    <t xml:space="preserve"> BUS_EXPENSE_REPAIRS_PY,</t>
  </si>
  <si>
    <t xml:space="preserve"> BUS_EXPENSE_RENT_VEHICLES_PY,</t>
  </si>
  <si>
    <t xml:space="preserve"> BUS_EXPENSE_RENT_OTHER_PY,</t>
  </si>
  <si>
    <t xml:space="preserve"> BUS_EXPENSE_PROFIT_TENTATIVE_PY,</t>
  </si>
  <si>
    <t xml:space="preserve"> BUS_EXPENSE_PENSION_PY,</t>
  </si>
  <si>
    <t xml:space="preserve"> BUS_EXPENSE_OTHER_INTEREST_PY,</t>
  </si>
  <si>
    <t xml:space="preserve"> BUS_EXPENSE_OTHER_PY,</t>
  </si>
  <si>
    <t xml:space="preserve"> BUS_EXPENSE_OFFICE_PY,</t>
  </si>
  <si>
    <t xml:space="preserve"> BUS_EXPENSE_MORTGAGE_INTEREST_PY,</t>
  </si>
  <si>
    <t xml:space="preserve"> BUS_EXPENSE_MEALS_PY,</t>
  </si>
  <si>
    <t xml:space="preserve"> BUS_EXPENSE_LEGAL_PY,</t>
  </si>
  <si>
    <t xml:space="preserve"> BUS_EXPENSE_INSURANCE_PY,</t>
  </si>
  <si>
    <t xml:space="preserve"> BUS_EXPENSE_EMPLOYEE_BENEFITS_PY,</t>
  </si>
  <si>
    <t xml:space="preserve"> BUS_EXPENSE_DEPRECIATION_PY,</t>
  </si>
  <si>
    <t xml:space="preserve"> BUS_EXPENSE_DEPLETION_PY,</t>
  </si>
  <si>
    <t xml:space="preserve"> BUS_EXPENSE_CONTRACT_LABOR_PY,</t>
  </si>
  <si>
    <t xml:space="preserve"> BUS_EXPENSE_COMMISSIONS_PY,</t>
  </si>
  <si>
    <t xml:space="preserve"> BUS_EXPENSE_CAR_PY,</t>
  </si>
  <si>
    <t xml:space="preserve"> BUS_EXPENSE_ADVERTISING_PY,</t>
  </si>
  <si>
    <t xml:space="preserve"> BUS_COGS_TOTAL_PY,</t>
  </si>
  <si>
    <t xml:space="preserve"> BUS_COGS_SUPPLIES_PY,</t>
  </si>
  <si>
    <t xml:space="preserve"> BUS_COGS_PURCHASES_PY,</t>
  </si>
  <si>
    <t xml:space="preserve"> BUS_COGS_METHOD_OTHER_PY,</t>
  </si>
  <si>
    <t xml:space="preserve"> BUS_COGS_METHOD_COST_OR_MARKET_PY,</t>
  </si>
  <si>
    <t xml:space="preserve"> BUS_COGS_METHOD_COST_PY,</t>
  </si>
  <si>
    <t xml:space="preserve"> BUS_COGS_LABOR_PY,</t>
  </si>
  <si>
    <t xml:space="preserve"> BUS_COGS_INVENTORY_START_PY,</t>
  </si>
  <si>
    <t xml:space="preserve"> BUS_COGS_INVENTORY_END_PY,</t>
  </si>
  <si>
    <t xml:space="preserve"> BUS_COGS_PY,</t>
  </si>
  <si>
    <t xml:space="preserve"> BUS_ACCOUNTING_METHOD_OTHER_PY,</t>
  </si>
  <si>
    <t xml:space="preserve"> BUS_ACCOUNTING_METHOD_CASH_PY,</t>
  </si>
  <si>
    <t xml:space="preserve"> BUS_ACCOUNTING_METHOD_ACCRUAL_PY,</t>
  </si>
  <si>
    <t xml:space="preserve"> AMOUNT_UNREPORTED_SS_MEDICARE_TAX_PY,</t>
  </si>
  <si>
    <t xml:space="preserve"> AMOUNT_UNEMPLOYMENT_PY,</t>
  </si>
  <si>
    <t xml:space="preserve"> AMOUNT_TUITION_PY,</t>
  </si>
  <si>
    <t xml:space="preserve"> AMOUNT_TOTAL_TAX_PY,</t>
  </si>
  <si>
    <t xml:space="preserve"> AMOUNT_TOTAL_PAYMENTS_PY,</t>
  </si>
  <si>
    <t xml:space="preserve"> AMOUNT_TOTAL_INTEREST_PAID_PY,</t>
  </si>
  <si>
    <t xml:space="preserve"> AMOUNT_TOTAL_INCOME_PY,</t>
  </si>
  <si>
    <t xml:space="preserve"> AMOUNT_TOTAL_DEDUCTIONS_PY,</t>
  </si>
  <si>
    <t xml:space="preserve"> AMOUNT_TOTAL_DEDUCTIBLE_EXPENSES_PY,</t>
  </si>
  <si>
    <t xml:space="preserve"> AMOUNT_TOTAL_CREDITS_PY,</t>
  </si>
  <si>
    <t xml:space="preserve"> AMOUNT_TAXES_PAID_PY,</t>
  </si>
  <si>
    <t xml:space="preserve"> AMOUNT_TAXABLE_SOCIAL_SEC_PY,</t>
  </si>
  <si>
    <t xml:space="preserve"> AMOUNT_TAXABLE_OFFSETS_PY,</t>
  </si>
  <si>
    <t xml:space="preserve"> AMOUNT_TAXABLE_IRA_PY,</t>
  </si>
  <si>
    <t xml:space="preserve"> AMOUNT_TAXABLE_INTEREST_PY,</t>
  </si>
  <si>
    <t xml:space="preserve"> AMOUNT_TAXABLE_INCOME_PY,</t>
  </si>
  <si>
    <t xml:space="preserve"> AMOUNT_TAX_PREP_FEES_PY,</t>
  </si>
  <si>
    <t xml:space="preserve"> AMOUNT_TAX_DUE_PY,</t>
  </si>
  <si>
    <t xml:space="preserve"> AMOUNT_TAX_CREDITS_PY,</t>
  </si>
  <si>
    <t xml:space="preserve"> AMOUNT_TAX_PY,</t>
  </si>
  <si>
    <t xml:space="preserve"> AMOUNT_STUDENT_LOAN_INTEREST_DEDUCTION_PY,</t>
  </si>
  <si>
    <t xml:space="preserve"> AMOUNT_STATE_LOCAL_TAX_PY,</t>
  </si>
  <si>
    <t xml:space="preserve"> AMOUNT_STATE_LOCAL_SALES_TAX_PY,</t>
  </si>
  <si>
    <t xml:space="preserve"> AMOUNT_SOCIAL_SEC_PY,</t>
  </si>
  <si>
    <t xml:space="preserve"> AMOUNT_SELF_EMPLOYMENT_TAX_PY,</t>
  </si>
  <si>
    <t xml:space="preserve"> AMOUNT_SELF_EMPLOYMENT_RETIREMENT_PY,</t>
  </si>
  <si>
    <t xml:space="preserve"> AMOUNT_SELF_EMPLOYMENT_HEALTH_INSURANCE_PY,</t>
  </si>
  <si>
    <t xml:space="preserve"> AMOUNT_SCHE_PY,</t>
  </si>
  <si>
    <t xml:space="preserve"> AMOUNT_SALARIES_AND_WAGES_PY,</t>
  </si>
  <si>
    <t xml:space="preserve"> AMOUNT_RETIREMENT_SAVINGS_CREDIT_PY,</t>
  </si>
  <si>
    <t xml:space="preserve"> AMOUNT_RESIDENTIAL_ENERGY_CREDIT_PY,</t>
  </si>
  <si>
    <t xml:space="preserve"> AMOUNT_REFUND_PY,</t>
  </si>
  <si>
    <t xml:space="preserve"> AMOUNT_REAL_ESTATE_TAX_PY,</t>
  </si>
  <si>
    <t xml:space="preserve"> AMOUNT_QUALIFIED_DIVIDENDS_PY,</t>
  </si>
  <si>
    <t xml:space="preserve"> AMOUNT_PERSONAL_PROPERTY_TAXES_PY,</t>
  </si>
  <si>
    <t xml:space="preserve"> AMOUNT_PAID_WITH_EXTENSION_PY,</t>
  </si>
  <si>
    <t xml:space="preserve"> AMOUNT_OTHER_TAXES_PY,</t>
  </si>
  <si>
    <t xml:space="preserve"> AMOUNT_OTHER_PAYMENTS_PY,</t>
  </si>
  <si>
    <t xml:space="preserve"> AMOUNT_OTHER_INCOME_PY,</t>
  </si>
  <si>
    <t xml:space="preserve"> AMOUNT_OTHER_GAIN_PY,</t>
  </si>
  <si>
    <t xml:space="preserve"> AMOUNT_OTHER_DEDUCTIBLE_TAXES_PY,</t>
  </si>
  <si>
    <t xml:space="preserve"> AMOUNT_OTHER_DEDUCTIBLE_EXPENSES_PY,</t>
  </si>
  <si>
    <t xml:space="preserve"> AMOUNT_OTHER_CREDITS_PY,</t>
  </si>
  <si>
    <t xml:space="preserve"> AMOUNT_ORDINARY_DIVIDENDS_PY,</t>
  </si>
  <si>
    <t xml:space="preserve"> AMOUNT_NT_COMBAT_PAY_PY,</t>
  </si>
  <si>
    <t xml:space="preserve"> AMOUNT_MOVING_EXPENSE_PY,</t>
  </si>
  <si>
    <t xml:space="preserve"> AMOUNT_MORTGAGE_POINTS_NON_1098_PY,</t>
  </si>
  <si>
    <t xml:space="preserve"> AMOUNT_MORTGAGE_INTEREST_NON_1098_PY,</t>
  </si>
  <si>
    <t xml:space="preserve"> AMOUNT_MORTGAGE_INTEREST_PY,</t>
  </si>
  <si>
    <t xml:space="preserve"> AMOUNT_MORTGAGE_INSURANCE_PY,</t>
  </si>
  <si>
    <t xml:space="preserve"> AMOUNT_MISC_DEDUCTIONS_PY,</t>
  </si>
  <si>
    <t xml:space="preserve"> AMOUNT_MEDICAL_DENTAL_EXPENSES_DEDUCTION_PY,</t>
  </si>
  <si>
    <t xml:space="preserve"> AMOUNT_MEDICAL_DENTAL_EXPENSES_PY,</t>
  </si>
  <si>
    <t xml:space="preserve"> AMOUNT_IRA_DISTRIBUTIONS_PY,</t>
  </si>
  <si>
    <t xml:space="preserve"> AMOUNT_IRA_DEDUCTION_PY,</t>
  </si>
  <si>
    <t xml:space="preserve"> AMOUNT_INVESTMENT_INTEREST_PAID_PY,</t>
  </si>
  <si>
    <t xml:space="preserve"> AMOUNT_INCOME_TAX_WITHHELD_PY,</t>
  </si>
  <si>
    <t xml:space="preserve"> AMOUNT_INCOME_TAX_PY,</t>
  </si>
  <si>
    <t xml:space="preserve"> AMOUNT_HSA_PY,</t>
  </si>
  <si>
    <t xml:space="preserve"> AMOUNT_HOPE_CREDIT_PY,</t>
  </si>
  <si>
    <t xml:space="preserve"> AMOUNT_HOMEBUYER_CREDIT_REPAYMENT_PY,</t>
  </si>
  <si>
    <t xml:space="preserve"> AMOUNT_FUEL_TAX_CREDIT_PY,</t>
  </si>
  <si>
    <t xml:space="preserve"> AMOUNT_FOREIGN_TAX_CREDIT_PY,</t>
  </si>
  <si>
    <t xml:space="preserve"> AMOUNT_FARM_INCOME_PY,</t>
  </si>
  <si>
    <t xml:space="preserve"> AMOUNT_EXPENSES_DEDUCTION_PY,</t>
  </si>
  <si>
    <t xml:space="preserve"> AMOUNT_EXEMPTIONS_PY,</t>
  </si>
  <si>
    <t xml:space="preserve"> AMOUNT_EXCESS_SS_RRTA_WITHHELD_PY,</t>
  </si>
  <si>
    <t xml:space="preserve"> AMOUNT_ESTIMATED_TAX_PENALTY_PY,</t>
  </si>
  <si>
    <t xml:space="preserve"> AMOUNT_ESTIMATED_TAX_PY,</t>
  </si>
  <si>
    <t xml:space="preserve"> AMOUNT_EMPLOYEE_EXPENSES_PY,</t>
  </si>
  <si>
    <t xml:space="preserve"> AMOUNT_EITC_PY,</t>
  </si>
  <si>
    <t xml:space="preserve"> AMOUNT_EDUCATION_CREDIT_PY,</t>
  </si>
  <si>
    <t xml:space="preserve"> AMOUNT_EARLY_WITHDRAWAL_PENALTY_PY,</t>
  </si>
  <si>
    <t xml:space="preserve"> AMOUNT_DOMESTIC_PRODUCTION_DEDUCTION_PY,</t>
  </si>
  <si>
    <t xml:space="preserve"> AMOUNT_DISABLED_CREDIT_PY,</t>
  </si>
  <si>
    <t xml:space="preserve"> AMOUNT_DEDUCTIBLE_SELF_EMPLOYMENT_TAX_PY,</t>
  </si>
  <si>
    <t xml:space="preserve"> AMOUNT_CHILD_CREDIT_PY,</t>
  </si>
  <si>
    <t xml:space="preserve"> AMOUNT_CHILD_CARE_CREDIT_PY,</t>
  </si>
  <si>
    <t xml:space="preserve"> AMOUNT_CHARITABLE_CONTRIBUTIONS_NONCASH_PY,</t>
  </si>
  <si>
    <t xml:space="preserve"> AMOUNT_CHARITABLE_CONTRIBUTIONS_CASH_PY,</t>
  </si>
  <si>
    <t xml:space="preserve"> AMOUNT_CHARITABLE_CONTRIBUTIONS_CARRYOVER_PY,</t>
  </si>
  <si>
    <t xml:space="preserve"> AMOUNT_CHARITABLE_CONTRIBUTIONS_PY,</t>
  </si>
  <si>
    <t xml:space="preserve"> AMOUNT_CERTAIN_BUSINESS_EXPENSE_PY,</t>
  </si>
  <si>
    <t xml:space="preserve"> AMOUNT_CASUALTY_LOSSES_PY,</t>
  </si>
  <si>
    <t xml:space="preserve"> AMOUNT_CAPITAL_GAIN_PY,</t>
  </si>
  <si>
    <t xml:space="preserve"> AMOUNT_BUSINESS_INCOME_PY,</t>
  </si>
  <si>
    <t xml:space="preserve"> AMOUNT_AMT_PY,</t>
  </si>
  <si>
    <t xml:space="preserve"> AMOUNT_ALIMONY_PAID_PY,</t>
  </si>
  <si>
    <t xml:space="preserve"> AMOUNT_ALIMONY_INCOME_PY,</t>
  </si>
  <si>
    <t xml:space="preserve"> AMOUNT_ADJUSTMENTS_PY,</t>
  </si>
  <si>
    <t xml:space="preserve"> AGI_PY,</t>
  </si>
  <si>
    <t xml:space="preserve"> AGE_TAXPAYER_PY,</t>
  </si>
  <si>
    <t xml:space="preserve"> AGE_SPOUSE_PY,</t>
  </si>
  <si>
    <t xml:space="preserve"> AGE_DEPENDENT_MIN_PY,</t>
  </si>
  <si>
    <t xml:space="preserve"> AGE_DEPENDENT_MAX_PY,</t>
  </si>
  <si>
    <t xml:space="preserve"> AGE_DEPENDENT_AVG_PY,</t>
  </si>
  <si>
    <t xml:space="preserve"> ZIP_PY2,</t>
  </si>
  <si>
    <t xml:space="preserve"> SUP_REMIC_TAXABLE_INCOME_PY2,</t>
  </si>
  <si>
    <t xml:space="preserve"> SUP_REMIC_SCHQ_INCOME_PY2,</t>
  </si>
  <si>
    <t xml:space="preserve"> SUP_REMIC_EXCESS_INCLUSION_PY2,</t>
  </si>
  <si>
    <t xml:space="preserve"> SUP_RE_WILL_FILE_1099_PY2,</t>
  </si>
  <si>
    <t xml:space="preserve"> SUP_RE_TYPE_SINGLE_FAMILY_PY2,</t>
  </si>
  <si>
    <t xml:space="preserve"> SUP_RE_TYPE_SHORT_RENTAL_PY2,</t>
  </si>
  <si>
    <t xml:space="preserve"> SUP_RE_TYPE_SELF_RENTAL_PY2,</t>
  </si>
  <si>
    <t xml:space="preserve"> SUP_RE_TYPE_ROYALTIES_PY2,</t>
  </si>
  <si>
    <t xml:space="preserve"> SUP_RE_TYPE_OTHER_PY2,</t>
  </si>
  <si>
    <t xml:space="preserve"> SUP_RE_TYPE_MULTI_FAMILY_PY2,</t>
  </si>
  <si>
    <t xml:space="preserve"> SUP_RE_TYPE_LAND_PY2,</t>
  </si>
  <si>
    <t xml:space="preserve"> SUP_RE_TYPE_COMMERCIAL_PY2,</t>
  </si>
  <si>
    <t xml:space="preserve"> SUP_RE_TOTAL_INCOME_PY2,</t>
  </si>
  <si>
    <t xml:space="preserve"> SUP_RE_REQUIRE_1099_PY2,</t>
  </si>
  <si>
    <t xml:space="preserve"> SUP_RE_PROFESSIONAL_INCOME_PY2,</t>
  </si>
  <si>
    <t xml:space="preserve"> SUP_RE_PERSONAL_DAYS_PY2,</t>
  </si>
  <si>
    <t xml:space="preserve"> SUP_RE_INCOME_ROYALTIES_PY2,</t>
  </si>
  <si>
    <t xml:space="preserve"> SUP_RE_INCOME_RENTS_PY2,</t>
  </si>
  <si>
    <t xml:space="preserve"> SUP_RE_EXPENSES_UTILITIES_PY2,</t>
  </si>
  <si>
    <t xml:space="preserve"> SUP_RE_EXPENSES_TRAVEL_PY2,</t>
  </si>
  <si>
    <t xml:space="preserve"> SUP_RE_EXPENSES_TOTAL_PY2,</t>
  </si>
  <si>
    <t xml:space="preserve"> SUP_RE_EXPENSES_TAXES_PY2,</t>
  </si>
  <si>
    <t xml:space="preserve"> SUP_RE_EXPENSES_SUPPLIES_PY2,</t>
  </si>
  <si>
    <t xml:space="preserve"> SUP_RE_EXPENSES_REPAIRS_PY2,</t>
  </si>
  <si>
    <t xml:space="preserve"> SUP_RE_EXPENSES_OTHER_INTEREST_PY2,</t>
  </si>
  <si>
    <t xml:space="preserve"> SUP_RE_EXPENSES_MORTGAGE_INTEREST_PY2,</t>
  </si>
  <si>
    <t xml:space="preserve"> SUP_RE_EXPENSES_MANAGEMENT_PY2,</t>
  </si>
  <si>
    <t xml:space="preserve"> SUP_RE_EXPENSES_LEGAL_PY2,</t>
  </si>
  <si>
    <t xml:space="preserve"> SUP_RE_EXPENSES_INSURANCE_PY2,</t>
  </si>
  <si>
    <t xml:space="preserve"> SUP_RE_EXPENSES_DEPRECIATION_PY2,</t>
  </si>
  <si>
    <t xml:space="preserve"> SUP_RE_EXPENSES_DEDUCTIBLE_LOSS_PY2,</t>
  </si>
  <si>
    <t xml:space="preserve"> SUP_RE_EXPENSES_COMMISSIONS_PY2,</t>
  </si>
  <si>
    <t xml:space="preserve"> SUP_RE_EXPENSES_CLEANING_PY2,</t>
  </si>
  <si>
    <t xml:space="preserve"> SUP_RE_EXPENSES_ADVERTISING_PY2,</t>
  </si>
  <si>
    <t xml:space="preserve"> SUP_PS_TOTAL_INCOME_PY2,</t>
  </si>
  <si>
    <t xml:space="preserve"> SUP_PS_SEC179_EXPENSE_DEDUCTION_PY2,</t>
  </si>
  <si>
    <t xml:space="preserve"> SUP_PS_SCORP_PY2,</t>
  </si>
  <si>
    <t xml:space="preserve"> SUP_PS_PY_LOSS_PY2,</t>
  </si>
  <si>
    <t xml:space="preserve"> SUP_PS_PASSIVE_LOSS_PY2,</t>
  </si>
  <si>
    <t xml:space="preserve"> SUP_PS_PASSIVE_INCOME_PY2,</t>
  </si>
  <si>
    <t xml:space="preserve"> SUP_PS_PARTNERSHIP_FOREIGN_PY2,</t>
  </si>
  <si>
    <t xml:space="preserve"> SUP_PS_PARTNERSHIP_PY2,</t>
  </si>
  <si>
    <t xml:space="preserve"> SUP_PS_NONPASSIVE_LOSS_PY2,</t>
  </si>
  <si>
    <t xml:space="preserve"> SUP_PS_NONPASSIVE_INCOME_PY2,</t>
  </si>
  <si>
    <t xml:space="preserve"> SUP_PS_AT_RISK_PY2,</t>
  </si>
  <si>
    <t xml:space="preserve"> SUP_FARM_RENTAL_INCOME_PY2,</t>
  </si>
  <si>
    <t xml:space="preserve"> SUP_FARM_GROSS_INCOME_PY2,</t>
  </si>
  <si>
    <t xml:space="preserve"> SUP_EST_TOTAL_INCOME_PY2,</t>
  </si>
  <si>
    <t xml:space="preserve"> SUP_EST_PASSIVE_LOSS_PY2,</t>
  </si>
  <si>
    <t xml:space="preserve"> SUP_EST_PASSIVE_INCOME_PY2,</t>
  </si>
  <si>
    <t xml:space="preserve"> SUP_EST_NONPASSIVE_LOSS_PY2,</t>
  </si>
  <si>
    <t xml:space="preserve"> SUP_EST_NONPASSIVE_INCOME_PY2,</t>
  </si>
  <si>
    <t xml:space="preserve"> SECONDARY_ID_PY2,</t>
  </si>
  <si>
    <t xml:space="preserve"> RECEIVED_DATE_PY2,</t>
  </si>
  <si>
    <t xml:space="preserve"> PRIMARY_ID_PY2,</t>
  </si>
  <si>
    <t xml:space="preserve"> OCCUPATION_TAXPAYER_PY2,</t>
  </si>
  <si>
    <t xml:space="preserve"> OCCUPATION_SPOUSE_PY2,</t>
  </si>
  <si>
    <t xml:space="preserve"> NUM_W2_PY2,</t>
  </si>
  <si>
    <t xml:space="preserve"> NUM_SCHE_PY2,</t>
  </si>
  <si>
    <t xml:space="preserve"> NUM_SCHC_PY2,</t>
  </si>
  <si>
    <t xml:space="preserve"> NUM_EXEMPTIONS_PY2,</t>
  </si>
  <si>
    <t xml:space="preserve"> NUM_DEPENDENTS_PY2,</t>
  </si>
  <si>
    <t xml:space="preserve"> FLAG_OLD_OR_BLIND_PY2,</t>
  </si>
  <si>
    <t xml:space="preserve"> FLAG_ITEMIZED_DEDUCTIONS_PY2,</t>
  </si>
  <si>
    <t xml:space="preserve"> FLAG_ITEMIZE_SEPARATELY_PY2,</t>
  </si>
  <si>
    <t xml:space="preserve"> FILING_STATUS_PY2,</t>
  </si>
  <si>
    <t xml:space="preserve"> BUS_WILL_FILE_1099_PY2,</t>
  </si>
  <si>
    <t xml:space="preserve"> BUS_VEHICLE_PERSONAL_OFFDUTY_PY2,</t>
  </si>
  <si>
    <t xml:space="preserve"> BUS_VEHICLE_PERSONAL_ANOTHER_PY2,</t>
  </si>
  <si>
    <t xml:space="preserve"> BUS_VEHICLE_MILES_OTHER_PY2,</t>
  </si>
  <si>
    <t xml:space="preserve"> BUS_VEHICLE_MILES_COMMUTE_PY2,</t>
  </si>
  <si>
    <t xml:space="preserve"> BUS_VEHICLE_MILES_BUSINESS_PY2,</t>
  </si>
  <si>
    <t xml:space="preserve"> BUS_STATUTORY_EMPLOYEE_PY2,</t>
  </si>
  <si>
    <t xml:space="preserve"> BUS_START_ACQUIRE_PY2,</t>
  </si>
  <si>
    <t xml:space="preserve"> BUS_REQUIRE_1099_PY2,</t>
  </si>
  <si>
    <t xml:space="preserve"> BUS_OTHER_INCOME_PY2,</t>
  </si>
  <si>
    <t xml:space="preserve"> BUS_NET_PROFIT_PY2,</t>
  </si>
  <si>
    <t xml:space="preserve"> BUS_MATERIAL_PARTICIPATE_PY2,</t>
  </si>
  <si>
    <t xml:space="preserve"> BUS_INVESTMENT_AT_RISK_PY2,</t>
  </si>
  <si>
    <t xml:space="preserve"> BUS_GROSS_PROFIT_PY2,</t>
  </si>
  <si>
    <t xml:space="preserve"> BUS_GROSS_INCOME_PY2,</t>
  </si>
  <si>
    <t xml:space="preserve"> BUS_EXPENSE_WAGES_PY2,</t>
  </si>
  <si>
    <t xml:space="preserve"> BUS_EXPENSE_UTILITIES_PY2,</t>
  </si>
  <si>
    <t xml:space="preserve"> BUS_EXPENSE_USE_OF_HOME_PY2,</t>
  </si>
  <si>
    <t xml:space="preserve"> BUS_EXPENSE_TRAVEL_PY2,</t>
  </si>
  <si>
    <t xml:space="preserve"> BUS_EXPENSE_TOTAL_PY2,</t>
  </si>
  <si>
    <t xml:space="preserve"> BUS_EXPENSE_TAXES_PY2,</t>
  </si>
  <si>
    <t xml:space="preserve"> BUS_EXPENSE_SUPPLIES_PY2,</t>
  </si>
  <si>
    <t xml:space="preserve"> BUS_EXPENSE_REPAIRS_PY2,</t>
  </si>
  <si>
    <t xml:space="preserve"> BUS_EXPENSE_RENT_VEHICLES_PY2,</t>
  </si>
  <si>
    <t xml:space="preserve"> BUS_EXPENSE_RENT_OTHER_PY2,</t>
  </si>
  <si>
    <t xml:space="preserve"> BUS_EXPENSE_PROFIT_TENTATIVE_PY2,</t>
  </si>
  <si>
    <t xml:space="preserve"> BUS_EXPENSE_PENSION_PY2,</t>
  </si>
  <si>
    <t xml:space="preserve"> BUS_EXPENSE_OTHER_INTEREST_PY2,</t>
  </si>
  <si>
    <t xml:space="preserve"> BUS_EXPENSE_OTHER_PY2,</t>
  </si>
  <si>
    <t xml:space="preserve"> BUS_EXPENSE_OFFICE_PY2,</t>
  </si>
  <si>
    <t xml:space="preserve"> BUS_EXPENSE_MORTGAGE_INTEREST_PY2,</t>
  </si>
  <si>
    <t xml:space="preserve"> BUS_EXPENSE_MEALS_PY2,</t>
  </si>
  <si>
    <t xml:space="preserve"> BUS_EXPENSE_LEGAL_PY2,</t>
  </si>
  <si>
    <t xml:space="preserve"> BUS_EXPENSE_INSURANCE_PY2,</t>
  </si>
  <si>
    <t xml:space="preserve"> BUS_EXPENSE_EMPLOYEE_BENEFITS_PY2,</t>
  </si>
  <si>
    <t xml:space="preserve"> BUS_EXPENSE_DEPRECIATION_PY2,</t>
  </si>
  <si>
    <t xml:space="preserve"> BUS_EXPENSE_DEPLETION_PY2,</t>
  </si>
  <si>
    <t xml:space="preserve"> BUS_EXPENSE_CONTRACT_LABOR_PY2,</t>
  </si>
  <si>
    <t xml:space="preserve"> BUS_EXPENSE_COMMISSIONS_PY2,</t>
  </si>
  <si>
    <t xml:space="preserve"> BUS_EXPENSE_CAR_PY2,</t>
  </si>
  <si>
    <t xml:space="preserve"> BUS_EXPENSE_ADVERTISING_PY2,</t>
  </si>
  <si>
    <t xml:space="preserve"> BUS_COGS_TOTAL_PY2,</t>
  </si>
  <si>
    <t xml:space="preserve"> BUS_COGS_SUPPLIES_PY2,</t>
  </si>
  <si>
    <t xml:space="preserve"> BUS_COGS_PURCHASES_PY2,</t>
  </si>
  <si>
    <t xml:space="preserve"> BUS_COGS_METHOD_OTHER_PY2,</t>
  </si>
  <si>
    <t xml:space="preserve"> BUS_COGS_METHOD_COST_OR_MARKET_PY2,</t>
  </si>
  <si>
    <t xml:space="preserve"> BUS_COGS_METHOD_COST_PY2,</t>
  </si>
  <si>
    <t xml:space="preserve"> BUS_COGS_LABOR_PY2,</t>
  </si>
  <si>
    <t xml:space="preserve"> BUS_COGS_INVENTORY_START_PY2,</t>
  </si>
  <si>
    <t xml:space="preserve"> BUS_COGS_INVENTORY_END_PY2,</t>
  </si>
  <si>
    <t xml:space="preserve"> BUS_COGS_PY2,</t>
  </si>
  <si>
    <t xml:space="preserve"> BUS_ACCOUNTING_METHOD_OTHER_PY2,</t>
  </si>
  <si>
    <t xml:space="preserve"> BUS_ACCOUNTING_METHOD_CASH_PY2,</t>
  </si>
  <si>
    <t xml:space="preserve"> BUS_ACCOUNTING_METHOD_ACCRUAL_PY2,</t>
  </si>
  <si>
    <t xml:space="preserve"> AMOUNT_UNREPORTED_SS_MEDICARE_TAX_PY2,</t>
  </si>
  <si>
    <t xml:space="preserve"> AMOUNT_UNEMPLOYMENT_PY2,</t>
  </si>
  <si>
    <t xml:space="preserve"> AMOUNT_TUITION_PY2,</t>
  </si>
  <si>
    <t xml:space="preserve"> AMOUNT_TOTAL_TAX_PY2,</t>
  </si>
  <si>
    <t xml:space="preserve"> AMOUNT_TOTAL_PAYMENTS_PY2,</t>
  </si>
  <si>
    <t xml:space="preserve"> AMOUNT_TOTAL_INTEREST_PAID_PY2,</t>
  </si>
  <si>
    <t xml:space="preserve"> AMOUNT_TOTAL_INCOME_PY2,</t>
  </si>
  <si>
    <t xml:space="preserve"> AMOUNT_TOTAL_DEDUCTIONS_PY2,</t>
  </si>
  <si>
    <t xml:space="preserve"> AMOUNT_TOTAL_DEDUCTIBLE_EXPENSES_PY2,</t>
  </si>
  <si>
    <t xml:space="preserve"> AMOUNT_TOTAL_CREDITS_PY2,</t>
  </si>
  <si>
    <t xml:space="preserve"> AMOUNT_TAXES_PAID_PY2,</t>
  </si>
  <si>
    <t xml:space="preserve"> AMOUNT_TAXABLE_SOCIAL_SEC_PY2,</t>
  </si>
  <si>
    <t xml:space="preserve"> AMOUNT_TAXABLE_OFFSETS_PY2,</t>
  </si>
  <si>
    <t xml:space="preserve"> AMOUNT_TAXABLE_IRA_PY2,</t>
  </si>
  <si>
    <t xml:space="preserve"> AMOUNT_TAXABLE_INTEREST_PY2,</t>
  </si>
  <si>
    <t xml:space="preserve"> AMOUNT_TAXABLE_INCOME_PY2,</t>
  </si>
  <si>
    <t xml:space="preserve"> AMOUNT_TAX_PREP_FEES_PY2,</t>
  </si>
  <si>
    <t xml:space="preserve"> AMOUNT_TAX_DUE_PY2,</t>
  </si>
  <si>
    <t xml:space="preserve"> AMOUNT_TAX_CREDITS_PY2,</t>
  </si>
  <si>
    <t xml:space="preserve"> AMOUNT_TAX_PY2,</t>
  </si>
  <si>
    <t xml:space="preserve"> AMOUNT_STUDENT_LOAN_INTEREST_DEDUCTION_PY2,</t>
  </si>
  <si>
    <t xml:space="preserve"> AMOUNT_STATE_LOCAL_TAX_PY2,</t>
  </si>
  <si>
    <t xml:space="preserve"> AMOUNT_STATE_LOCAL_SALES_TAX_PY2,</t>
  </si>
  <si>
    <t xml:space="preserve"> AMOUNT_SOCIAL_SEC_PY2,</t>
  </si>
  <si>
    <t xml:space="preserve"> AMOUNT_SELF_EMPLOYMENT_TAX_PY2,</t>
  </si>
  <si>
    <t xml:space="preserve"> AMOUNT_SELF_EMPLOYMENT_RETIREMENT_PY2,</t>
  </si>
  <si>
    <t xml:space="preserve"> AMOUNT_SELF_EMPLOYMENT_HEALTH_INSURANCE_PY2,</t>
  </si>
  <si>
    <t xml:space="preserve"> AMOUNT_SCHE_PY2,</t>
  </si>
  <si>
    <t xml:space="preserve"> AMOUNT_SALARIES_AND_WAGES_PY2,</t>
  </si>
  <si>
    <t xml:space="preserve"> AMOUNT_RETIREMENT_SAVINGS_CREDIT_PY2,</t>
  </si>
  <si>
    <t xml:space="preserve"> AMOUNT_RESIDENTIAL_ENERGY_CREDIT_PY2,</t>
  </si>
  <si>
    <t xml:space="preserve"> AMOUNT_REFUND_PY2,</t>
  </si>
  <si>
    <t xml:space="preserve"> AMOUNT_REAL_ESTATE_TAX_PY2,</t>
  </si>
  <si>
    <t xml:space="preserve"> AMOUNT_QUALIFIED_DIVIDENDS_PY2,</t>
  </si>
  <si>
    <t xml:space="preserve"> AMOUNT_PERSONAL_PROPERTY_TAXES_PY2,</t>
  </si>
  <si>
    <t xml:space="preserve"> AMOUNT_PAID_WITH_EXTENSION_PY2,</t>
  </si>
  <si>
    <t xml:space="preserve"> AMOUNT_OTHER_TAXES_PY2,</t>
  </si>
  <si>
    <t xml:space="preserve"> AMOUNT_OTHER_PAYMENTS_PY2,</t>
  </si>
  <si>
    <t xml:space="preserve"> AMOUNT_OTHER_INCOME_PY2,</t>
  </si>
  <si>
    <t xml:space="preserve"> AMOUNT_OTHER_GAIN_PY2,</t>
  </si>
  <si>
    <t xml:space="preserve"> AMOUNT_OTHER_DEDUCTIBLE_TAXES_PY2,</t>
  </si>
  <si>
    <t xml:space="preserve"> AMOUNT_OTHER_DEDUCTIBLE_EXPENSES_PY2,</t>
  </si>
  <si>
    <t xml:space="preserve"> AMOUNT_OTHER_CREDITS_PY2,</t>
  </si>
  <si>
    <t xml:space="preserve"> AMOUNT_ORDINARY_DIVIDENDS_PY2,</t>
  </si>
  <si>
    <t xml:space="preserve"> AMOUNT_NT_COMBAT_PAY_PY2,</t>
  </si>
  <si>
    <t xml:space="preserve"> AMOUNT_MOVING_EXPENSE_PY2,</t>
  </si>
  <si>
    <t xml:space="preserve"> AMOUNT_MORTGAGE_POINTS_NON_1098_PY2,</t>
  </si>
  <si>
    <t xml:space="preserve"> AMOUNT_MORTGAGE_INTEREST_NON_1098_PY2,</t>
  </si>
  <si>
    <t xml:space="preserve"> AMOUNT_MORTGAGE_INTEREST_PY2,</t>
  </si>
  <si>
    <t xml:space="preserve"> AMOUNT_MORTGAGE_INSURANCE_PY2,</t>
  </si>
  <si>
    <t xml:space="preserve"> AMOUNT_MISC_DEDUCTIONS_PY2,</t>
  </si>
  <si>
    <t xml:space="preserve"> AMOUNT_MEDICAL_DENTAL_EXPENSES_DEDUCTION_PY2,</t>
  </si>
  <si>
    <t xml:space="preserve"> AMOUNT_MEDICAL_DENTAL_EXPENSES_PY2,</t>
  </si>
  <si>
    <t xml:space="preserve"> AMOUNT_IRA_DISTRIBUTIONS_PY2,</t>
  </si>
  <si>
    <t xml:space="preserve"> AMOUNT_IRA_DEDUCTION_PY2,</t>
  </si>
  <si>
    <t xml:space="preserve"> AMOUNT_INVESTMENT_INTEREST_PAID_PY2,</t>
  </si>
  <si>
    <t xml:space="preserve"> AMOUNT_INCOME_TAX_WITHHELD_PY2,</t>
  </si>
  <si>
    <t xml:space="preserve"> AMOUNT_INCOME_TAX_PY2,</t>
  </si>
  <si>
    <t xml:space="preserve"> AMOUNT_HSA_PY2,</t>
  </si>
  <si>
    <t xml:space="preserve"> AMOUNT_HOPE_CREDIT_PY2,</t>
  </si>
  <si>
    <t xml:space="preserve"> AMOUNT_HOMEBUYER_CREDIT_REPAYMENT_PY2,</t>
  </si>
  <si>
    <t xml:space="preserve"> AMOUNT_FUEL_TAX_CREDIT_PY2,</t>
  </si>
  <si>
    <t xml:space="preserve"> AMOUNT_FOREIGN_TAX_CREDIT_PY2,</t>
  </si>
  <si>
    <t xml:space="preserve"> AMOUNT_FARM_INCOME_PY2,</t>
  </si>
  <si>
    <t xml:space="preserve"> AMOUNT_EXPENSES_DEDUCTION_PY2,</t>
  </si>
  <si>
    <t xml:space="preserve"> AMOUNT_EXEMPTIONS_PY2,</t>
  </si>
  <si>
    <t xml:space="preserve"> AMOUNT_EXCESS_SS_RRTA_WITHHELD_PY2,</t>
  </si>
  <si>
    <t xml:space="preserve"> AMOUNT_ESTIMATED_TAX_PENALTY_PY2,</t>
  </si>
  <si>
    <t xml:space="preserve"> AMOUNT_ESTIMATED_TAX_PY2,</t>
  </si>
  <si>
    <t xml:space="preserve"> AMOUNT_EMPLOYEE_EXPENSES_PY2,</t>
  </si>
  <si>
    <t xml:space="preserve"> AMOUNT_EITC_PY2,</t>
  </si>
  <si>
    <t xml:space="preserve"> AMOUNT_EDUCATION_CREDIT_PY2,</t>
  </si>
  <si>
    <t xml:space="preserve"> AMOUNT_EARLY_WITHDRAWAL_PENALTY_PY2,</t>
  </si>
  <si>
    <t xml:space="preserve"> AMOUNT_DOMESTIC_PRODUCTION_DEDUCTION_PY2,</t>
  </si>
  <si>
    <t xml:space="preserve"> AMOUNT_DISABLED_CREDIT_PY2,</t>
  </si>
  <si>
    <t xml:space="preserve"> AMOUNT_DEDUCTIBLE_SELF_EMPLOYMENT_TAX_PY2,</t>
  </si>
  <si>
    <t xml:space="preserve"> AMOUNT_CHILD_CREDIT_PY2,</t>
  </si>
  <si>
    <t xml:space="preserve"> AMOUNT_CHILD_CARE_CREDIT_PY2,</t>
  </si>
  <si>
    <t xml:space="preserve"> AMOUNT_CHARITABLE_CONTRIBUTIONS_NONCASH_PY2,</t>
  </si>
  <si>
    <t xml:space="preserve"> AMOUNT_CHARITABLE_CONTRIBUTIONS_CASH_PY2,</t>
  </si>
  <si>
    <t xml:space="preserve"> AMOUNT_CHARITABLE_CONTRIBUTIONS_CARRYOVER_PY2,</t>
  </si>
  <si>
    <t xml:space="preserve"> AMOUNT_CHARITABLE_CONTRIBUTIONS_PY2,</t>
  </si>
  <si>
    <t xml:space="preserve"> AMOUNT_CERTAIN_BUSINESS_EXPENSE_PY2,</t>
  </si>
  <si>
    <t xml:space="preserve"> AMOUNT_CASUALTY_LOSSES_PY2,</t>
  </si>
  <si>
    <t xml:space="preserve"> AMOUNT_CAPITAL_GAIN_PY2,</t>
  </si>
  <si>
    <t xml:space="preserve"> AMOUNT_BUSINESS_INCOME_PY2,</t>
  </si>
  <si>
    <t xml:space="preserve"> AMOUNT_AMT_PY2,</t>
  </si>
  <si>
    <t xml:space="preserve"> AMOUNT_ALIMONY_PAID_PY2,</t>
  </si>
  <si>
    <t xml:space="preserve"> AMOUNT_ALIMONY_INCOME_PY2,</t>
  </si>
  <si>
    <t xml:space="preserve"> AMOUNT_ADJUSTMENTS_PY2,</t>
  </si>
  <si>
    <t xml:space="preserve"> AGI_PY2,</t>
  </si>
  <si>
    <t xml:space="preserve"> AGE_TAXPAYER_PY2,</t>
  </si>
  <si>
    <t xml:space="preserve"> AGE_SPOUSE_PY2,</t>
  </si>
  <si>
    <t xml:space="preserve"> AGE_DEPENDENT_MIN_PY2,</t>
  </si>
  <si>
    <t xml:space="preserve"> AGE_DEPENDENT_MAX_PY2,</t>
  </si>
  <si>
    <t xml:space="preserve"> AGE_DEPENDENT_AVG_PY2,</t>
  </si>
  <si>
    <t xml:space="preserve"> ZIP_PY3,</t>
  </si>
  <si>
    <t xml:space="preserve"> SUP_REMIC_TAXABLE_INCOME_PY3,</t>
  </si>
  <si>
    <t xml:space="preserve"> SUP_REMIC_SCHQ_INCOME_PY3,</t>
  </si>
  <si>
    <t xml:space="preserve"> SUP_REMIC_EXCESS_INCLUSION_PY3,</t>
  </si>
  <si>
    <t xml:space="preserve"> SUP_RE_WILL_FILE_1099_PY3,</t>
  </si>
  <si>
    <t xml:space="preserve"> SUP_RE_TYPE_SINGLE_FAMILY_PY3,</t>
  </si>
  <si>
    <t xml:space="preserve"> SUP_RE_TYPE_SHORT_RENTAL_PY3,</t>
  </si>
  <si>
    <t xml:space="preserve"> SUP_RE_TYPE_SELF_RENTAL_PY3,</t>
  </si>
  <si>
    <t xml:space="preserve"> SUP_RE_TYPE_ROYALTIES_PY3,</t>
  </si>
  <si>
    <t xml:space="preserve"> SUP_RE_TYPE_OTHER_PY3,</t>
  </si>
  <si>
    <t xml:space="preserve"> SUP_RE_TYPE_MULTI_FAMILY_PY3,</t>
  </si>
  <si>
    <t xml:space="preserve"> SUP_RE_TYPE_LAND_PY3,</t>
  </si>
  <si>
    <t xml:space="preserve"> SUP_RE_TYPE_COMMERCIAL_PY3,</t>
  </si>
  <si>
    <t xml:space="preserve"> SUP_RE_TOTAL_INCOME_PY3,</t>
  </si>
  <si>
    <t xml:space="preserve"> SUP_RE_REQUIRE_1099_PY3,</t>
  </si>
  <si>
    <t xml:space="preserve"> SUP_RE_PROFESSIONAL_INCOME_PY3,</t>
  </si>
  <si>
    <t xml:space="preserve"> SUP_RE_PERSONAL_DAYS_PY3,</t>
  </si>
  <si>
    <t xml:space="preserve"> SUP_RE_INCOME_ROYALTIES_PY3,</t>
  </si>
  <si>
    <t xml:space="preserve"> SUP_RE_INCOME_RENTS_PY3,</t>
  </si>
  <si>
    <t xml:space="preserve"> SUP_RE_EXPENSES_UTILITIES_PY3,</t>
  </si>
  <si>
    <t xml:space="preserve"> SUP_RE_EXPENSES_TRAVEL_PY3,</t>
  </si>
  <si>
    <t xml:space="preserve"> SUP_RE_EXPENSES_TOTAL_PY3,</t>
  </si>
  <si>
    <t xml:space="preserve"> SUP_RE_EXPENSES_TAXES_PY3,</t>
  </si>
  <si>
    <t xml:space="preserve"> SUP_RE_EXPENSES_SUPPLIES_PY3,</t>
  </si>
  <si>
    <t xml:space="preserve"> SUP_RE_EXPENSES_REPAIRS_PY3,</t>
  </si>
  <si>
    <t xml:space="preserve"> SUP_RE_EXPENSES_OTHER_INTEREST_PY3,</t>
  </si>
  <si>
    <t xml:space="preserve"> SUP_RE_EXPENSES_MORTGAGE_INTEREST_PY3,</t>
  </si>
  <si>
    <t xml:space="preserve"> SUP_RE_EXPENSES_MANAGEMENT_PY3,</t>
  </si>
  <si>
    <t xml:space="preserve"> SUP_RE_EXPENSES_LEGAL_PY3,</t>
  </si>
  <si>
    <t xml:space="preserve"> SUP_RE_EXPENSES_INSURANCE_PY3,</t>
  </si>
  <si>
    <t xml:space="preserve"> SUP_RE_EXPENSES_DEPRECIATION_PY3,</t>
  </si>
  <si>
    <t xml:space="preserve"> SUP_RE_EXPENSES_DEDUCTIBLE_LOSS_PY3,</t>
  </si>
  <si>
    <t xml:space="preserve"> SUP_RE_EXPENSES_COMMISSIONS_PY3,</t>
  </si>
  <si>
    <t xml:space="preserve"> SUP_RE_EXPENSES_CLEANING_PY3,</t>
  </si>
  <si>
    <t xml:space="preserve"> SUP_RE_EXPENSES_ADVERTISING_PY3,</t>
  </si>
  <si>
    <t xml:space="preserve"> SUP_PS_TOTAL_INCOME_PY3,</t>
  </si>
  <si>
    <t xml:space="preserve"> SUP_PS_SEC179_EXPENSE_DEDUCTION_PY3,</t>
  </si>
  <si>
    <t xml:space="preserve"> SUP_PS_SCORP_PY3,</t>
  </si>
  <si>
    <t xml:space="preserve"> SUP_PS_PY_LOSS_PY3,</t>
  </si>
  <si>
    <t xml:space="preserve"> SUP_PS_PASSIVE_LOSS_PY3,</t>
  </si>
  <si>
    <t xml:space="preserve"> SUP_PS_PASSIVE_INCOME_PY3,</t>
  </si>
  <si>
    <t xml:space="preserve"> SUP_PS_PARTNERSHIP_FOREIGN_PY3,</t>
  </si>
  <si>
    <t xml:space="preserve"> SUP_PS_PARTNERSHIP_PY3,</t>
  </si>
  <si>
    <t xml:space="preserve"> SUP_PS_NONPASSIVE_LOSS_PY3,</t>
  </si>
  <si>
    <t xml:space="preserve"> SUP_PS_NONPASSIVE_INCOME_PY3,</t>
  </si>
  <si>
    <t xml:space="preserve"> SUP_PS_AT_RISK_PY3,</t>
  </si>
  <si>
    <t xml:space="preserve"> SUP_FARM_RENTAL_INCOME_PY3,</t>
  </si>
  <si>
    <t xml:space="preserve"> SUP_FARM_GROSS_INCOME_PY3,</t>
  </si>
  <si>
    <t xml:space="preserve"> SUP_EST_TOTAL_INCOME_PY3,</t>
  </si>
  <si>
    <t xml:space="preserve"> SUP_EST_PASSIVE_LOSS_PY3,</t>
  </si>
  <si>
    <t xml:space="preserve"> SUP_EST_PASSIVE_INCOME_PY3,</t>
  </si>
  <si>
    <t xml:space="preserve"> SUP_EST_NONPASSIVE_LOSS_PY3,</t>
  </si>
  <si>
    <t xml:space="preserve"> SUP_EST_NONPASSIVE_INCOME_PY3,</t>
  </si>
  <si>
    <t xml:space="preserve"> SECONDARY_ID_PY3,</t>
  </si>
  <si>
    <t xml:space="preserve"> RECEIVED_DATE_PY3,</t>
  </si>
  <si>
    <t xml:space="preserve"> PRIMARY_ID_PY3,</t>
  </si>
  <si>
    <t xml:space="preserve"> OCCUPATION_TAXPAYER_PY3,</t>
  </si>
  <si>
    <t xml:space="preserve"> OCCUPATION_SPOUSE_PY3,</t>
  </si>
  <si>
    <t xml:space="preserve"> NUM_W2_PY3,</t>
  </si>
  <si>
    <t xml:space="preserve"> NUM_SCHE_PY3,</t>
  </si>
  <si>
    <t xml:space="preserve"> NUM_SCHC_PY3,</t>
  </si>
  <si>
    <t xml:space="preserve"> NUM_EXEMPTIONS_PY3,</t>
  </si>
  <si>
    <t xml:space="preserve"> NUM_DEPENDENTS_PY3,</t>
  </si>
  <si>
    <t xml:space="preserve"> FLAG_OLD_OR_BLIND_PY3,</t>
  </si>
  <si>
    <t xml:space="preserve"> FLAG_ITEMIZED_DEDUCTIONS_PY3,</t>
  </si>
  <si>
    <t xml:space="preserve"> FLAG_ITEMIZE_SEPARATELY_PY3,</t>
  </si>
  <si>
    <t xml:space="preserve"> FILING_STATUS_PY3,</t>
  </si>
  <si>
    <t xml:space="preserve"> BUS_WILL_FILE_1099_PY3,</t>
  </si>
  <si>
    <t xml:space="preserve"> BUS_VEHICLE_PERSONAL_OFFDUTY_PY3,</t>
  </si>
  <si>
    <t xml:space="preserve"> BUS_VEHICLE_PERSONAL_ANOTHER_PY3,</t>
  </si>
  <si>
    <t xml:space="preserve"> BUS_VEHICLE_MILES_OTHER_PY3,</t>
  </si>
  <si>
    <t xml:space="preserve"> BUS_VEHICLE_MILES_COMMUTE_PY3,</t>
  </si>
  <si>
    <t xml:space="preserve"> BUS_VEHICLE_MILES_BUSINESS_PY3,</t>
  </si>
  <si>
    <t xml:space="preserve"> BUS_STATUTORY_EMPLOYEE_PY3,</t>
  </si>
  <si>
    <t xml:space="preserve"> BUS_START_ACQUIRE_PY3,</t>
  </si>
  <si>
    <t xml:space="preserve"> BUS_REQUIRE_1099_PY3,</t>
  </si>
  <si>
    <t xml:space="preserve"> BUS_OTHER_INCOME_PY3,</t>
  </si>
  <si>
    <t xml:space="preserve"> BUS_NET_PROFIT_PY3,</t>
  </si>
  <si>
    <t xml:space="preserve"> BUS_MATERIAL_PARTICIPATE_PY3,</t>
  </si>
  <si>
    <t xml:space="preserve"> BUS_INVESTMENT_AT_RISK_PY3,</t>
  </si>
  <si>
    <t xml:space="preserve"> BUS_GROSS_PROFIT_PY3,</t>
  </si>
  <si>
    <t xml:space="preserve"> BUS_GROSS_INCOME_PY3,</t>
  </si>
  <si>
    <t xml:space="preserve"> BUS_EXPENSE_WAGES_PY3,</t>
  </si>
  <si>
    <t xml:space="preserve"> BUS_EXPENSE_UTILITIES_PY3,</t>
  </si>
  <si>
    <t xml:space="preserve"> BUS_EXPENSE_USE_OF_HOME_PY3,</t>
  </si>
  <si>
    <t xml:space="preserve"> BUS_EXPENSE_TRAVEL_PY3,</t>
  </si>
  <si>
    <t xml:space="preserve"> BUS_EXPENSE_TOTAL_PY3,</t>
  </si>
  <si>
    <t xml:space="preserve"> BUS_EXPENSE_TAXES_PY3,</t>
  </si>
  <si>
    <t xml:space="preserve"> BUS_EXPENSE_SUPPLIES_PY3,</t>
  </si>
  <si>
    <t xml:space="preserve"> BUS_EXPENSE_REPAIRS_PY3,</t>
  </si>
  <si>
    <t xml:space="preserve"> BUS_EXPENSE_RENT_VEHICLES_PY3,</t>
  </si>
  <si>
    <t xml:space="preserve"> BUS_EXPENSE_RENT_OTHER_PY3,</t>
  </si>
  <si>
    <t xml:space="preserve"> BUS_EXPENSE_PROFIT_TENTATIVE_PY3,</t>
  </si>
  <si>
    <t xml:space="preserve"> BUS_EXPENSE_PENSION_PY3,</t>
  </si>
  <si>
    <t xml:space="preserve"> BUS_EXPENSE_OTHER_INTEREST_PY3,</t>
  </si>
  <si>
    <t xml:space="preserve"> BUS_EXPENSE_OTHER_PY3,</t>
  </si>
  <si>
    <t xml:space="preserve"> BUS_EXPENSE_OFFICE_PY3,</t>
  </si>
  <si>
    <t xml:space="preserve"> BUS_EXPENSE_MORTGAGE_INTEREST_PY3,</t>
  </si>
  <si>
    <t xml:space="preserve"> BUS_EXPENSE_MEALS_PY3,</t>
  </si>
  <si>
    <t xml:space="preserve"> BUS_EXPENSE_LEGAL_PY3,</t>
  </si>
  <si>
    <t xml:space="preserve"> BUS_EXPENSE_INSURANCE_PY3,</t>
  </si>
  <si>
    <t xml:space="preserve"> BUS_EXPENSE_EMPLOYEE_BENEFITS_PY3,</t>
  </si>
  <si>
    <t xml:space="preserve"> BUS_EXPENSE_DEPRECIATION_PY3,</t>
  </si>
  <si>
    <t xml:space="preserve"> BUS_EXPENSE_DEPLETION_PY3,</t>
  </si>
  <si>
    <t xml:space="preserve"> BUS_EXPENSE_CONTRACT_LABOR_PY3,</t>
  </si>
  <si>
    <t xml:space="preserve"> BUS_EXPENSE_COMMISSIONS_PY3,</t>
  </si>
  <si>
    <t xml:space="preserve"> BUS_EXPENSE_CAR_PY3,</t>
  </si>
  <si>
    <t xml:space="preserve"> BUS_EXPENSE_ADVERTISING_PY3,</t>
  </si>
  <si>
    <t xml:space="preserve"> BUS_COGS_TOTAL_PY3,</t>
  </si>
  <si>
    <t xml:space="preserve"> BUS_COGS_SUPPLIES_PY3,</t>
  </si>
  <si>
    <t xml:space="preserve"> BUS_COGS_PURCHASES_PY3,</t>
  </si>
  <si>
    <t xml:space="preserve"> BUS_COGS_METHOD_OTHER_PY3,</t>
  </si>
  <si>
    <t xml:space="preserve"> BUS_COGS_METHOD_COST_OR_MARKET_PY3,</t>
  </si>
  <si>
    <t xml:space="preserve"> BUS_COGS_METHOD_COST_PY3,</t>
  </si>
  <si>
    <t xml:space="preserve"> BUS_COGS_LABOR_PY3,</t>
  </si>
  <si>
    <t xml:space="preserve"> BUS_COGS_INVENTORY_START_PY3,</t>
  </si>
  <si>
    <t xml:space="preserve"> BUS_COGS_INVENTORY_END_PY3,</t>
  </si>
  <si>
    <t xml:space="preserve"> BUS_COGS_PY3,</t>
  </si>
  <si>
    <t xml:space="preserve"> BUS_ACCOUNTING_METHOD_OTHER_PY3,</t>
  </si>
  <si>
    <t xml:space="preserve"> BUS_ACCOUNTING_METHOD_CASH_PY3,</t>
  </si>
  <si>
    <t xml:space="preserve"> BUS_ACCOUNTING_METHOD_ACCRUAL_PY3,</t>
  </si>
  <si>
    <t xml:space="preserve"> AMOUNT_UNREPORTED_SS_MEDICARE_TAX_PY3,</t>
  </si>
  <si>
    <t xml:space="preserve"> AMOUNT_UNEMPLOYMENT_PY3,</t>
  </si>
  <si>
    <t xml:space="preserve"> AMOUNT_TUITION_PY3,</t>
  </si>
  <si>
    <t xml:space="preserve"> AMOUNT_TOTAL_TAX_PY3,</t>
  </si>
  <si>
    <t xml:space="preserve"> AMOUNT_TOTAL_PAYMENTS_PY3,</t>
  </si>
  <si>
    <t xml:space="preserve"> AMOUNT_TOTAL_INTEREST_PAID_PY3,</t>
  </si>
  <si>
    <t xml:space="preserve"> AMOUNT_TOTAL_INCOME_PY3,</t>
  </si>
  <si>
    <t xml:space="preserve"> AMOUNT_TOTAL_DEDUCTIONS_PY3,</t>
  </si>
  <si>
    <t xml:space="preserve"> AMOUNT_TOTAL_DEDUCTIBLE_EXPENSES_PY3,</t>
  </si>
  <si>
    <t xml:space="preserve"> AMOUNT_TOTAL_CREDITS_PY3,</t>
  </si>
  <si>
    <t xml:space="preserve"> AMOUNT_TAXES_PAID_PY3,</t>
  </si>
  <si>
    <t xml:space="preserve"> AMOUNT_TAXABLE_SOCIAL_SEC_PY3,</t>
  </si>
  <si>
    <t xml:space="preserve"> AMOUNT_TAXABLE_OFFSETS_PY3,</t>
  </si>
  <si>
    <t xml:space="preserve"> AMOUNT_TAXABLE_IRA_PY3,</t>
  </si>
  <si>
    <t xml:space="preserve"> AMOUNT_TAXABLE_INTEREST_PY3,</t>
  </si>
  <si>
    <t xml:space="preserve"> AMOUNT_TAXABLE_INCOME_PY3,</t>
  </si>
  <si>
    <t xml:space="preserve"> AMOUNT_TAX_PREP_FEES_PY3,</t>
  </si>
  <si>
    <t xml:space="preserve"> AMOUNT_TAX_DUE_PY3,</t>
  </si>
  <si>
    <t xml:space="preserve"> AMOUNT_TAX_CREDITS_PY3,</t>
  </si>
  <si>
    <t xml:space="preserve"> AMOUNT_TAX_PY3,</t>
  </si>
  <si>
    <t xml:space="preserve"> AMOUNT_STUDENT_LOAN_INTEREST_DEDUCTION_PY3,</t>
  </si>
  <si>
    <t xml:space="preserve"> AMOUNT_STATE_LOCAL_TAX_PY3,</t>
  </si>
  <si>
    <t xml:space="preserve"> AMOUNT_STATE_LOCAL_SALES_TAX_PY3,</t>
  </si>
  <si>
    <t xml:space="preserve"> AMOUNT_SOCIAL_SEC_PY3,</t>
  </si>
  <si>
    <t xml:space="preserve"> AMOUNT_SELF_EMPLOYMENT_TAX_PY3,</t>
  </si>
  <si>
    <t xml:space="preserve"> AMOUNT_SELF_EMPLOYMENT_RETIREMENT_PY3,</t>
  </si>
  <si>
    <t xml:space="preserve"> AMOUNT_SELF_EMPLOYMENT_HEALTH_INSURANCE_PY3,</t>
  </si>
  <si>
    <t xml:space="preserve"> AMOUNT_SCHE_PY3,</t>
  </si>
  <si>
    <t xml:space="preserve"> AMOUNT_SALARIES_AND_WAGES_PY3,</t>
  </si>
  <si>
    <t xml:space="preserve"> AMOUNT_RETIREMENT_SAVINGS_CREDIT_PY3,</t>
  </si>
  <si>
    <t xml:space="preserve"> AMOUNT_RESIDENTIAL_ENERGY_CREDIT_PY3,</t>
  </si>
  <si>
    <t xml:space="preserve"> AMOUNT_REFUND_PY3,</t>
  </si>
  <si>
    <t xml:space="preserve"> AMOUNT_REAL_ESTATE_TAX_PY3,</t>
  </si>
  <si>
    <t xml:space="preserve"> AMOUNT_QUALIFIED_DIVIDENDS_PY3,</t>
  </si>
  <si>
    <t xml:space="preserve"> AMOUNT_PERSONAL_PROPERTY_TAXES_PY3,</t>
  </si>
  <si>
    <t xml:space="preserve"> AMOUNT_PAID_WITH_EXTENSION_PY3,</t>
  </si>
  <si>
    <t xml:space="preserve"> AMOUNT_OTHER_TAXES_PY3,</t>
  </si>
  <si>
    <t xml:space="preserve"> AMOUNT_OTHER_PAYMENTS_PY3,</t>
  </si>
  <si>
    <t xml:space="preserve"> AMOUNT_OTHER_INCOME_PY3,</t>
  </si>
  <si>
    <t xml:space="preserve"> AMOUNT_OTHER_GAIN_PY3,</t>
  </si>
  <si>
    <t xml:space="preserve"> AMOUNT_OTHER_DEDUCTIBLE_TAXES_PY3,</t>
  </si>
  <si>
    <t xml:space="preserve"> AMOUNT_OTHER_DEDUCTIBLE_EXPENSES_PY3,</t>
  </si>
  <si>
    <t xml:space="preserve"> AMOUNT_OTHER_CREDITS_PY3,</t>
  </si>
  <si>
    <t xml:space="preserve"> AMOUNT_ORDINARY_DIVIDENDS_PY3,</t>
  </si>
  <si>
    <t xml:space="preserve"> AMOUNT_NT_COMBAT_PAY_PY3,</t>
  </si>
  <si>
    <t xml:space="preserve"> AMOUNT_MOVING_EXPENSE_PY3,</t>
  </si>
  <si>
    <t xml:space="preserve"> AMOUNT_MORTGAGE_POINTS_NON_1098_PY3,</t>
  </si>
  <si>
    <t xml:space="preserve"> AMOUNT_MORTGAGE_INTEREST_NON_1098_PY3,</t>
  </si>
  <si>
    <t xml:space="preserve"> AMOUNT_MORTGAGE_INTEREST_PY3,</t>
  </si>
  <si>
    <t xml:space="preserve"> AMOUNT_MORTGAGE_INSURANCE_PY3,</t>
  </si>
  <si>
    <t xml:space="preserve"> AMOUNT_MISC_DEDUCTIONS_PY3,</t>
  </si>
  <si>
    <t xml:space="preserve"> AMOUNT_MEDICAL_DENTAL_EXPENSES_DEDUCTION_PY3,</t>
  </si>
  <si>
    <t xml:space="preserve"> AMOUNT_MEDICAL_DENTAL_EXPENSES_PY3,</t>
  </si>
  <si>
    <t xml:space="preserve"> AMOUNT_IRA_DISTRIBUTIONS_PY3,</t>
  </si>
  <si>
    <t xml:space="preserve"> AMOUNT_IRA_DEDUCTION_PY3,</t>
  </si>
  <si>
    <t xml:space="preserve"> AMOUNT_INVESTMENT_INTEREST_PAID_PY3,</t>
  </si>
  <si>
    <t xml:space="preserve"> AMOUNT_INCOME_TAX_WITHHELD_PY3,</t>
  </si>
  <si>
    <t xml:space="preserve"> AMOUNT_INCOME_TAX_PY3,</t>
  </si>
  <si>
    <t xml:space="preserve"> AMOUNT_HSA_PY3,</t>
  </si>
  <si>
    <t xml:space="preserve"> AMOUNT_HOPE_CREDIT_PY3,</t>
  </si>
  <si>
    <t xml:space="preserve"> AMOUNT_HOMEBUYER_CREDIT_REPAYMENT_PY3,</t>
  </si>
  <si>
    <t xml:space="preserve"> AMOUNT_FUEL_TAX_CREDIT_PY3,</t>
  </si>
  <si>
    <t xml:space="preserve"> AMOUNT_FOREIGN_TAX_CREDIT_PY3,</t>
  </si>
  <si>
    <t xml:space="preserve"> AMOUNT_FARM_INCOME_PY3,</t>
  </si>
  <si>
    <t xml:space="preserve"> AMOUNT_EXPENSES_DEDUCTION_PY3,</t>
  </si>
  <si>
    <t xml:space="preserve"> AMOUNT_EXEMPTIONS_PY3,</t>
  </si>
  <si>
    <t xml:space="preserve"> AMOUNT_EXCESS_SS_RRTA_WITHHELD_PY3,</t>
  </si>
  <si>
    <t xml:space="preserve"> AMOUNT_ESTIMATED_TAX_PENALTY_PY3,</t>
  </si>
  <si>
    <t xml:space="preserve"> AMOUNT_ESTIMATED_TAX_PY3,</t>
  </si>
  <si>
    <t xml:space="preserve"> AMOUNT_EMPLOYEE_EXPENSES_PY3,</t>
  </si>
  <si>
    <t xml:space="preserve"> AMOUNT_EITC_PY3,</t>
  </si>
  <si>
    <t xml:space="preserve"> AMOUNT_EDUCATION_CREDIT_PY3,</t>
  </si>
  <si>
    <t xml:space="preserve"> AMOUNT_EARLY_WITHDRAWAL_PENALTY_PY3,</t>
  </si>
  <si>
    <t xml:space="preserve"> AMOUNT_DOMESTIC_PRODUCTION_DEDUCTION_PY3,</t>
  </si>
  <si>
    <t xml:space="preserve"> AMOUNT_DISABLED_CREDIT_PY3,</t>
  </si>
  <si>
    <t xml:space="preserve"> AMOUNT_DEDUCTIBLE_SELF_EMPLOYMENT_TAX_PY3,</t>
  </si>
  <si>
    <t xml:space="preserve"> AMOUNT_CHILD_CREDIT_PY3,</t>
  </si>
  <si>
    <t xml:space="preserve"> AMOUNT_CHILD_CARE_CREDIT_PY3,</t>
  </si>
  <si>
    <t xml:space="preserve"> AMOUNT_CHARITABLE_CONTRIBUTIONS_NONCASH_PY3,</t>
  </si>
  <si>
    <t xml:space="preserve"> AMOUNT_CHARITABLE_CONTRIBUTIONS_CASH_PY3,</t>
  </si>
  <si>
    <t xml:space="preserve"> AMOUNT_CHARITABLE_CONTRIBUTIONS_CARRYOVER_PY3,</t>
  </si>
  <si>
    <t xml:space="preserve"> AMOUNT_CHARITABLE_CONTRIBUTIONS_PY3,</t>
  </si>
  <si>
    <t xml:space="preserve"> AMOUNT_CERTAIN_BUSINESS_EXPENSE_PY3,</t>
  </si>
  <si>
    <t xml:space="preserve"> AMOUNT_CASUALTY_LOSSES_PY3,</t>
  </si>
  <si>
    <t xml:space="preserve"> AMOUNT_CAPITAL_GAIN_PY3,</t>
  </si>
  <si>
    <t xml:space="preserve"> AMOUNT_BUSINESS_INCOME_PY3,</t>
  </si>
  <si>
    <t xml:space="preserve"> AMOUNT_AMT_PY3,</t>
  </si>
  <si>
    <t xml:space="preserve"> AMOUNT_ALIMONY_PAID_PY3,</t>
  </si>
  <si>
    <t xml:space="preserve"> AMOUNT_ALIMONY_INCOME_PY3,</t>
  </si>
  <si>
    <t xml:space="preserve"> AMOUNT_ADJUSTMENTS_PY3,</t>
  </si>
  <si>
    <t xml:space="preserve"> AGI_PY3,</t>
  </si>
  <si>
    <t xml:space="preserve"> AGE_TAXPAYER_PY3,</t>
  </si>
  <si>
    <t xml:space="preserve"> AGE_SPOUSE_PY3,</t>
  </si>
  <si>
    <t xml:space="preserve"> AGE_DEPENDENT_MIN_PY3,</t>
  </si>
  <si>
    <t xml:space="preserve"> AGE_DEPENDENT_MAX_PY3,</t>
  </si>
  <si>
    <t xml:space="preserve"> AGE_DEPENDENT_AVG_PY3</t>
  </si>
  <si>
    <t>TAX_YEAR,</t>
  </si>
  <si>
    <t>retained</t>
  </si>
  <si>
    <t>date_</t>
  </si>
  <si>
    <t>count</t>
  </si>
  <si>
    <t>ORDER_DATE</t>
  </si>
  <si>
    <t>1 yr renewer</t>
  </si>
  <si>
    <t>Skip</t>
  </si>
  <si>
    <t>Loyal</t>
  </si>
  <si>
    <t>ttse_flag</t>
  </si>
  <si>
    <t>counts_</t>
  </si>
  <si>
    <t>fi_flag</t>
  </si>
  <si>
    <t>completed_sku</t>
  </si>
  <si>
    <t>850|Paid Self Employed</t>
  </si>
  <si>
    <t>900|Paid Home and Business</t>
  </si>
  <si>
    <t>Column Labels</t>
  </si>
  <si>
    <t>Grand Total</t>
  </si>
  <si>
    <t>Row Labels</t>
  </si>
  <si>
    <t>Sum of counts_</t>
  </si>
  <si>
    <t>uSTART_SKU_PY_600|Paid</t>
  </si>
  <si>
    <t>uSTART_SKU_PY_200|Free</t>
  </si>
  <si>
    <t>uSTART_SKU_PY_100|FFA</t>
  </si>
  <si>
    <t>uSTART_SKU_500|Paid</t>
  </si>
  <si>
    <t>uSEASON_PART_PY_First</t>
  </si>
  <si>
    <t>uSEASON_PART_PY_Final</t>
  </si>
  <si>
    <t>uPRODUCT_ROLLUP_PY2_FFA</t>
  </si>
  <si>
    <t>uPRODUCT_EDITION_DESCRIPTION_PY3_TURBOTAX</t>
  </si>
  <si>
    <t>uPRODUCT_EDITION_DESCRIPTION_TURBOTAX</t>
  </si>
  <si>
    <t>uLAST_STATUS_PY3_NO</t>
  </si>
  <si>
    <t>uLAST_STATUS_PY_SUCCEEDED_AGENCY</t>
  </si>
  <si>
    <t>uIMPORT_TYPE_PY2_Partial</t>
  </si>
  <si>
    <t>uIMPORT_TYPE_Partial</t>
  </si>
  <si>
    <t>uIMPORT_TYPE_Manual</t>
  </si>
  <si>
    <t>uFILING_STATUS_PY2_MarriedFilingJointly</t>
  </si>
  <si>
    <t>uFILING_STATUS_PY2_HeadOfHousehold</t>
  </si>
  <si>
    <t>uFILING_STATUS_PY_MarriedFilingJointly</t>
  </si>
  <si>
    <t>uFILING_STATUS_MarriedFilingJointly</t>
  </si>
  <si>
    <t>uFED_FORM_TYPE_PY2_F1040A</t>
  </si>
  <si>
    <t>uFED_FORM_TYPE_PY_F1040</t>
  </si>
  <si>
    <t>uENTRY_PAGE_GROUP_PY_Homepage</t>
  </si>
  <si>
    <t>uENTRY_PAGE_GROUP_Campaign</t>
  </si>
  <si>
    <t>uCUSTOMER_DEFINITION_ADJ_PY2_LOYAL</t>
  </si>
  <si>
    <t>uCUSTOMER_DEFINITION_ADJ_PY</t>
  </si>
  <si>
    <t>uCUSTOMER_DEFINITION_ADJ_LOYAL</t>
  </si>
  <si>
    <t>uCOMPLETED_SKU_PY2_600|Paid</t>
  </si>
  <si>
    <t>uCOMPLETED_SKU_PY2_100|FFA</t>
  </si>
  <si>
    <t>uCOMPLETED_SKU_PY_400|Free</t>
  </si>
  <si>
    <t>uCOMPLETED_SKU_600|Paid</t>
  </si>
  <si>
    <t>uCHANNEL_FI</t>
  </si>
  <si>
    <t>Channel</t>
  </si>
  <si>
    <t>uSEASON_PART_PY_Post-Price(Mar)</t>
  </si>
  <si>
    <t>'Channel',</t>
  </si>
  <si>
    <t>SEASON_PART,</t>
  </si>
  <si>
    <t>AUDIT_DEFENSE_FLAG,</t>
  </si>
  <si>
    <t>AUDIT_DEFENSE_FLAG_PY,</t>
  </si>
  <si>
    <t>FLAG_ITEMIZED_DEDUCTIONS,</t>
  </si>
  <si>
    <t>FLAG_ITEMIZED_DEDUCTIONS_PY,</t>
  </si>
  <si>
    <t>FLAG_OLD_OR_BLIND,</t>
  </si>
  <si>
    <t>FSCHD_FLAG,</t>
  </si>
  <si>
    <t>FSCHF_FLAG,</t>
  </si>
  <si>
    <t>MISC1099_FLAG,</t>
  </si>
  <si>
    <t>NON_CA_AUDIT_DEFENSE_FLAG_PY2,</t>
  </si>
  <si>
    <t>NON_CA_REFUND_TRANSFER_FLAG_PY3,</t>
  </si>
  <si>
    <t>REFUND_TRANSFER_FLAG_PY,</t>
  </si>
  <si>
    <t>TTO_FLAG_PY2,</t>
  </si>
  <si>
    <t>Channel,</t>
  </si>
  <si>
    <t>CHANNEL,</t>
  </si>
  <si>
    <t>COMPLETED_SKU,</t>
  </si>
  <si>
    <t>COMPLETED_SKU_PY,</t>
  </si>
  <si>
    <t>COMPLETED_SKU_PY2,</t>
  </si>
  <si>
    <t>COMPLETED_SKU_PY3,</t>
  </si>
  <si>
    <t>CUSTOMER_DEFINITION_ADJ,</t>
  </si>
  <si>
    <t>CUSTOMER_DEFINITION_ADJ_PY,</t>
  </si>
  <si>
    <t>CUSTOMER_DEFINITION_ADJ_PY2,</t>
  </si>
  <si>
    <t>ENTRY_PAGE_GROUP,</t>
  </si>
  <si>
    <t>ENTRY_PAGE_GROUP_PY,</t>
  </si>
  <si>
    <t>FED_FORM_TYPE,</t>
  </si>
  <si>
    <t>FED_FORM_TYPE_PY,</t>
  </si>
  <si>
    <t>FED_FORM_TYPE_PY2,</t>
  </si>
  <si>
    <t>FILING_STATUS,</t>
  </si>
  <si>
    <t>FILING_STATUS_PY,</t>
  </si>
  <si>
    <t>FILING_STATUS_PY2,</t>
  </si>
  <si>
    <t>FILING_STATUS_PY3,</t>
  </si>
  <si>
    <t>IMPORT_TYPE,</t>
  </si>
  <si>
    <t>IMPORT_TYPE_PY,</t>
  </si>
  <si>
    <t>IMPORT_TYPE_PY2,</t>
  </si>
  <si>
    <t>LAST_STATUS,</t>
  </si>
  <si>
    <t>LAST_STATUS_PY,</t>
  </si>
  <si>
    <t>LAST_STATUS_PY3,</t>
  </si>
  <si>
    <t>PRODUCT_EDITION_DESCRIPTION,</t>
  </si>
  <si>
    <t>PRODUCT_EDITION_DESCRIPTION_PY3,</t>
  </si>
  <si>
    <t>PRODUCT_ROLLUP_PY2,</t>
  </si>
  <si>
    <t>SEASON_PART_PY,</t>
  </si>
  <si>
    <t>SEASON_PART_PY2,</t>
  </si>
  <si>
    <t>START_SKU,</t>
  </si>
  <si>
    <t>START_SKU_PY,</t>
  </si>
  <si>
    <t>START_SKU_PY2,</t>
  </si>
  <si>
    <t>START_SKU_PY3,</t>
  </si>
  <si>
    <t>ABANDONED,</t>
  </si>
  <si>
    <t>AGE_DEPENDENT_MAX,</t>
  </si>
  <si>
    <t>AGE_DEPENDENT_MIN_PY,</t>
  </si>
  <si>
    <t>AGE_SPOUSE_PY3,</t>
  </si>
  <si>
    <t>AGE_TAXPAYER_PY,</t>
  </si>
  <si>
    <t>AGE_TAXPAYER_PY2,</t>
  </si>
  <si>
    <t>AMOUNT_BUSINESS_INCOME_PY3,</t>
  </si>
  <si>
    <t>AMOUNT_EDUCATION_CREDIT_PY,</t>
  </si>
  <si>
    <t>AMOUNT_EITC_PY2,</t>
  </si>
  <si>
    <t>AMOUNT_EXEMPTIONS,</t>
  </si>
  <si>
    <t>AMOUNT_FARM_INCOME,</t>
  </si>
  <si>
    <t>AMOUNT_INCOME_TAX_WITHHELD,</t>
  </si>
  <si>
    <t>AMOUNT_INCOME_TAX_WITHHELD_PY,</t>
  </si>
  <si>
    <t>AMOUNT_INCOME_TAX_WITHHELD_PY2,</t>
  </si>
  <si>
    <t>AMOUNT_ORDINARY_DIVIDENDS,</t>
  </si>
  <si>
    <t>AMOUNT_QUALIFIED_DIVIDENDS,</t>
  </si>
  <si>
    <t>AMOUNT_QUALIFIED_DIVIDENDS_PY,</t>
  </si>
  <si>
    <t>AMOUNT_QUALIFIED_DIVIDENDS_PY2,</t>
  </si>
  <si>
    <t>AMOUNT_SCHE_PY,</t>
  </si>
  <si>
    <t>AMOUNT_SELF_EMPLOYMENT_TAX,</t>
  </si>
  <si>
    <t>AMOUNT_SOCIAL_SEC,</t>
  </si>
  <si>
    <t>AMOUNT_SOCIAL_SEC_PY,</t>
  </si>
  <si>
    <t>AMOUNT_SOCIAL_SEC_PY2,</t>
  </si>
  <si>
    <t>AMOUNT_SOCIAL_SEC_PY3,</t>
  </si>
  <si>
    <t>AMOUNT_TAXABLE_SOCIAL_SEC_PY,</t>
  </si>
  <si>
    <t>AMOUNT_TOTAL_DEDUCTIONS,</t>
  </si>
  <si>
    <t>BUS_EXPENSE_PROFIT_TENTATIVE_PY3,</t>
  </si>
  <si>
    <t>BUS_EXPENSE_TOTAL,</t>
  </si>
  <si>
    <t>BUS_GROSS_INCOME_PY3,</t>
  </si>
  <si>
    <t>BUS_INVESTMENT_AT_RISK_PY2,</t>
  </si>
  <si>
    <t>BUS_MATERIAL_PARTICIPATE_PY2,</t>
  </si>
  <si>
    <t>BUS_MATERIAL_PARTICIPATE_PY3,</t>
  </si>
  <si>
    <t>BUS_NET_PROFIT_PY,</t>
  </si>
  <si>
    <t>NUM_DEPENDENTS,</t>
  </si>
  <si>
    <t>NUM_DEPENDENTS_PY3,</t>
  </si>
  <si>
    <t>PRE_TOTAL_VOTES_PY2,</t>
  </si>
  <si>
    <t>PRE_UPVOTES,</t>
  </si>
  <si>
    <t>STATE_REVENUE,</t>
  </si>
  <si>
    <t>SUP_PS_AT_RISK,</t>
  </si>
  <si>
    <t>SUP_PS_PARTNERSHIP_PY,</t>
  </si>
  <si>
    <t>SUP_RE_EXPENSES_TOTAL_PY2,</t>
  </si>
  <si>
    <t>SUP_RE_EXPENSES_TOTAL_PY3,</t>
  </si>
  <si>
    <t>FILING_STATUS_HeadOfHousehold</t>
  </si>
  <si>
    <t>CUSTOMER_DEFINITION_ADJ_PY RETURNING- PAST SKIPPER</t>
  </si>
  <si>
    <t>SEASON_PART_PY2_First Peak/MB</t>
  </si>
  <si>
    <t>IMPORT_TYPE_PY_Partial</t>
  </si>
  <si>
    <t>PRODUCT_EDITION_DESCRIPTION_TURBOTAX WEB BASIC</t>
  </si>
  <si>
    <t>CHANNEL_PY_DR</t>
  </si>
  <si>
    <t>SEASON_PART_First Peak/MB</t>
  </si>
  <si>
    <t>COMPLETED_SKU_PY2_600|Paid Deluxe</t>
  </si>
  <si>
    <t>FED_FORM_TYPE_F1040A</t>
  </si>
  <si>
    <t>CHANNEL_Paid Search - Brand</t>
  </si>
  <si>
    <t>CUSTOMER_DEFINITION_ADJ_NEW TO TURBOTAX</t>
  </si>
  <si>
    <t>PRODUCT_EDITION_DESCRIPTION_TURBOTAX WEB PREMIER</t>
  </si>
  <si>
    <t>SEASON_PART_Late Legislation</t>
  </si>
  <si>
    <t>SEASON_PART_PY2_-1</t>
  </si>
  <si>
    <t>FILING_STATUS_PY2_-1</t>
  </si>
  <si>
    <t>ENTRY_PAGE_GROUP_MyTurboTax</t>
  </si>
  <si>
    <t>IMPORT_TYPE_Import</t>
  </si>
  <si>
    <t>START_SKU_PY_200|Free TTO</t>
  </si>
  <si>
    <t>FILING_STATUS_PY2_HeadOfHousehold</t>
  </si>
  <si>
    <t>FED_FORM_TYPE_PY2_F1040EZ</t>
  </si>
  <si>
    <t>ENTRY_PAGE_GROUP_PY_MyTurboTax</t>
  </si>
  <si>
    <t>START_SKU_PY2_500|Paid Basic</t>
  </si>
  <si>
    <t>SEASON_PART_PY_Post-Price(Mar)</t>
  </si>
  <si>
    <t>START_SKU_PY_600|Paid Deluxe</t>
  </si>
  <si>
    <t>CHANNEL_FI Channel</t>
  </si>
  <si>
    <t>PRODUCT_ROLLUP_PY2_FFA</t>
  </si>
  <si>
    <t>COMPLETED_SKU_PY_400|Free Military</t>
  </si>
  <si>
    <t>FED_FORM_TYPE_PY_F1040A</t>
  </si>
  <si>
    <t>FED_FORM_TYPE_F1040</t>
  </si>
  <si>
    <t>SEASON_PART_Post-Price(Mar)</t>
  </si>
  <si>
    <t>CHANNEL_PY_Organic Search</t>
  </si>
  <si>
    <t>CHANNEL_Organic Search</t>
  </si>
  <si>
    <t>SEASON_PART_PY_Final Peak</t>
  </si>
  <si>
    <t>PRODUCT_ROLLUP_PY2_PAID WEB</t>
  </si>
  <si>
    <t>FED_FORM_TYPE_PY_F1040EZ</t>
  </si>
  <si>
    <t>ENTRY_PAGE_GROUP_Campaign Landing Pages</t>
  </si>
  <si>
    <t>CHANNEL_DR</t>
  </si>
  <si>
    <t>FED_FORM_TYPE_PY2_F1040A</t>
  </si>
  <si>
    <t>FILING_STATUS_PY3_MarriedFilingJointly</t>
  </si>
  <si>
    <t>SEASON_PART_PY_Pre-Price(Mar)</t>
  </si>
  <si>
    <t>IMPORT_TYPE_PY2_Import</t>
  </si>
  <si>
    <t>CUSTOMER_DEFINITION_ADJ_PY2_PY RETURNING- PAST SKIPPER</t>
  </si>
  <si>
    <t>SEASON_PART_Pre-Price(Mar)</t>
  </si>
  <si>
    <t>IMPORT_TYPE_Partial</t>
  </si>
  <si>
    <t>IMPORT_TYPE_-1</t>
  </si>
  <si>
    <t>CUSTOMER_DEFINITION_ADJ_PY SKIPPER - PAST SKIPPER</t>
  </si>
  <si>
    <t>FILING_STATUS_MarriedFilingJointly</t>
  </si>
  <si>
    <t>FILING_STATUS_Single</t>
  </si>
  <si>
    <t>SEASON_PART_PY_First Peak/MB</t>
  </si>
  <si>
    <t>ENTRY_PAGE_GROUP_PY_Campaign Landing Pages</t>
  </si>
  <si>
    <t>CHANNEL_Non-Campaign</t>
  </si>
  <si>
    <t xml:space="preserve">LAST_STATUS_PY3_NO EFILE                                                                                            </t>
  </si>
  <si>
    <t>PRODUCT_EDITION_DESCRIPTION_PY3_TURBOTAX WEB BASIC</t>
  </si>
  <si>
    <t>IMPORT_TYPE_PY_Manual</t>
  </si>
  <si>
    <t>CUSTOMER_DEFINITION_ADJ_PY2_NEW TO TURBOTAX</t>
  </si>
  <si>
    <t>IMPORT_TYPE_PY_-1</t>
  </si>
  <si>
    <t>FILING_STATUS_PY_-1</t>
  </si>
  <si>
    <t>COMPLETED_SKU_600|Paid Deluxe</t>
  </si>
  <si>
    <t>COMPLETED_SKU_PY3_500|Paid Basic</t>
  </si>
  <si>
    <t>IMPORT_TYPE_Manual</t>
  </si>
  <si>
    <t>CUSTOMER_DEFINITION_ADJ_PY_LOYAL</t>
  </si>
  <si>
    <t>COMPLETED_SKU_400|Free Military</t>
  </si>
  <si>
    <t>FILING_STATUS_-1</t>
  </si>
  <si>
    <t>FED_FORM_TYPE_PY2_-1</t>
  </si>
  <si>
    <t xml:space="preserve">LAST_STATUS_SUCCEEDED_AGENCY                                                                                    </t>
  </si>
  <si>
    <t>PRODUCT_EDITION_DESCRIPTION_TURBOTAX ITFP 1040</t>
  </si>
  <si>
    <t>PRODUCT_ROLLUP_PY3_FFA</t>
  </si>
  <si>
    <t xml:space="preserve">LAST_STATUS_REJECTED_AGENCY                                                                                     </t>
  </si>
  <si>
    <t>PRODUCT_ROLLUP_TTU FREE</t>
  </si>
  <si>
    <t>COMPLETED_SKU_PY_100|FFA</t>
  </si>
  <si>
    <t>FILING_STATUS_PY_MarriedFilingJointly</t>
  </si>
  <si>
    <t>FILING_STATUS_PY3_HeadOfHousehold</t>
  </si>
  <si>
    <t>START_SKU_ROLLUP_PY_MILITARY</t>
  </si>
  <si>
    <t>AGE_DEPENDENT_MAX_PY,</t>
  </si>
  <si>
    <t>AGE_DEPENDENT_MAX_PY2,</t>
  </si>
  <si>
    <t>AGE_DEPENDENT_MIN_PY2,</t>
  </si>
  <si>
    <t>AGE_SPOUSE_PY2,</t>
  </si>
  <si>
    <t>AMOUNT_ADJUSTMENTS,</t>
  </si>
  <si>
    <t>AMOUNT_CHILD_CREDIT,</t>
  </si>
  <si>
    <t>AMOUNT_EDUCATION_CREDIT_PY2,</t>
  </si>
  <si>
    <t>AMOUNT_EXEMPTIONS_PY,</t>
  </si>
  <si>
    <t>AMOUNT_MEDICAL_DENTAL_EXPENSES_DEDUCTION_PY2,</t>
  </si>
  <si>
    <t>AMOUNT_ORDINARY_DIVIDENDS_PY,</t>
  </si>
  <si>
    <t>AMOUNT_REFUND,</t>
  </si>
  <si>
    <t>AMOUNT_SALARIES_AND_WAGES_PY,</t>
  </si>
  <si>
    <t>AMOUNT_SCHE_PY2,</t>
  </si>
  <si>
    <t>AMOUNT_TAX_DUE_PY,</t>
  </si>
  <si>
    <t>AMOUNT_TAXABLE_INCOME,</t>
  </si>
  <si>
    <t>AMOUNT_TOTAL_CREDITS_PY,</t>
  </si>
  <si>
    <t>AMOUNT_TOTAL_DEDUCTIBLE_EXPENSES_PY,</t>
  </si>
  <si>
    <t>AUTH_NOT_COMPLETE_PY2,</t>
  </si>
  <si>
    <t>AUTH_NOT_COMPLETE_PY3,</t>
  </si>
  <si>
    <t>BUS_COGS_TOTAL_PY2,</t>
  </si>
  <si>
    <t>BUS_EXPENSE_EMPLOYEE_BENEFITS_PY2,</t>
  </si>
  <si>
    <t>BUS_NET_PROFIT,</t>
  </si>
  <si>
    <t>CHANNEL_PY,</t>
  </si>
  <si>
    <t>FLAG_OLD_OR_BLIND_PY,</t>
  </si>
  <si>
    <t>FSCHA_FLAG,</t>
  </si>
  <si>
    <t>FSCHE_FLAG,</t>
  </si>
  <si>
    <t>NON_CA_REFUND_TRANSFER_FLAG,</t>
  </si>
  <si>
    <t>NON_CA_REFUND_TRANSFER_FLAG_PY2,</t>
  </si>
  <si>
    <t>NON_CA_REFUND_TRANSFER_REVENUE,</t>
  </si>
  <si>
    <t>NUM_W2_PY2,</t>
  </si>
  <si>
    <t>PRODUCT_ROLLUP,</t>
  </si>
  <si>
    <t>PRODUCT_ROLLUP_PY3,</t>
  </si>
  <si>
    <t>REFUND_TRANSFER_FLAG,</t>
  </si>
  <si>
    <t>REFUND_TRANSFER_FLAG_PY3,</t>
  </si>
  <si>
    <t>REQUIRED_TAKE_FLAG,</t>
  </si>
  <si>
    <t>REQUIRED_TAKE_FLAG_PY,</t>
  </si>
  <si>
    <t>RISK_FLAG,</t>
  </si>
  <si>
    <t>START_SKU_ROLLUP_PY,</t>
  </si>
  <si>
    <t>SUP_PS_AT_RISK_PY2,</t>
  </si>
  <si>
    <t>SUP_PS_PARTNERSHIP_PY2,</t>
  </si>
  <si>
    <t>SUP_RE_EXPENSES_TOTAL,</t>
  </si>
  <si>
    <t>SUP_RE_INCOME_RENTS,</t>
  </si>
  <si>
    <t>SUP_RE_TYPE_ROYALTIES_PY3,</t>
  </si>
  <si>
    <t>SUP_RE_TYPE_SELF_RENTAL_PY,</t>
  </si>
  <si>
    <t>BOOL</t>
  </si>
  <si>
    <t>CASE WHEN LOWER(OCCUPATION_TAXPAYER)=</t>
  </si>
  <si>
    <t>student</t>
  </si>
  <si>
    <t>THEN</t>
  </si>
  <si>
    <t>ELSE</t>
  </si>
  <si>
    <t>END</t>
  </si>
  <si>
    <t>student_taxpayer</t>
  </si>
  <si>
    <t>_taxpayer</t>
  </si>
  <si>
    <t>retired</t>
  </si>
  <si>
    <t>retired_taxpayer</t>
  </si>
  <si>
    <t>unemployed</t>
  </si>
  <si>
    <t>unemployed_taxpayer</t>
  </si>
  <si>
    <t>cashier</t>
  </si>
  <si>
    <t>cashier_taxpayer</t>
  </si>
  <si>
    <t>teacher</t>
  </si>
  <si>
    <t>teacher_taxpayer</t>
  </si>
  <si>
    <t>manager</t>
  </si>
  <si>
    <t>manager_taxpayer</t>
  </si>
  <si>
    <t>sales</t>
  </si>
  <si>
    <t>sales_taxpayer</t>
  </si>
  <si>
    <t>customer service</t>
  </si>
  <si>
    <t>customerservice_taxpayer</t>
  </si>
  <si>
    <t>laborer</t>
  </si>
  <si>
    <t>laborer_taxpayer</t>
  </si>
  <si>
    <t>cook</t>
  </si>
  <si>
    <t>cook_taxpayer</t>
  </si>
  <si>
    <t>server</t>
  </si>
  <si>
    <t>server_taxpayer</t>
  </si>
  <si>
    <t>retail</t>
  </si>
  <si>
    <t>retail_taxpayer</t>
  </si>
  <si>
    <t>engineer</t>
  </si>
  <si>
    <t>engineer_taxpayer</t>
  </si>
  <si>
    <t>military</t>
  </si>
  <si>
    <t>military_taxpayer</t>
  </si>
  <si>
    <t>cna</t>
  </si>
  <si>
    <t>cna_taxpayer</t>
  </si>
  <si>
    <t>sales associate</t>
  </si>
  <si>
    <t>salesassociate_taxpayer</t>
  </si>
  <si>
    <t>registered nurse</t>
  </si>
  <si>
    <t>registerednurse_taxpayer</t>
  </si>
  <si>
    <t>truck driver</t>
  </si>
  <si>
    <t>truckdriver_taxpayer</t>
  </si>
  <si>
    <t>driver</t>
  </si>
  <si>
    <t>driver_taxpayer</t>
  </si>
  <si>
    <t>mechanic</t>
  </si>
  <si>
    <t>mechanic_taxpayer</t>
  </si>
  <si>
    <t>nurse</t>
  </si>
  <si>
    <t>nurse_taxpayer</t>
  </si>
  <si>
    <t>waitress</t>
  </si>
  <si>
    <t>waitress_taxpayer</t>
  </si>
  <si>
    <t>supervisor</t>
  </si>
  <si>
    <t>supervisor_taxpayer</t>
  </si>
  <si>
    <t>labor</t>
  </si>
  <si>
    <t>labor_taxpayer</t>
  </si>
  <si>
    <t>construction</t>
  </si>
  <si>
    <t>construction_taxpayer</t>
  </si>
  <si>
    <t>warehouse</t>
  </si>
  <si>
    <t>warehouse_taxpayer</t>
  </si>
  <si>
    <t>administrative assistant</t>
  </si>
  <si>
    <t>administrativeassistant_taxpayer</t>
  </si>
  <si>
    <t>accountant</t>
  </si>
  <si>
    <t>accountant_taxpayer</t>
  </si>
  <si>
    <t>customer service rep</t>
  </si>
  <si>
    <t>customerservicerep_taxpayer</t>
  </si>
  <si>
    <t>clerk</t>
  </si>
  <si>
    <t>clerk_taxpayer</t>
  </si>
  <si>
    <t>receptionist</t>
  </si>
  <si>
    <t>receptionist_taxpayer</t>
  </si>
  <si>
    <t>medical assistant</t>
  </si>
  <si>
    <t>medicalassistant_taxpayer</t>
  </si>
  <si>
    <t>disabled</t>
  </si>
  <si>
    <t>disabled_taxpayer</t>
  </si>
  <si>
    <t>software engineer</t>
  </si>
  <si>
    <t>softwareengineer_taxpayer</t>
  </si>
  <si>
    <t>assistant manager</t>
  </si>
  <si>
    <t>assistantmanager_taxpayer</t>
  </si>
  <si>
    <t>office manager</t>
  </si>
  <si>
    <t>officemanager_taxpayer</t>
  </si>
  <si>
    <t>electrician</t>
  </si>
  <si>
    <t>electrician_taxpayer</t>
  </si>
  <si>
    <t>technician</t>
  </si>
  <si>
    <t>technician_taxpayer</t>
  </si>
  <si>
    <t>none</t>
  </si>
  <si>
    <t>none_taxpayer</t>
  </si>
  <si>
    <t>machine operator</t>
  </si>
  <si>
    <t>machineoperator_taxpayer</t>
  </si>
  <si>
    <t>caregiver</t>
  </si>
  <si>
    <t>caregiver_taxpayer</t>
  </si>
  <si>
    <t>employed</t>
  </si>
  <si>
    <t>employed_taxpayer</t>
  </si>
  <si>
    <t>bartender</t>
  </si>
  <si>
    <t>bartender_taxpayer</t>
  </si>
  <si>
    <t>project manager</t>
  </si>
  <si>
    <t>projectmanager_taxpayer</t>
  </si>
  <si>
    <t>maintenance</t>
  </si>
  <si>
    <t>maintenance_taxpayer</t>
  </si>
  <si>
    <t>welder</t>
  </si>
  <si>
    <t>welder_taxpayer</t>
  </si>
  <si>
    <t>housekeeper</t>
  </si>
  <si>
    <t>housekeeper_taxpayer</t>
  </si>
  <si>
    <t>homemaker</t>
  </si>
  <si>
    <t>homemaker_taxpayer</t>
  </si>
  <si>
    <t>food service</t>
  </si>
  <si>
    <t>foodservice_taxpayer</t>
  </si>
  <si>
    <t>self employed</t>
  </si>
  <si>
    <t>selfemployed_taxpayer</t>
  </si>
  <si>
    <t>chef</t>
  </si>
  <si>
    <t>chef_taxpayer</t>
  </si>
  <si>
    <t>csr</t>
  </si>
  <si>
    <t>csr_taxpayer</t>
  </si>
  <si>
    <t>warehouse worker</t>
  </si>
  <si>
    <t>warehouseworker_taxpayer</t>
  </si>
  <si>
    <t>factory worker</t>
  </si>
  <si>
    <t>factoryworker_taxpayer</t>
  </si>
  <si>
    <t>attorney</t>
  </si>
  <si>
    <t>attorney_taxpayer</t>
  </si>
  <si>
    <t>consultant</t>
  </si>
  <si>
    <t>consultant_taxpayer</t>
  </si>
  <si>
    <t>police officer</t>
  </si>
  <si>
    <t>policeofficer_taxpayer</t>
  </si>
  <si>
    <t>carpenter</t>
  </si>
  <si>
    <t>carpenter_taxpayer</t>
  </si>
  <si>
    <t>secretary</t>
  </si>
  <si>
    <t>secretary_taxpayer</t>
  </si>
  <si>
    <t>rn</t>
  </si>
  <si>
    <t>rn_taxpayer</t>
  </si>
  <si>
    <t>banker</t>
  </si>
  <si>
    <t>banker_taxpayer</t>
  </si>
  <si>
    <t>operator</t>
  </si>
  <si>
    <t>operator_taxpayer</t>
  </si>
  <si>
    <t>worker</t>
  </si>
  <si>
    <t>worker_taxpayer</t>
  </si>
  <si>
    <t>security</t>
  </si>
  <si>
    <t>security_taxpayer</t>
  </si>
  <si>
    <t>production</t>
  </si>
  <si>
    <t>production_taxpayer</t>
  </si>
  <si>
    <t>social worker</t>
  </si>
  <si>
    <t>socialworker_taxpayer</t>
  </si>
  <si>
    <t>security officer</t>
  </si>
  <si>
    <t>securityofficer_taxpayer</t>
  </si>
  <si>
    <t>pharmacy technician</t>
  </si>
  <si>
    <t>pharmacytechnician_taxpayer</t>
  </si>
  <si>
    <t>machinist</t>
  </si>
  <si>
    <t>machinist_taxpayer</t>
  </si>
  <si>
    <t>barista</t>
  </si>
  <si>
    <t>barista_taxpayer</t>
  </si>
  <si>
    <t>analyst</t>
  </si>
  <si>
    <t>analyst_taxpayer</t>
  </si>
  <si>
    <t>delivery driver</t>
  </si>
  <si>
    <t>deliverydriver_taxpayer</t>
  </si>
  <si>
    <t>stocker</t>
  </si>
  <si>
    <t>stocker_taxpayer</t>
  </si>
  <si>
    <t>factory</t>
  </si>
  <si>
    <t>factory_taxpayer</t>
  </si>
  <si>
    <t>dental assistant</t>
  </si>
  <si>
    <t>dentalassistant_taxpayer</t>
  </si>
  <si>
    <t>custodian</t>
  </si>
  <si>
    <t>custodian_taxpayer</t>
  </si>
  <si>
    <t>general manager</t>
  </si>
  <si>
    <t>generalmanager_taxpayer</t>
  </si>
  <si>
    <t>employee</t>
  </si>
  <si>
    <t>employee_taxpayer</t>
  </si>
  <si>
    <t>sales manager</t>
  </si>
  <si>
    <t>salesmanager_taxpayer</t>
  </si>
  <si>
    <t>retail manager</t>
  </si>
  <si>
    <t>retailmanager_taxpayer</t>
  </si>
  <si>
    <t>housekeeping</t>
  </si>
  <si>
    <t>housekeeping_taxpayer</t>
  </si>
  <si>
    <t>store manager</t>
  </si>
  <si>
    <t>storemanager_taxpayer</t>
  </si>
  <si>
    <t>security guard</t>
  </si>
  <si>
    <t>securityguard_taxpayer</t>
  </si>
  <si>
    <t>n\/a</t>
  </si>
  <si>
    <t>na_taxpayer</t>
  </si>
  <si>
    <t>painter</t>
  </si>
  <si>
    <t>painter_taxpayer</t>
  </si>
  <si>
    <t>account manager</t>
  </si>
  <si>
    <t>accountmanager_taxpayer</t>
  </si>
  <si>
    <t>correctional officer</t>
  </si>
  <si>
    <t>correctionalofficer_taxpayer</t>
  </si>
  <si>
    <t>lpn</t>
  </si>
  <si>
    <t>lpn_taxpayer</t>
  </si>
  <si>
    <t>operations manager</t>
  </si>
  <si>
    <t>operationsmanager_taxpayer</t>
  </si>
  <si>
    <t>bank teller</t>
  </si>
  <si>
    <t>bankteller_taxpayer</t>
  </si>
  <si>
    <t>fast food</t>
  </si>
  <si>
    <t>fastfood_taxpayer</t>
  </si>
  <si>
    <t>manufacturing</t>
  </si>
  <si>
    <t>manufacturing_taxpayer</t>
  </si>
  <si>
    <t>crew member</t>
  </si>
  <si>
    <t>crewmember_taxpayer</t>
  </si>
  <si>
    <t>general labor</t>
  </si>
  <si>
    <t>generallabor_taxpayer</t>
  </si>
  <si>
    <t>plumber</t>
  </si>
  <si>
    <t>plumber_taxpayer</t>
  </si>
  <si>
    <t>marketing</t>
  </si>
  <si>
    <t>marketing_taxpayer</t>
  </si>
  <si>
    <t>dispatcher</t>
  </si>
  <si>
    <t>dispatcher_taxpayer</t>
  </si>
  <si>
    <t>hostess</t>
  </si>
  <si>
    <t>hostess_taxpayer</t>
  </si>
  <si>
    <t>management</t>
  </si>
  <si>
    <t>management_taxpayer</t>
  </si>
  <si>
    <t>janitor</t>
  </si>
  <si>
    <t>janitor_taxpayer</t>
  </si>
  <si>
    <t>CASE WHEN LOWER(OCCUPATION_SPOUSE)=</t>
  </si>
  <si>
    <t>homemaker_spouse</t>
  </si>
  <si>
    <t>retired_spouse</t>
  </si>
  <si>
    <t>unemployed_spouse</t>
  </si>
  <si>
    <t>teacher_spouse</t>
  </si>
  <si>
    <t>student_spouse</t>
  </si>
  <si>
    <t>housewife</t>
  </si>
  <si>
    <t>housewife_spouse</t>
  </si>
  <si>
    <t>none_spouse</t>
  </si>
  <si>
    <t>disabled_spouse</t>
  </si>
  <si>
    <t>home maker</t>
  </si>
  <si>
    <t>home_maker_spouse</t>
  </si>
  <si>
    <t>house wife</t>
  </si>
  <si>
    <t>house_wife_spouse</t>
  </si>
  <si>
    <t>stay at home mom</t>
  </si>
  <si>
    <t>stayathomemom_spouse</t>
  </si>
  <si>
    <t>nurse_spouse</t>
  </si>
  <si>
    <t>manager_spouse</t>
  </si>
  <si>
    <t>registerednurse_spouse</t>
  </si>
  <si>
    <t>sales_spouse</t>
  </si>
  <si>
    <t>customerservice_spouse</t>
  </si>
  <si>
    <t>cashier_spouse</t>
  </si>
  <si>
    <t>na_spouse</t>
  </si>
  <si>
    <t>laborer_spouse</t>
  </si>
  <si>
    <t>retail_spouse</t>
  </si>
  <si>
    <t>officemanager_spouse</t>
  </si>
  <si>
    <t>administrativeassistant_spouse</t>
  </si>
  <si>
    <t>engineer_spouse</t>
  </si>
  <si>
    <t>secretary_spouse</t>
  </si>
  <si>
    <t>accountant_spouse</t>
  </si>
  <si>
    <t>cook_spouse</t>
  </si>
  <si>
    <t>receptionist_spouse</t>
  </si>
  <si>
    <t>truckdriver_spouse</t>
  </si>
  <si>
    <t>self_employed_spouse</t>
  </si>
  <si>
    <t>mechanic_spouse</t>
  </si>
  <si>
    <t>rn_spouse</t>
  </si>
  <si>
    <t>server_spouse</t>
  </si>
  <si>
    <t>cna_spouse</t>
  </si>
  <si>
    <t>driver_spouse</t>
  </si>
  <si>
    <t>supervisor_spouse</t>
  </si>
  <si>
    <t>medicalassistant_spouse</t>
  </si>
  <si>
    <t>clerk_spouse</t>
  </si>
  <si>
    <t>socialworker_spouse</t>
  </si>
  <si>
    <t>projectmanager_spouse</t>
  </si>
  <si>
    <t>salesassociate_spouse</t>
  </si>
  <si>
    <t>mother</t>
  </si>
  <si>
    <t>mother_spouse</t>
  </si>
  <si>
    <t>waitress_spouse</t>
  </si>
  <si>
    <t>military_spouse</t>
  </si>
  <si>
    <t>construction_spouse</t>
  </si>
  <si>
    <t>attorney_spouse</t>
  </si>
  <si>
    <t>electrician_spouse</t>
  </si>
  <si>
    <t>dentalassistant_spouse</t>
  </si>
  <si>
    <t>stay at home mother</t>
  </si>
  <si>
    <t>stayathomemother_spouse</t>
  </si>
  <si>
    <t>customerservicerep_spouse</t>
  </si>
  <si>
    <t>mom</t>
  </si>
  <si>
    <t>mom_spouse</t>
  </si>
  <si>
    <t>substitute teacher</t>
  </si>
  <si>
    <t>substituteteacher_spouse</t>
  </si>
  <si>
    <t>consultant_spouse</t>
  </si>
  <si>
    <t>maintenance_spouse</t>
  </si>
  <si>
    <t>policeofficer_spouse</t>
  </si>
  <si>
    <t>banker_spouse</t>
  </si>
  <si>
    <t>labor_spouse</t>
  </si>
  <si>
    <t>welder_spouse</t>
  </si>
  <si>
    <t>softwareengineer_spouse</t>
  </si>
  <si>
    <t>na</t>
  </si>
  <si>
    <t>na_spouse2</t>
  </si>
  <si>
    <t>technician_spouse</t>
  </si>
  <si>
    <t>marketing_spouse</t>
  </si>
  <si>
    <t>assistantmanager_spouse</t>
  </si>
  <si>
    <t>bankteller_spouse</t>
  </si>
  <si>
    <t>stay at home parent</t>
  </si>
  <si>
    <t>stayathomeparent_spouse</t>
  </si>
  <si>
    <t>caregiver_spouse</t>
  </si>
  <si>
    <t>warehouse_spouse</t>
  </si>
  <si>
    <t>educator</t>
  </si>
  <si>
    <t>educator_spouse</t>
  </si>
  <si>
    <t>carpenter_spouse</t>
  </si>
  <si>
    <t>bookkeeper</t>
  </si>
  <si>
    <t>bookkeeper_spouse</t>
  </si>
  <si>
    <t>housekeeper_spouse</t>
  </si>
  <si>
    <t>physician</t>
  </si>
  <si>
    <t>physician_spouse</t>
  </si>
  <si>
    <t>clerical</t>
  </si>
  <si>
    <t>clerical_spouse</t>
  </si>
  <si>
    <t>analyst_spouse</t>
  </si>
  <si>
    <t>paralegal</t>
  </si>
  <si>
    <t>paralegal_spouse</t>
  </si>
  <si>
    <t>pharmacist</t>
  </si>
  <si>
    <t>pharmacist_spouse</t>
  </si>
  <si>
    <t>machineoperator_spouse</t>
  </si>
  <si>
    <t>chef_spouse</t>
  </si>
  <si>
    <t>physical therapist</t>
  </si>
  <si>
    <t>physicaltherapist_spouse</t>
  </si>
  <si>
    <t>human resources</t>
  </si>
  <si>
    <t>humanresources_spouse</t>
  </si>
  <si>
    <t>lpn_spouse</t>
  </si>
  <si>
    <t>foodservice_spouse</t>
  </si>
  <si>
    <t>pharmacytechnician_spouse</t>
  </si>
  <si>
    <t>executive assistant</t>
  </si>
  <si>
    <t>executiveassistant_spouse</t>
  </si>
  <si>
    <t>office assistant</t>
  </si>
  <si>
    <t>officeassistant_spouse</t>
  </si>
  <si>
    <t>disable</t>
  </si>
  <si>
    <t>disable_spouse</t>
  </si>
  <si>
    <t>salesmanager_spouse</t>
  </si>
  <si>
    <t>accountmanager_spouse</t>
  </si>
  <si>
    <t>professor</t>
  </si>
  <si>
    <t>professor_spouse</t>
  </si>
  <si>
    <t>hair stylist</t>
  </si>
  <si>
    <t>hairstylist_spouse</t>
  </si>
  <si>
    <t>machinist_spouse</t>
  </si>
  <si>
    <t>self-employed</t>
  </si>
  <si>
    <t>selfemployed_spouse</t>
  </si>
  <si>
    <t>custodian_spouse</t>
  </si>
  <si>
    <t>factoryworker_spouse</t>
  </si>
  <si>
    <t>retailmanager_spouse</t>
  </si>
  <si>
    <t>director</t>
  </si>
  <si>
    <t>director_spouse</t>
  </si>
  <si>
    <t>graphic designer</t>
  </si>
  <si>
    <t>graphicdesigner_spouse</t>
  </si>
  <si>
    <t>bartender_spouse</t>
  </si>
  <si>
    <t>administrator</t>
  </si>
  <si>
    <t>administrator_spouse</t>
  </si>
  <si>
    <t>home</t>
  </si>
  <si>
    <t>home_spouse</t>
  </si>
  <si>
    <t>accounting</t>
  </si>
  <si>
    <t>accounting_spouse</t>
  </si>
  <si>
    <t>unemployeed</t>
  </si>
  <si>
    <t>unemployeed_spouse</t>
  </si>
  <si>
    <t>DECILE</t>
  </si>
  <si>
    <t>AA.student_taxpayer,</t>
  </si>
  <si>
    <t>AA. _taxpayer,</t>
  </si>
  <si>
    <t>AA. retired_taxpayer,</t>
  </si>
  <si>
    <t>AA. unemployed_taxpayer,</t>
  </si>
  <si>
    <t>AA. cashier_taxpayer,</t>
  </si>
  <si>
    <t>AA. teacher_taxpayer,</t>
  </si>
  <si>
    <t>AA. manager_taxpayer,</t>
  </si>
  <si>
    <t>AA. sales_taxpayer,</t>
  </si>
  <si>
    <t>AA. customerservice_taxpayer,</t>
  </si>
  <si>
    <t>AA. laborer_taxpayer,</t>
  </si>
  <si>
    <t>AA. cook_taxpayer,</t>
  </si>
  <si>
    <t>AA. server_taxpayer,</t>
  </si>
  <si>
    <t>AA. retail_taxpayer,</t>
  </si>
  <si>
    <t>AA. engineer_taxpayer,</t>
  </si>
  <si>
    <t>AA. military_taxpayer,</t>
  </si>
  <si>
    <t>AA. cna_taxpayer,</t>
  </si>
  <si>
    <t>AA. salesassociate_taxpayer,</t>
  </si>
  <si>
    <t>AA. registerednurse_taxpayer,</t>
  </si>
  <si>
    <t>AA. truckdriver_taxpayer,</t>
  </si>
  <si>
    <t>AA. driver_taxpayer,</t>
  </si>
  <si>
    <t>AA. mechanic_taxpayer,</t>
  </si>
  <si>
    <t>AA. nurse_taxpayer,</t>
  </si>
  <si>
    <t>AA. waitress_taxpayer,</t>
  </si>
  <si>
    <t>AA. supervisor_taxpayer,</t>
  </si>
  <si>
    <t>AA. labor_taxpayer,</t>
  </si>
  <si>
    <t>AA. construction_taxpayer,</t>
  </si>
  <si>
    <t>AA. warehouse_taxpayer,</t>
  </si>
  <si>
    <t>AA. administrativeassistant_taxpayer,</t>
  </si>
  <si>
    <t>AA. accountant_taxpayer,</t>
  </si>
  <si>
    <t>AA. customerservicerep_taxpayer,</t>
  </si>
  <si>
    <t>AA. clerk_taxpayer,</t>
  </si>
  <si>
    <t>AA. receptionist_taxpayer,</t>
  </si>
  <si>
    <t>AA. medicalassistant_taxpayer,</t>
  </si>
  <si>
    <t>AA. disabled_taxpayer,</t>
  </si>
  <si>
    <t>AA. softwareengineer_taxpayer,</t>
  </si>
  <si>
    <t>AA. assistantmanager_taxpayer,</t>
  </si>
  <si>
    <t>AA. officemanager_taxpayer,</t>
  </si>
  <si>
    <t>AA. electrician_taxpayer,</t>
  </si>
  <si>
    <t>AA. technician_taxpayer,</t>
  </si>
  <si>
    <t>AA. none_taxpayer,</t>
  </si>
  <si>
    <t>AA. machineoperator_taxpayer,</t>
  </si>
  <si>
    <t>AA. caregiver_taxpayer,</t>
  </si>
  <si>
    <t>AA. employed_taxpayer,</t>
  </si>
  <si>
    <t>AA. bartender_taxpayer,</t>
  </si>
  <si>
    <t>AA. projectmanager_taxpayer,</t>
  </si>
  <si>
    <t>AA. maintenance_taxpayer,</t>
  </si>
  <si>
    <t>AA. welder_taxpayer,</t>
  </si>
  <si>
    <t>AA. housekeeper_taxpayer,</t>
  </si>
  <si>
    <t>AA. homemaker_taxpayer,</t>
  </si>
  <si>
    <t>AA. foodservice_taxpayer,</t>
  </si>
  <si>
    <t>AA. selfemployed_taxpayer,</t>
  </si>
  <si>
    <t>AA. chef_taxpayer,</t>
  </si>
  <si>
    <t>AA. csr_taxpayer,</t>
  </si>
  <si>
    <t>AA. warehouseworker_taxpayer,</t>
  </si>
  <si>
    <t>AA. factoryworker_taxpayer,</t>
  </si>
  <si>
    <t>AA. attorney_taxpayer,</t>
  </si>
  <si>
    <t>AA. consultant_taxpayer,</t>
  </si>
  <si>
    <t>AA. policeofficer_taxpayer,</t>
  </si>
  <si>
    <t>AA. carpenter_taxpayer,</t>
  </si>
  <si>
    <t>AA. secretary_taxpayer,</t>
  </si>
  <si>
    <t>AA. rn_taxpayer,</t>
  </si>
  <si>
    <t>AA. banker_taxpayer,</t>
  </si>
  <si>
    <t>AA. operator_taxpayer,</t>
  </si>
  <si>
    <t>AA. worker_taxpayer,</t>
  </si>
  <si>
    <t>AA. security_taxpayer,</t>
  </si>
  <si>
    <t>AA. production_taxpayer,</t>
  </si>
  <si>
    <t>AA. socialworker_taxpayer,</t>
  </si>
  <si>
    <t>AA. securityofficer_taxpayer,</t>
  </si>
  <si>
    <t>AA. pharmacytechnician_taxpayer,</t>
  </si>
  <si>
    <t>AA. machinist_taxpayer,</t>
  </si>
  <si>
    <t>AA. barista_taxpayer,</t>
  </si>
  <si>
    <t>AA. analyst_taxpayer,</t>
  </si>
  <si>
    <t>AA. deliverydriver_taxpayer,</t>
  </si>
  <si>
    <t>AA. stocker_taxpayer,</t>
  </si>
  <si>
    <t>AA. factory_taxpayer,</t>
  </si>
  <si>
    <t>AA. dentalassistant_taxpayer,</t>
  </si>
  <si>
    <t>AA. custodian_taxpayer,</t>
  </si>
  <si>
    <t>AA. generalmanager_taxpayer,</t>
  </si>
  <si>
    <t>AA. employee_taxpayer,</t>
  </si>
  <si>
    <t>AA. salesmanager_taxpayer,</t>
  </si>
  <si>
    <t>AA. retailmanager_taxpayer,</t>
  </si>
  <si>
    <t>AA. housekeeping_taxpayer,</t>
  </si>
  <si>
    <t>AA. storemanager_taxpayer,</t>
  </si>
  <si>
    <t>AA. securityguard_taxpayer,</t>
  </si>
  <si>
    <t>AA. na_taxpayer,</t>
  </si>
  <si>
    <t>AA. painter_taxpayer,</t>
  </si>
  <si>
    <t>AA. accountmanager_taxpayer,</t>
  </si>
  <si>
    <t>AA. correctionalofficer_taxpayer,</t>
  </si>
  <si>
    <t>AA. lpn_taxpayer,</t>
  </si>
  <si>
    <t>AA. operationsmanager_taxpayer,</t>
  </si>
  <si>
    <t>AA. bankteller_taxpayer,</t>
  </si>
  <si>
    <t>AA. fastfood_taxpayer,</t>
  </si>
  <si>
    <t>AA. manufacturing_taxpayer,</t>
  </si>
  <si>
    <t>AA. crewmember_taxpayer,</t>
  </si>
  <si>
    <t>AA. generallabor_taxpayer,</t>
  </si>
  <si>
    <t>AA. plumber_taxpayer,</t>
  </si>
  <si>
    <t>AA. marketing_taxpayer,</t>
  </si>
  <si>
    <t>AA. dispatcher_taxpayer,</t>
  </si>
  <si>
    <t>AA. hostess_taxpayer,</t>
  </si>
  <si>
    <t>AA. management_taxpayer,</t>
  </si>
  <si>
    <t>AA. janitor_taxpayer,</t>
  </si>
  <si>
    <t>AA. homemaker_spouse,</t>
  </si>
  <si>
    <t>AA. retired_spouse,</t>
  </si>
  <si>
    <t>AA. unemployed_spouse,</t>
  </si>
  <si>
    <t>AA. teacher_spouse,</t>
  </si>
  <si>
    <t>AA. student_spouse,</t>
  </si>
  <si>
    <t>AA. housewife_spouse,</t>
  </si>
  <si>
    <t>AA. none_spouse,</t>
  </si>
  <si>
    <t>AA. disabled_spouse,</t>
  </si>
  <si>
    <t>AA. home_maker_spouse,</t>
  </si>
  <si>
    <t>AA. house_wife_spouse,</t>
  </si>
  <si>
    <t>AA. stayathomemom_spouse,</t>
  </si>
  <si>
    <t>AA. nurse_spouse,</t>
  </si>
  <si>
    <t>AA. manager_spouse,</t>
  </si>
  <si>
    <t>AA. registerednurse_spouse,</t>
  </si>
  <si>
    <t>AA. sales_spouse,</t>
  </si>
  <si>
    <t>AA. customerservice_spouse,</t>
  </si>
  <si>
    <t>AA. cashier_spouse,</t>
  </si>
  <si>
    <t>AA. na_spouse,</t>
  </si>
  <si>
    <t>AA. laborer_spouse,</t>
  </si>
  <si>
    <t>AA. retail_spouse,</t>
  </si>
  <si>
    <t>AA. officemanager_spouse,</t>
  </si>
  <si>
    <t>AA. administrativeassistant_spouse,</t>
  </si>
  <si>
    <t>AA. engineer_spouse,</t>
  </si>
  <si>
    <t>AA. secretary_spouse,</t>
  </si>
  <si>
    <t>AA. accountant_spouse,</t>
  </si>
  <si>
    <t>AA. cook_spouse,</t>
  </si>
  <si>
    <t>AA. receptionist_spouse,</t>
  </si>
  <si>
    <t>AA. truckdriver_spouse,</t>
  </si>
  <si>
    <t>AA. self_employed_spouse,</t>
  </si>
  <si>
    <t>AA. mechanic_spouse,</t>
  </si>
  <si>
    <t>AA. rn_spouse,</t>
  </si>
  <si>
    <t>AA. server_spouse,</t>
  </si>
  <si>
    <t>AA. cna_spouse,</t>
  </si>
  <si>
    <t>AA. driver_spouse,</t>
  </si>
  <si>
    <t>AA. supervisor_spouse,</t>
  </si>
  <si>
    <t>AA. medicalassistant_spouse,</t>
  </si>
  <si>
    <t>AA. clerk_spouse,</t>
  </si>
  <si>
    <t>AA. socialworker_spouse,</t>
  </si>
  <si>
    <t>AA. projectmanager_spouse,</t>
  </si>
  <si>
    <t>AA. salesassociate_spouse,</t>
  </si>
  <si>
    <t>AA. mother_spouse,</t>
  </si>
  <si>
    <t>AA. waitress_spouse,</t>
  </si>
  <si>
    <t>AA. military_spouse,</t>
  </si>
  <si>
    <t>AA. construction_spouse,</t>
  </si>
  <si>
    <t>AA. attorney_spouse,</t>
  </si>
  <si>
    <t>AA. electrician_spouse,</t>
  </si>
  <si>
    <t>AA. dentalassistant_spouse,</t>
  </si>
  <si>
    <t>AA. stayathomemother_spouse,</t>
  </si>
  <si>
    <t>AA. customerservicerep_spouse,</t>
  </si>
  <si>
    <t>AA. mom_spouse,</t>
  </si>
  <si>
    <t>AA. substituteteacher_spouse,</t>
  </si>
  <si>
    <t>AA. consultant_spouse,</t>
  </si>
  <si>
    <t>AA. maintenance_spouse,</t>
  </si>
  <si>
    <t>AA. policeofficer_spouse,</t>
  </si>
  <si>
    <t>AA. banker_spouse,</t>
  </si>
  <si>
    <t>AA. labor_spouse,</t>
  </si>
  <si>
    <t>AA. welder_spouse,</t>
  </si>
  <si>
    <t>AA. softwareengineer_spouse,</t>
  </si>
  <si>
    <t>AA. na_spouse2,</t>
  </si>
  <si>
    <t>AA. technician_spouse,</t>
  </si>
  <si>
    <t>AA. marketing_spouse,</t>
  </si>
  <si>
    <t>AA. assistantmanager_spouse,</t>
  </si>
  <si>
    <t>AA. bankteller_spouse,</t>
  </si>
  <si>
    <t>AA. stayathomeparent_spouse,</t>
  </si>
  <si>
    <t>AA. caregiver_spouse,</t>
  </si>
  <si>
    <t>AA. warehouse_spouse,</t>
  </si>
  <si>
    <t>AA. educator_spouse,</t>
  </si>
  <si>
    <t>AA. carpenter_spouse,</t>
  </si>
  <si>
    <t>AA. bookkeeper_spouse,</t>
  </si>
  <si>
    <t>AA. housekeeper_spouse,</t>
  </si>
  <si>
    <t>AA. physician_spouse,</t>
  </si>
  <si>
    <t>AA. clerical_spouse,</t>
  </si>
  <si>
    <t>AA. analyst_spouse,</t>
  </si>
  <si>
    <t>AA. paralegal_spouse,</t>
  </si>
  <si>
    <t>AA. pharmacist_spouse,</t>
  </si>
  <si>
    <t>AA. machineoperator_spouse,</t>
  </si>
  <si>
    <t>AA. chef_spouse,</t>
  </si>
  <si>
    <t>AA. physicaltherapist_spouse,</t>
  </si>
  <si>
    <t>AA. humanresources_spouse,</t>
  </si>
  <si>
    <t>AA. lpn_spouse,</t>
  </si>
  <si>
    <t>AA. foodservice_spouse,</t>
  </si>
  <si>
    <t>AA. pharmacytechnician_spouse,</t>
  </si>
  <si>
    <t>AA. executiveassistant_spouse,</t>
  </si>
  <si>
    <t>AA. officeassistant_spouse,</t>
  </si>
  <si>
    <t>AA. disable_spouse,</t>
  </si>
  <si>
    <t>AA. salesmanager_spouse,</t>
  </si>
  <si>
    <t>AA. accountmanager_spouse,</t>
  </si>
  <si>
    <t>AA. professor_spouse,</t>
  </si>
  <si>
    <t>AA. hairstylist_spouse,</t>
  </si>
  <si>
    <t>AA. machinist_spouse,</t>
  </si>
  <si>
    <t>AA. selfemployed_spouse,</t>
  </si>
  <si>
    <t>AA. custodian_spouse,</t>
  </si>
  <si>
    <t>AA. factoryworker_spouse,</t>
  </si>
  <si>
    <t>AA. retailmanager_spouse,</t>
  </si>
  <si>
    <t>AA. director_spouse,</t>
  </si>
  <si>
    <t>AA. graphicdesigner_spouse,</t>
  </si>
  <si>
    <t>AA. bartender_spouse,</t>
  </si>
  <si>
    <t>AA. administrator_spouse,</t>
  </si>
  <si>
    <t>AA. home_spouse,</t>
  </si>
  <si>
    <t>AA. accounting_spouse,</t>
  </si>
  <si>
    <t>AA. unemployeed_spouse,</t>
  </si>
  <si>
    <t>AA. DMA_AREA,</t>
  </si>
  <si>
    <t>BB.student_taxpayer,</t>
  </si>
  <si>
    <t>BB. _taxpayer,</t>
  </si>
  <si>
    <t>BB. retired_taxpayer,</t>
  </si>
  <si>
    <t>BB. unemployed_taxpayer,</t>
  </si>
  <si>
    <t>BB. cashier_taxpayer,</t>
  </si>
  <si>
    <t>BB. teacher_taxpayer,</t>
  </si>
  <si>
    <t>BB. manager_taxpayer,</t>
  </si>
  <si>
    <t>BB. sales_taxpayer,</t>
  </si>
  <si>
    <t>BB. customerservice_taxpayer,</t>
  </si>
  <si>
    <t>BB. laborer_taxpayer,</t>
  </si>
  <si>
    <t>BB. cook_taxpayer,</t>
  </si>
  <si>
    <t>BB. server_taxpayer,</t>
  </si>
  <si>
    <t>BB. retail_taxpayer,</t>
  </si>
  <si>
    <t>BB. engineer_taxpayer,</t>
  </si>
  <si>
    <t>BB. military_taxpayer,</t>
  </si>
  <si>
    <t>BB. cna_taxpayer,</t>
  </si>
  <si>
    <t>BB. salesassociate_taxpayer,</t>
  </si>
  <si>
    <t>BB. registerednurse_taxpayer,</t>
  </si>
  <si>
    <t>BB. truckdriver_taxpayer,</t>
  </si>
  <si>
    <t>BB. driver_taxpayer,</t>
  </si>
  <si>
    <t>BB. mechanic_taxpayer,</t>
  </si>
  <si>
    <t>BB. nurse_taxpayer,</t>
  </si>
  <si>
    <t>BB. waitress_taxpayer,</t>
  </si>
  <si>
    <t>BB. supervisor_taxpayer,</t>
  </si>
  <si>
    <t>BB. labor_taxpayer,</t>
  </si>
  <si>
    <t>BB. construction_taxpayer,</t>
  </si>
  <si>
    <t>BB. warehouse_taxpayer,</t>
  </si>
  <si>
    <t>BB. administrativeassistant_taxpayer,</t>
  </si>
  <si>
    <t>BB. accountant_taxpayer,</t>
  </si>
  <si>
    <t>BB. customerservicerep_taxpayer,</t>
  </si>
  <si>
    <t>BB. clerk_taxpayer,</t>
  </si>
  <si>
    <t>BB. receptionist_taxpayer,</t>
  </si>
  <si>
    <t>BB. medicalassistant_taxpayer,</t>
  </si>
  <si>
    <t>BB. disabled_taxpayer,</t>
  </si>
  <si>
    <t>BB. softwareengineer_taxpayer,</t>
  </si>
  <si>
    <t>BB. assistantmanager_taxpayer,</t>
  </si>
  <si>
    <t>BB. officemanager_taxpayer,</t>
  </si>
  <si>
    <t>BB. electrician_taxpayer,</t>
  </si>
  <si>
    <t>BB. technician_taxpayer,</t>
  </si>
  <si>
    <t>BB. none_taxpayer,</t>
  </si>
  <si>
    <t>BB. machineoperator_taxpayer,</t>
  </si>
  <si>
    <t>BB. caregiver_taxpayer,</t>
  </si>
  <si>
    <t>BB. employed_taxpayer,</t>
  </si>
  <si>
    <t>BB. bartender_taxpayer,</t>
  </si>
  <si>
    <t>BB. projectmanager_taxpayer,</t>
  </si>
  <si>
    <t>BB. maintenance_taxpayer,</t>
  </si>
  <si>
    <t>BB. welder_taxpayer,</t>
  </si>
  <si>
    <t>BB. housekeeper_taxpayer,</t>
  </si>
  <si>
    <t>BB. homemaker_taxpayer,</t>
  </si>
  <si>
    <t>BB. foodservice_taxpayer,</t>
  </si>
  <si>
    <t>BB. selfemployed_taxpayer,</t>
  </si>
  <si>
    <t>BB. chef_taxpayer,</t>
  </si>
  <si>
    <t>BB. csr_taxpayer,</t>
  </si>
  <si>
    <t>BB. warehouseworker_taxpayer,</t>
  </si>
  <si>
    <t>BB. factoryworker_taxpayer,</t>
  </si>
  <si>
    <t>BB. attorney_taxpayer,</t>
  </si>
  <si>
    <t>BB. consultant_taxpayer,</t>
  </si>
  <si>
    <t>BB. policeofficer_taxpayer,</t>
  </si>
  <si>
    <t>BB. carpenter_taxpayer,</t>
  </si>
  <si>
    <t>BB. secretary_taxpayer,</t>
  </si>
  <si>
    <t>BB. rn_taxpayer,</t>
  </si>
  <si>
    <t>BB. banker_taxpayer,</t>
  </si>
  <si>
    <t>BB. operator_taxpayer,</t>
  </si>
  <si>
    <t>BB. worker_taxpayer,</t>
  </si>
  <si>
    <t>BB. security_taxpayer,</t>
  </si>
  <si>
    <t>BB. production_taxpayer,</t>
  </si>
  <si>
    <t>BB. socialworker_taxpayer,</t>
  </si>
  <si>
    <t>BB. securityofficer_taxpayer,</t>
  </si>
  <si>
    <t>BB. pharmacytechnician_taxpayer,</t>
  </si>
  <si>
    <t>BB. machinist_taxpayer,</t>
  </si>
  <si>
    <t>BB. barista_taxpayer,</t>
  </si>
  <si>
    <t>BB. analyst_taxpayer,</t>
  </si>
  <si>
    <t>BB. deliverydriver_taxpayer,</t>
  </si>
  <si>
    <t>BB. stocker_taxpayer,</t>
  </si>
  <si>
    <t>BB. factory_taxpayer,</t>
  </si>
  <si>
    <t>BB. dentalassistant_taxpayer,</t>
  </si>
  <si>
    <t>BB. custodian_taxpayer,</t>
  </si>
  <si>
    <t>BB. generalmanager_taxpayer,</t>
  </si>
  <si>
    <t>BB. employee_taxpayer,</t>
  </si>
  <si>
    <t>BB. salesmanager_taxpayer,</t>
  </si>
  <si>
    <t>BB. retailmanager_taxpayer,</t>
  </si>
  <si>
    <t>BB. housekeeping_taxpayer,</t>
  </si>
  <si>
    <t>BB. storemanager_taxpayer,</t>
  </si>
  <si>
    <t>BB. securityguard_taxpayer,</t>
  </si>
  <si>
    <t>BB. na_taxpayer,</t>
  </si>
  <si>
    <t>BB. painter_taxpayer,</t>
  </si>
  <si>
    <t>BB. accountmanager_taxpayer,</t>
  </si>
  <si>
    <t>BB. correctionalofficer_taxpayer,</t>
  </si>
  <si>
    <t>BB. lpn_taxpayer,</t>
  </si>
  <si>
    <t>BB. operationsmanager_taxpayer,</t>
  </si>
  <si>
    <t>BB. bankteller_taxpayer,</t>
  </si>
  <si>
    <t>BB. fastfood_taxpayer,</t>
  </si>
  <si>
    <t>BB. manufacturing_taxpayer,</t>
  </si>
  <si>
    <t>BB. crewmember_taxpayer,</t>
  </si>
  <si>
    <t>BB. generallabor_taxpayer,</t>
  </si>
  <si>
    <t>BB. plumber_taxpayer,</t>
  </si>
  <si>
    <t>BB. marketing_taxpayer,</t>
  </si>
  <si>
    <t>BB. dispatcher_taxpayer,</t>
  </si>
  <si>
    <t>BB. hostess_taxpayer,</t>
  </si>
  <si>
    <t>BB. management_taxpayer,</t>
  </si>
  <si>
    <t>BB. janitor_taxpayer,</t>
  </si>
  <si>
    <t>BB. homemaker_spouse,</t>
  </si>
  <si>
    <t>BB. retired_spouse,</t>
  </si>
  <si>
    <t>BB. unemployed_spouse,</t>
  </si>
  <si>
    <t>BB. teacher_spouse,</t>
  </si>
  <si>
    <t>BB. student_spouse,</t>
  </si>
  <si>
    <t>BB. housewife_spouse,</t>
  </si>
  <si>
    <t>BB. none_spouse,</t>
  </si>
  <si>
    <t>BB. disabled_spouse,</t>
  </si>
  <si>
    <t>BB. home_maker_spouse,</t>
  </si>
  <si>
    <t>BB. house_wife_spouse,</t>
  </si>
  <si>
    <t>BB. stayathomemom_spouse,</t>
  </si>
  <si>
    <t>BB. nurse_spouse,</t>
  </si>
  <si>
    <t>BB. manager_spouse,</t>
  </si>
  <si>
    <t>BB. registerednurse_spouse,</t>
  </si>
  <si>
    <t>BB. sales_spouse,</t>
  </si>
  <si>
    <t>BB. customerservice_spouse,</t>
  </si>
  <si>
    <t>BB. cashier_spouse,</t>
  </si>
  <si>
    <t>BB. na_spouse,</t>
  </si>
  <si>
    <t>BB. laborer_spouse,</t>
  </si>
  <si>
    <t>BB. retail_spouse,</t>
  </si>
  <si>
    <t>BB. officemanager_spouse,</t>
  </si>
  <si>
    <t>BB. administrativeassistant_spouse,</t>
  </si>
  <si>
    <t>BB. engineer_spouse,</t>
  </si>
  <si>
    <t>BB. secretary_spouse,</t>
  </si>
  <si>
    <t>BB. accountant_spouse,</t>
  </si>
  <si>
    <t>BB. cook_spouse,</t>
  </si>
  <si>
    <t>BB. receptionist_spouse,</t>
  </si>
  <si>
    <t>BB. truckdriver_spouse,</t>
  </si>
  <si>
    <t>BB. self_employed_spouse,</t>
  </si>
  <si>
    <t>BB. mechanic_spouse,</t>
  </si>
  <si>
    <t>BB. rn_spouse,</t>
  </si>
  <si>
    <t>BB. server_spouse,</t>
  </si>
  <si>
    <t>BB. cna_spouse,</t>
  </si>
  <si>
    <t>BB. driver_spouse,</t>
  </si>
  <si>
    <t>BB. supervisor_spouse,</t>
  </si>
  <si>
    <t>BB. medicalassistant_spouse,</t>
  </si>
  <si>
    <t>BB. clerk_spouse,</t>
  </si>
  <si>
    <t>BB. socialworker_spouse,</t>
  </si>
  <si>
    <t>BB. projectmanager_spouse,</t>
  </si>
  <si>
    <t>BB. salesassociate_spouse,</t>
  </si>
  <si>
    <t>BB. mother_spouse,</t>
  </si>
  <si>
    <t>BB. waitress_spouse,</t>
  </si>
  <si>
    <t>BB. military_spouse,</t>
  </si>
  <si>
    <t>BB. construction_spouse,</t>
  </si>
  <si>
    <t>BB. attorney_spouse,</t>
  </si>
  <si>
    <t>BB. electrician_spouse,</t>
  </si>
  <si>
    <t>BB. dentalassistant_spouse,</t>
  </si>
  <si>
    <t>BB. stayathomemother_spouse,</t>
  </si>
  <si>
    <t>BB. customerservicerep_spouse,</t>
  </si>
  <si>
    <t>BB. mom_spouse,</t>
  </si>
  <si>
    <t>BB. substituteteacher_spouse,</t>
  </si>
  <si>
    <t>BB. consultant_spouse,</t>
  </si>
  <si>
    <t>BB. maintenance_spouse,</t>
  </si>
  <si>
    <t>BB. policeofficer_spouse,</t>
  </si>
  <si>
    <t>BB. banker_spouse,</t>
  </si>
  <si>
    <t>BB. labor_spouse,</t>
  </si>
  <si>
    <t>BB. welder_spouse,</t>
  </si>
  <si>
    <t>BB. softwareengineer_spouse,</t>
  </si>
  <si>
    <t>BB. na_spouse2,</t>
  </si>
  <si>
    <t>BB. technician_spouse,</t>
  </si>
  <si>
    <t>BB. marketing_spouse,</t>
  </si>
  <si>
    <t>BB. assistantmanager_spouse,</t>
  </si>
  <si>
    <t>BB. bankteller_spouse,</t>
  </si>
  <si>
    <t>BB. stayathomeparent_spouse,</t>
  </si>
  <si>
    <t>BB. caregiver_spouse,</t>
  </si>
  <si>
    <t>BB. warehouse_spouse,</t>
  </si>
  <si>
    <t>BB. educator_spouse,</t>
  </si>
  <si>
    <t>BB. carpenter_spouse,</t>
  </si>
  <si>
    <t>BB. bookkeeper_spouse,</t>
  </si>
  <si>
    <t>BB. housekeeper_spouse,</t>
  </si>
  <si>
    <t>BB. physician_spouse,</t>
  </si>
  <si>
    <t>BB. clerical_spouse,</t>
  </si>
  <si>
    <t>BB. analyst_spouse,</t>
  </si>
  <si>
    <t>BB. paralegal_spouse,</t>
  </si>
  <si>
    <t>BB. pharmacist_spouse,</t>
  </si>
  <si>
    <t>BB. machineoperator_spouse,</t>
  </si>
  <si>
    <t>BB. chef_spouse,</t>
  </si>
  <si>
    <t>BB. physicaltherapist_spouse,</t>
  </si>
  <si>
    <t>BB. humanresources_spouse,</t>
  </si>
  <si>
    <t>BB. lpn_spouse,</t>
  </si>
  <si>
    <t>BB. foodservice_spouse,</t>
  </si>
  <si>
    <t>BB. pharmacytechnician_spouse,</t>
  </si>
  <si>
    <t>BB. executiveassistant_spouse,</t>
  </si>
  <si>
    <t>BB. officeassistant_spouse,</t>
  </si>
  <si>
    <t>BB. disable_spouse,</t>
  </si>
  <si>
    <t>BB. salesmanager_spouse,</t>
  </si>
  <si>
    <t>BB. accountmanager_spouse,</t>
  </si>
  <si>
    <t>BB. professor_spouse,</t>
  </si>
  <si>
    <t>BB. hairstylist_spouse,</t>
  </si>
  <si>
    <t>BB. machinist_spouse,</t>
  </si>
  <si>
    <t>BB. selfemployed_spouse,</t>
  </si>
  <si>
    <t>BB. custodian_spouse,</t>
  </si>
  <si>
    <t>BB. factoryworker_spouse,</t>
  </si>
  <si>
    <t>BB. retailmanager_spouse,</t>
  </si>
  <si>
    <t>BB. director_spouse,</t>
  </si>
  <si>
    <t>BB. graphicdesigner_spouse,</t>
  </si>
  <si>
    <t>BB. bartender_spouse,</t>
  </si>
  <si>
    <t>BB. administrator_spouse,</t>
  </si>
  <si>
    <t>BB. home_spouse,</t>
  </si>
  <si>
    <t>BB. accounting_spouse,</t>
  </si>
  <si>
    <t>BB. unemployeed_spouse,</t>
  </si>
  <si>
    <t>BB. DMA_AREA,</t>
  </si>
  <si>
    <t>CC.student_taxpayer,</t>
  </si>
  <si>
    <t>CC. _taxpayer,</t>
  </si>
  <si>
    <t>CC. retired_taxpayer,</t>
  </si>
  <si>
    <t>CC. unemployed_taxpayer,</t>
  </si>
  <si>
    <t>CC. cashier_taxpayer,</t>
  </si>
  <si>
    <t>CC. teacher_taxpayer,</t>
  </si>
  <si>
    <t>CC. manager_taxpayer,</t>
  </si>
  <si>
    <t>CC. sales_taxpayer,</t>
  </si>
  <si>
    <t>CC. customerservice_taxpayer,</t>
  </si>
  <si>
    <t>CC. laborer_taxpayer,</t>
  </si>
  <si>
    <t>CC. cook_taxpayer,</t>
  </si>
  <si>
    <t>CC. server_taxpayer,</t>
  </si>
  <si>
    <t>CC. retail_taxpayer,</t>
  </si>
  <si>
    <t>CC. engineer_taxpayer,</t>
  </si>
  <si>
    <t>CC. military_taxpayer,</t>
  </si>
  <si>
    <t>CC. cna_taxpayer,</t>
  </si>
  <si>
    <t>CC. salesassociate_taxpayer,</t>
  </si>
  <si>
    <t>CC. registerednurse_taxpayer,</t>
  </si>
  <si>
    <t>CC. truckdriver_taxpayer,</t>
  </si>
  <si>
    <t>CC. driver_taxpayer,</t>
  </si>
  <si>
    <t>CC. mechanic_taxpayer,</t>
  </si>
  <si>
    <t>CC. nurse_taxpayer,</t>
  </si>
  <si>
    <t>CC. waitress_taxpayer,</t>
  </si>
  <si>
    <t>CC. supervisor_taxpayer,</t>
  </si>
  <si>
    <t>CC. labor_taxpayer,</t>
  </si>
  <si>
    <t>CC. construction_taxpayer,</t>
  </si>
  <si>
    <t>CC. warehouse_taxpayer,</t>
  </si>
  <si>
    <t>CC. administrativeassistant_taxpayer,</t>
  </si>
  <si>
    <t>CC. accountant_taxpayer,</t>
  </si>
  <si>
    <t>CC. customerservicerep_taxpayer,</t>
  </si>
  <si>
    <t>CC. clerk_taxpayer,</t>
  </si>
  <si>
    <t>CC. receptionist_taxpayer,</t>
  </si>
  <si>
    <t>CC. medicalassistant_taxpayer,</t>
  </si>
  <si>
    <t>CC. disabled_taxpayer,</t>
  </si>
  <si>
    <t>CC. softwareengineer_taxpayer,</t>
  </si>
  <si>
    <t>CC. assistantmanager_taxpayer,</t>
  </si>
  <si>
    <t>CC. officemanager_taxpayer,</t>
  </si>
  <si>
    <t>CC. electrician_taxpayer,</t>
  </si>
  <si>
    <t>CC. technician_taxpayer,</t>
  </si>
  <si>
    <t>CC. none_taxpayer,</t>
  </si>
  <si>
    <t>CC. machineoperator_taxpayer,</t>
  </si>
  <si>
    <t>CC. caregiver_taxpayer,</t>
  </si>
  <si>
    <t>CC. employed_taxpayer,</t>
  </si>
  <si>
    <t>CC. bartender_taxpayer,</t>
  </si>
  <si>
    <t>CC. projectmanager_taxpayer,</t>
  </si>
  <si>
    <t>CC. maintenance_taxpayer,</t>
  </si>
  <si>
    <t>CC. welder_taxpayer,</t>
  </si>
  <si>
    <t>CC. housekeeper_taxpayer,</t>
  </si>
  <si>
    <t>CC. homemaker_taxpayer,</t>
  </si>
  <si>
    <t>CC. foodservice_taxpayer,</t>
  </si>
  <si>
    <t>CC. selfemployed_taxpayer,</t>
  </si>
  <si>
    <t>CC. chef_taxpayer,</t>
  </si>
  <si>
    <t>CC. csr_taxpayer,</t>
  </si>
  <si>
    <t>CC. warehouseworker_taxpayer,</t>
  </si>
  <si>
    <t>CC. factoryworker_taxpayer,</t>
  </si>
  <si>
    <t>CC. attorney_taxpayer,</t>
  </si>
  <si>
    <t>CC. consultant_taxpayer,</t>
  </si>
  <si>
    <t>CC. policeofficer_taxpayer,</t>
  </si>
  <si>
    <t>CC. carpenter_taxpayer,</t>
  </si>
  <si>
    <t>CC. secretary_taxpayer,</t>
  </si>
  <si>
    <t>CC. rn_taxpayer,</t>
  </si>
  <si>
    <t>CC. banker_taxpayer,</t>
  </si>
  <si>
    <t>CC. operator_taxpayer,</t>
  </si>
  <si>
    <t>CC. worker_taxpayer,</t>
  </si>
  <si>
    <t>CC. security_taxpayer,</t>
  </si>
  <si>
    <t>CC. production_taxpayer,</t>
  </si>
  <si>
    <t>CC. socialworker_taxpayer,</t>
  </si>
  <si>
    <t>CC. securityofficer_taxpayer,</t>
  </si>
  <si>
    <t>CC. pharmacytechnician_taxpayer,</t>
  </si>
  <si>
    <t>CC. machinist_taxpayer,</t>
  </si>
  <si>
    <t>CC. barista_taxpayer,</t>
  </si>
  <si>
    <t>CC. analyst_taxpayer,</t>
  </si>
  <si>
    <t>CC. deliverydriver_taxpayer,</t>
  </si>
  <si>
    <t>CC. stocker_taxpayer,</t>
  </si>
  <si>
    <t>CC. factory_taxpayer,</t>
  </si>
  <si>
    <t>CC. dentalassistant_taxpayer,</t>
  </si>
  <si>
    <t>CC. custodian_taxpayer,</t>
  </si>
  <si>
    <t>CC. generalmanager_taxpayer,</t>
  </si>
  <si>
    <t>CC. employee_taxpayer,</t>
  </si>
  <si>
    <t>CC. salesmanager_taxpayer,</t>
  </si>
  <si>
    <t>CC. retailmanager_taxpayer,</t>
  </si>
  <si>
    <t>CC. housekeeping_taxpayer,</t>
  </si>
  <si>
    <t>CC. storemanager_taxpayer,</t>
  </si>
  <si>
    <t>CC. securityguard_taxpayer,</t>
  </si>
  <si>
    <t>CC. na_taxpayer,</t>
  </si>
  <si>
    <t>CC. painter_taxpayer,</t>
  </si>
  <si>
    <t>CC. accountmanager_taxpayer,</t>
  </si>
  <si>
    <t>CC. correctionalofficer_taxpayer,</t>
  </si>
  <si>
    <t>CC. lpn_taxpayer,</t>
  </si>
  <si>
    <t>CC. operationsmanager_taxpayer,</t>
  </si>
  <si>
    <t>CC. bankteller_taxpayer,</t>
  </si>
  <si>
    <t>CC. fastfood_taxpayer,</t>
  </si>
  <si>
    <t>CC. manufacturing_taxpayer,</t>
  </si>
  <si>
    <t>CC. crewmember_taxpayer,</t>
  </si>
  <si>
    <t>CC. generallabor_taxpayer,</t>
  </si>
  <si>
    <t>CC. plumber_taxpayer,</t>
  </si>
  <si>
    <t>CC. marketing_taxpayer,</t>
  </si>
  <si>
    <t>CC. dispatcher_taxpayer,</t>
  </si>
  <si>
    <t>CC. hostess_taxpayer,</t>
  </si>
  <si>
    <t>CC. management_taxpayer,</t>
  </si>
  <si>
    <t>CC. janitor_taxpayer,</t>
  </si>
  <si>
    <t>CC. homemaker_spouse,</t>
  </si>
  <si>
    <t>CC. retired_spouse,</t>
  </si>
  <si>
    <t>CC. unemployed_spouse,</t>
  </si>
  <si>
    <t>CC. teacher_spouse,</t>
  </si>
  <si>
    <t>CC. student_spouse,</t>
  </si>
  <si>
    <t>CC. housewife_spouse,</t>
  </si>
  <si>
    <t>CC. none_spouse,</t>
  </si>
  <si>
    <t>CC. disabled_spouse,</t>
  </si>
  <si>
    <t>CC. home_maker_spouse,</t>
  </si>
  <si>
    <t>CC. house_wife_spouse,</t>
  </si>
  <si>
    <t>CC. stayathomemom_spouse,</t>
  </si>
  <si>
    <t>CC. nurse_spouse,</t>
  </si>
  <si>
    <t>CC. manager_spouse,</t>
  </si>
  <si>
    <t>CC. registerednurse_spouse,</t>
  </si>
  <si>
    <t>CC. sales_spouse,</t>
  </si>
  <si>
    <t>CC. customerservice_spouse,</t>
  </si>
  <si>
    <t>CC. cashier_spouse,</t>
  </si>
  <si>
    <t>CC. na_spouse,</t>
  </si>
  <si>
    <t>CC. laborer_spouse,</t>
  </si>
  <si>
    <t>CC. retail_spouse,</t>
  </si>
  <si>
    <t>CC. officemanager_spouse,</t>
  </si>
  <si>
    <t>CC. administrativeassistant_spouse,</t>
  </si>
  <si>
    <t>CC. engineer_spouse,</t>
  </si>
  <si>
    <t>CC. secretary_spouse,</t>
  </si>
  <si>
    <t>CC. accountant_spouse,</t>
  </si>
  <si>
    <t>CC. cook_spouse,</t>
  </si>
  <si>
    <t>CC. receptionist_spouse,</t>
  </si>
  <si>
    <t>CC. truckdriver_spouse,</t>
  </si>
  <si>
    <t>CC. self_employed_spouse,</t>
  </si>
  <si>
    <t>CC. mechanic_spouse,</t>
  </si>
  <si>
    <t>CC. rn_spouse,</t>
  </si>
  <si>
    <t>CC. server_spouse,</t>
  </si>
  <si>
    <t>CC. cna_spouse,</t>
  </si>
  <si>
    <t>CC. driver_spouse,</t>
  </si>
  <si>
    <t>CC. supervisor_spouse,</t>
  </si>
  <si>
    <t>CC. medicalassistant_spouse,</t>
  </si>
  <si>
    <t>CC. clerk_spouse,</t>
  </si>
  <si>
    <t>CC. socialworker_spouse,</t>
  </si>
  <si>
    <t>CC. projectmanager_spouse,</t>
  </si>
  <si>
    <t>CC. salesassociate_spouse,</t>
  </si>
  <si>
    <t>CC. mother_spouse,</t>
  </si>
  <si>
    <t>CC. waitress_spouse,</t>
  </si>
  <si>
    <t>CC. military_spouse,</t>
  </si>
  <si>
    <t>CC. construction_spouse,</t>
  </si>
  <si>
    <t>CC. attorney_spouse,</t>
  </si>
  <si>
    <t>CC. electrician_spouse,</t>
  </si>
  <si>
    <t>CC. dentalassistant_spouse,</t>
  </si>
  <si>
    <t>CC. stayathomemother_spouse,</t>
  </si>
  <si>
    <t>CC. customerservicerep_spouse,</t>
  </si>
  <si>
    <t>CC. mom_spouse,</t>
  </si>
  <si>
    <t>CC. substituteteacher_spouse,</t>
  </si>
  <si>
    <t>CC. consultant_spouse,</t>
  </si>
  <si>
    <t>CC. maintenance_spouse,</t>
  </si>
  <si>
    <t>CC. policeofficer_spouse,</t>
  </si>
  <si>
    <t>CC. banker_spouse,</t>
  </si>
  <si>
    <t>CC. labor_spouse,</t>
  </si>
  <si>
    <t>CC. welder_spouse,</t>
  </si>
  <si>
    <t>CC. softwareengineer_spouse,</t>
  </si>
  <si>
    <t>CC. na_spouse2,</t>
  </si>
  <si>
    <t>CC. technician_spouse,</t>
  </si>
  <si>
    <t>CC. marketing_spouse,</t>
  </si>
  <si>
    <t>CC. assistantmanager_spouse,</t>
  </si>
  <si>
    <t>CC. bankteller_spouse,</t>
  </si>
  <si>
    <t>CC. stayathomeparent_spouse,</t>
  </si>
  <si>
    <t>CC. caregiver_spouse,</t>
  </si>
  <si>
    <t>CC. warehouse_spouse,</t>
  </si>
  <si>
    <t>CC. educator_spouse,</t>
  </si>
  <si>
    <t>CC. carpenter_spouse,</t>
  </si>
  <si>
    <t>CC. bookkeeper_spouse,</t>
  </si>
  <si>
    <t>CC. housekeeper_spouse,</t>
  </si>
  <si>
    <t>CC. physician_spouse,</t>
  </si>
  <si>
    <t>CC. clerical_spouse,</t>
  </si>
  <si>
    <t>CC. analyst_spouse,</t>
  </si>
  <si>
    <t>CC. paralegal_spouse,</t>
  </si>
  <si>
    <t>CC. pharmacist_spouse,</t>
  </si>
  <si>
    <t>CC. machineoperator_spouse,</t>
  </si>
  <si>
    <t>CC. chef_spouse,</t>
  </si>
  <si>
    <t>CC. physicaltherapist_spouse,</t>
  </si>
  <si>
    <t>CC. humanresources_spouse,</t>
  </si>
  <si>
    <t>CC. lpn_spouse,</t>
  </si>
  <si>
    <t>CC. foodservice_spouse,</t>
  </si>
  <si>
    <t>CC. pharmacytechnician_spouse,</t>
  </si>
  <si>
    <t>CC. executiveassistant_spouse,</t>
  </si>
  <si>
    <t>CC. officeassistant_spouse,</t>
  </si>
  <si>
    <t>CC. disable_spouse,</t>
  </si>
  <si>
    <t>CC. salesmanager_spouse,</t>
  </si>
  <si>
    <t>CC. accountmanager_spouse,</t>
  </si>
  <si>
    <t>CC. professor_spouse,</t>
  </si>
  <si>
    <t>CC. hairstylist_spouse,</t>
  </si>
  <si>
    <t>CC. machinist_spouse,</t>
  </si>
  <si>
    <t>CC. selfemployed_spouse,</t>
  </si>
  <si>
    <t>CC. custodian_spouse,</t>
  </si>
  <si>
    <t>CC. factoryworker_spouse,</t>
  </si>
  <si>
    <t>CC. retailmanager_spouse,</t>
  </si>
  <si>
    <t>CC. director_spouse,</t>
  </si>
  <si>
    <t>CC. graphicdesigner_spouse,</t>
  </si>
  <si>
    <t>CC. bartender_spouse,</t>
  </si>
  <si>
    <t>CC. administrator_spouse,</t>
  </si>
  <si>
    <t>CC. home_spouse,</t>
  </si>
  <si>
    <t>CC. accounting_spouse,</t>
  </si>
  <si>
    <t>CC. unemployeed_spouse,</t>
  </si>
  <si>
    <t>CC. DMA_AREA,</t>
  </si>
  <si>
    <t>DD.student_taxpayer,</t>
  </si>
  <si>
    <t>DD. _taxpayer,</t>
  </si>
  <si>
    <t>DD. retired_taxpayer,</t>
  </si>
  <si>
    <t>DD. unemployed_taxpayer,</t>
  </si>
  <si>
    <t>DD. cashier_taxpayer,</t>
  </si>
  <si>
    <t>DD. teacher_taxpayer,</t>
  </si>
  <si>
    <t>DD. manager_taxpayer,</t>
  </si>
  <si>
    <t>DD. sales_taxpayer,</t>
  </si>
  <si>
    <t>DD. customerservice_taxpayer,</t>
  </si>
  <si>
    <t>DD. laborer_taxpayer,</t>
  </si>
  <si>
    <t>DD. cook_taxpayer,</t>
  </si>
  <si>
    <t>DD. server_taxpayer,</t>
  </si>
  <si>
    <t>DD. retail_taxpayer,</t>
  </si>
  <si>
    <t>DD. engineer_taxpayer,</t>
  </si>
  <si>
    <t>DD. military_taxpayer,</t>
  </si>
  <si>
    <t>DD. cna_taxpayer,</t>
  </si>
  <si>
    <t>DD. salesassociate_taxpayer,</t>
  </si>
  <si>
    <t>DD. registerednurse_taxpayer,</t>
  </si>
  <si>
    <t>DD. truckdriver_taxpayer,</t>
  </si>
  <si>
    <t>DD. driver_taxpayer,</t>
  </si>
  <si>
    <t>DD. mechanic_taxpayer,</t>
  </si>
  <si>
    <t>DD. nurse_taxpayer,</t>
  </si>
  <si>
    <t>DD. waitress_taxpayer,</t>
  </si>
  <si>
    <t>DD. supervisor_taxpayer,</t>
  </si>
  <si>
    <t>DD. labor_taxpayer,</t>
  </si>
  <si>
    <t>DD. construction_taxpayer,</t>
  </si>
  <si>
    <t>DD. warehouse_taxpayer,</t>
  </si>
  <si>
    <t>DD. administrativeassistant_taxpayer,</t>
  </si>
  <si>
    <t>DD. accountant_taxpayer,</t>
  </si>
  <si>
    <t>DD. customerservicerep_taxpayer,</t>
  </si>
  <si>
    <t>DD. clerk_taxpayer,</t>
  </si>
  <si>
    <t>DD. receptionist_taxpayer,</t>
  </si>
  <si>
    <t>DD. medicalassistant_taxpayer,</t>
  </si>
  <si>
    <t>DD. disabled_taxpayer,</t>
  </si>
  <si>
    <t>DD. softwareengineer_taxpayer,</t>
  </si>
  <si>
    <t>DD. assistantmanager_taxpayer,</t>
  </si>
  <si>
    <t>DD. officemanager_taxpayer,</t>
  </si>
  <si>
    <t>DD. electrician_taxpayer,</t>
  </si>
  <si>
    <t>DD. technician_taxpayer,</t>
  </si>
  <si>
    <t>DD. none_taxpayer,</t>
  </si>
  <si>
    <t>DD. machineoperator_taxpayer,</t>
  </si>
  <si>
    <t>DD. caregiver_taxpayer,</t>
  </si>
  <si>
    <t>DD. employed_taxpayer,</t>
  </si>
  <si>
    <t>DD. bartender_taxpayer,</t>
  </si>
  <si>
    <t>DD. projectmanager_taxpayer,</t>
  </si>
  <si>
    <t>DD. maintenance_taxpayer,</t>
  </si>
  <si>
    <t>DD. welder_taxpayer,</t>
  </si>
  <si>
    <t>DD. housekeeper_taxpayer,</t>
  </si>
  <si>
    <t>DD. homemaker_taxpayer,</t>
  </si>
  <si>
    <t>DD. foodservice_taxpayer,</t>
  </si>
  <si>
    <t>DD. selfemployed_taxpayer,</t>
  </si>
  <si>
    <t>DD. chef_taxpayer,</t>
  </si>
  <si>
    <t>DD. csr_taxpayer,</t>
  </si>
  <si>
    <t>DD. warehouseworker_taxpayer,</t>
  </si>
  <si>
    <t>DD. factoryworker_taxpayer,</t>
  </si>
  <si>
    <t>DD. attorney_taxpayer,</t>
  </si>
  <si>
    <t>DD. consultant_taxpayer,</t>
  </si>
  <si>
    <t>DD. policeofficer_taxpayer,</t>
  </si>
  <si>
    <t>DD. carpenter_taxpayer,</t>
  </si>
  <si>
    <t>DD. secretary_taxpayer,</t>
  </si>
  <si>
    <t>DD. rn_taxpayer,</t>
  </si>
  <si>
    <t>DD. banker_taxpayer,</t>
  </si>
  <si>
    <t>DD. operator_taxpayer,</t>
  </si>
  <si>
    <t>DD. worker_taxpayer,</t>
  </si>
  <si>
    <t>DD. security_taxpayer,</t>
  </si>
  <si>
    <t>DD. production_taxpayer,</t>
  </si>
  <si>
    <t>DD. socialworker_taxpayer,</t>
  </si>
  <si>
    <t>DD. securityofficer_taxpayer,</t>
  </si>
  <si>
    <t>DD. pharmacytechnician_taxpayer,</t>
  </si>
  <si>
    <t>DD. machinist_taxpayer,</t>
  </si>
  <si>
    <t>DD. barista_taxpayer,</t>
  </si>
  <si>
    <t>DD. analyst_taxpayer,</t>
  </si>
  <si>
    <t>DD. deliverydriver_taxpayer,</t>
  </si>
  <si>
    <t>DD. stocker_taxpayer,</t>
  </si>
  <si>
    <t>DD. factory_taxpayer,</t>
  </si>
  <si>
    <t>DD. dentalassistant_taxpayer,</t>
  </si>
  <si>
    <t>DD. custodian_taxpayer,</t>
  </si>
  <si>
    <t>DD. generalmanager_taxpayer,</t>
  </si>
  <si>
    <t>DD. employee_taxpayer,</t>
  </si>
  <si>
    <t>DD. salesmanager_taxpayer,</t>
  </si>
  <si>
    <t>DD. retailmanager_taxpayer,</t>
  </si>
  <si>
    <t>DD. housekeeping_taxpayer,</t>
  </si>
  <si>
    <t>DD. storemanager_taxpayer,</t>
  </si>
  <si>
    <t>DD. securityguard_taxpayer,</t>
  </si>
  <si>
    <t>DD. na_taxpayer,</t>
  </si>
  <si>
    <t>DD. painter_taxpayer,</t>
  </si>
  <si>
    <t>DD. accountmanager_taxpayer,</t>
  </si>
  <si>
    <t>DD. correctionalofficer_taxpayer,</t>
  </si>
  <si>
    <t>DD. lpn_taxpayer,</t>
  </si>
  <si>
    <t>DD. operationsmanager_taxpayer,</t>
  </si>
  <si>
    <t>DD. bankteller_taxpayer,</t>
  </si>
  <si>
    <t>DD. fastfood_taxpayer,</t>
  </si>
  <si>
    <t>DD. manufacturing_taxpayer,</t>
  </si>
  <si>
    <t>DD. crewmember_taxpayer,</t>
  </si>
  <si>
    <t>DD. generallabor_taxpayer,</t>
  </si>
  <si>
    <t>DD. plumber_taxpayer,</t>
  </si>
  <si>
    <t>DD. marketing_taxpayer,</t>
  </si>
  <si>
    <t>DD. dispatcher_taxpayer,</t>
  </si>
  <si>
    <t>DD. hostess_taxpayer,</t>
  </si>
  <si>
    <t>DD. management_taxpayer,</t>
  </si>
  <si>
    <t>DD. janitor_taxpayer,</t>
  </si>
  <si>
    <t>DD. homemaker_spouse,</t>
  </si>
  <si>
    <t>DD. retired_spouse,</t>
  </si>
  <si>
    <t>DD. unemployed_spouse,</t>
  </si>
  <si>
    <t>DD. teacher_spouse,</t>
  </si>
  <si>
    <t>DD. student_spouse,</t>
  </si>
  <si>
    <t>DD. housewife_spouse,</t>
  </si>
  <si>
    <t>DD. none_spouse,</t>
  </si>
  <si>
    <t>DD. disabled_spouse,</t>
  </si>
  <si>
    <t>DD. home_maker_spouse,</t>
  </si>
  <si>
    <t>DD. house_wife_spouse,</t>
  </si>
  <si>
    <t>DD. stayathomemom_spouse,</t>
  </si>
  <si>
    <t>DD. nurse_spouse,</t>
  </si>
  <si>
    <t>DD. manager_spouse,</t>
  </si>
  <si>
    <t>DD. registerednurse_spouse,</t>
  </si>
  <si>
    <t>DD. sales_spouse,</t>
  </si>
  <si>
    <t>DD. customerservice_spouse,</t>
  </si>
  <si>
    <t>DD. cashier_spouse,</t>
  </si>
  <si>
    <t>DD. na_spouse,</t>
  </si>
  <si>
    <t>DD. laborer_spouse,</t>
  </si>
  <si>
    <t>DD. retail_spouse,</t>
  </si>
  <si>
    <t>DD. officemanager_spouse,</t>
  </si>
  <si>
    <t>DD. administrativeassistant_spouse,</t>
  </si>
  <si>
    <t>DD. engineer_spouse,</t>
  </si>
  <si>
    <t>DD. secretary_spouse,</t>
  </si>
  <si>
    <t>DD. accountant_spouse,</t>
  </si>
  <si>
    <t>DD. cook_spouse,</t>
  </si>
  <si>
    <t>DD. receptionist_spouse,</t>
  </si>
  <si>
    <t>DD. truckdriver_spouse,</t>
  </si>
  <si>
    <t>DD. self_employed_spouse,</t>
  </si>
  <si>
    <t>DD. mechanic_spouse,</t>
  </si>
  <si>
    <t>DD. rn_spouse,</t>
  </si>
  <si>
    <t>DD. server_spouse,</t>
  </si>
  <si>
    <t>DD. cna_spouse,</t>
  </si>
  <si>
    <t>DD. driver_spouse,</t>
  </si>
  <si>
    <t>DD. supervisor_spouse,</t>
  </si>
  <si>
    <t>DD. medicalassistant_spouse,</t>
  </si>
  <si>
    <t>DD. clerk_spouse,</t>
  </si>
  <si>
    <t>DD. socialworker_spouse,</t>
  </si>
  <si>
    <t>DD. projectmanager_spouse,</t>
  </si>
  <si>
    <t>DD. salesassociate_spouse,</t>
  </si>
  <si>
    <t>DD. mother_spouse,</t>
  </si>
  <si>
    <t>DD. waitress_spouse,</t>
  </si>
  <si>
    <t>DD. military_spouse,</t>
  </si>
  <si>
    <t>DD. construction_spouse,</t>
  </si>
  <si>
    <t>DD. attorney_spouse,</t>
  </si>
  <si>
    <t>DD. electrician_spouse,</t>
  </si>
  <si>
    <t>DD. dentalassistant_spouse,</t>
  </si>
  <si>
    <t>DD. stayathomemother_spouse,</t>
  </si>
  <si>
    <t>DD. customerservicerep_spouse,</t>
  </si>
  <si>
    <t>DD. mom_spouse,</t>
  </si>
  <si>
    <t>DD. substituteteacher_spouse,</t>
  </si>
  <si>
    <t>DD. consultant_spouse,</t>
  </si>
  <si>
    <t>DD. maintenance_spouse,</t>
  </si>
  <si>
    <t>DD. policeofficer_spouse,</t>
  </si>
  <si>
    <t>DD. banker_spouse,</t>
  </si>
  <si>
    <t>DD. labor_spouse,</t>
  </si>
  <si>
    <t>DD. welder_spouse,</t>
  </si>
  <si>
    <t>DD. softwareengineer_spouse,</t>
  </si>
  <si>
    <t>DD. na_spouse2,</t>
  </si>
  <si>
    <t>DD. technician_spouse,</t>
  </si>
  <si>
    <t>DD. marketing_spouse,</t>
  </si>
  <si>
    <t>DD. assistantmanager_spouse,</t>
  </si>
  <si>
    <t>DD. bankteller_spouse,</t>
  </si>
  <si>
    <t>DD. stayathomeparent_spouse,</t>
  </si>
  <si>
    <t>DD. caregiver_spouse,</t>
  </si>
  <si>
    <t>DD. warehouse_spouse,</t>
  </si>
  <si>
    <t>DD. educator_spouse,</t>
  </si>
  <si>
    <t>DD. carpenter_spouse,</t>
  </si>
  <si>
    <t>DD. bookkeeper_spouse,</t>
  </si>
  <si>
    <t>DD. housekeeper_spouse,</t>
  </si>
  <si>
    <t>DD. physician_spouse,</t>
  </si>
  <si>
    <t>DD. clerical_spouse,</t>
  </si>
  <si>
    <t>DD. analyst_spouse,</t>
  </si>
  <si>
    <t>DD. paralegal_spouse,</t>
  </si>
  <si>
    <t>DD. pharmacist_spouse,</t>
  </si>
  <si>
    <t>DD. machineoperator_spouse,</t>
  </si>
  <si>
    <t>DD. chef_spouse,</t>
  </si>
  <si>
    <t>DD. physicaltherapist_spouse,</t>
  </si>
  <si>
    <t>DD. humanresources_spouse,</t>
  </si>
  <si>
    <t>DD. lpn_spouse,</t>
  </si>
  <si>
    <t>DD. foodservice_spouse,</t>
  </si>
  <si>
    <t>DD. pharmacytechnician_spouse,</t>
  </si>
  <si>
    <t>DD. executiveassistant_spouse,</t>
  </si>
  <si>
    <t>DD. officeassistant_spouse,</t>
  </si>
  <si>
    <t>DD. disable_spouse,</t>
  </si>
  <si>
    <t>DD. salesmanager_spouse,</t>
  </si>
  <si>
    <t>DD. accountmanager_spouse,</t>
  </si>
  <si>
    <t>DD. professor_spouse,</t>
  </si>
  <si>
    <t>DD. hairstylist_spouse,</t>
  </si>
  <si>
    <t>DD. machinist_spouse,</t>
  </si>
  <si>
    <t>DD. selfemployed_spouse,</t>
  </si>
  <si>
    <t>DD. custodian_spouse,</t>
  </si>
  <si>
    <t>DD. factoryworker_spouse,</t>
  </si>
  <si>
    <t>DD. retailmanager_spouse,</t>
  </si>
  <si>
    <t>DD. director_spouse,</t>
  </si>
  <si>
    <t>DD. graphicdesigner_spouse,</t>
  </si>
  <si>
    <t>DD. bartender_spouse,</t>
  </si>
  <si>
    <t>DD. administrator_spouse,</t>
  </si>
  <si>
    <t>DD. home_spouse,</t>
  </si>
  <si>
    <t>DD. accounting_spouse,</t>
  </si>
  <si>
    <t>DD. unemployeed_spouse,</t>
  </si>
  <si>
    <t>DD. DMA_AREA,</t>
  </si>
  <si>
    <t>BB.student_taxpayer AS student_taxpayer_PY,</t>
  </si>
  <si>
    <t>BB. _taxpayer AS  _taxpayer_PY,</t>
  </si>
  <si>
    <t>BB. retired_taxpayer AS  retired_taxpayer_PY,</t>
  </si>
  <si>
    <t>BB. unemployed_taxpayer AS  unemployed_taxpayer_PY,</t>
  </si>
  <si>
    <t>BB. cashier_taxpayer AS  cashier_taxpayer_PY,</t>
  </si>
  <si>
    <t>BB. teacher_taxpayer AS  teacher_taxpayer_PY,</t>
  </si>
  <si>
    <t>BB. manager_taxpayer AS  manager_taxpayer_PY,</t>
  </si>
  <si>
    <t>BB. sales_taxpayer AS  sales_taxpayer_PY,</t>
  </si>
  <si>
    <t>BB. customerservice_taxpayer AS  customerservice_taxpayer_PY,</t>
  </si>
  <si>
    <t>BB. laborer_taxpayer AS  laborer_taxpayer_PY,</t>
  </si>
  <si>
    <t>BB. cook_taxpayer AS  cook_taxpayer_PY,</t>
  </si>
  <si>
    <t>BB. server_taxpayer AS  server_taxpayer_PY,</t>
  </si>
  <si>
    <t>BB. retail_taxpayer AS  retail_taxpayer_PY,</t>
  </si>
  <si>
    <t>BB. engineer_taxpayer AS  engineer_taxpayer_PY,</t>
  </si>
  <si>
    <t>BB. military_taxpayer AS  military_taxpayer_PY,</t>
  </si>
  <si>
    <t>BB. cna_taxpayer AS  cna_taxpayer_PY,</t>
  </si>
  <si>
    <t>BB. salesassociate_taxpayer AS  salesassociate_taxpayer_PY,</t>
  </si>
  <si>
    <t>BB. registerednurse_taxpayer AS  registerednurse_taxpayer_PY,</t>
  </si>
  <si>
    <t>BB. truckdriver_taxpayer AS  truckdriver_taxpayer_PY,</t>
  </si>
  <si>
    <t>BB. driver_taxpayer AS  driver_taxpayer_PY,</t>
  </si>
  <si>
    <t>BB. mechanic_taxpayer AS  mechanic_taxpayer_PY,</t>
  </si>
  <si>
    <t>BB. nurse_taxpayer AS  nurse_taxpayer_PY,</t>
  </si>
  <si>
    <t>BB. waitress_taxpayer AS  waitress_taxpayer_PY,</t>
  </si>
  <si>
    <t>BB. supervisor_taxpayer AS  supervisor_taxpayer_PY,</t>
  </si>
  <si>
    <t>BB. labor_taxpayer AS  labor_taxpayer_PY,</t>
  </si>
  <si>
    <t>BB. construction_taxpayer AS  construction_taxpayer_PY,</t>
  </si>
  <si>
    <t>BB. warehouse_taxpayer AS  warehouse_taxpayer_PY,</t>
  </si>
  <si>
    <t>BB. administrativeassistant_taxpayer AS  administrativeassistant_taxpayer_PY,</t>
  </si>
  <si>
    <t>BB. accountant_taxpayer AS  accountant_taxpayer_PY,</t>
  </si>
  <si>
    <t>BB. customerservicerep_taxpayer AS  customerservicerep_taxpayer_PY,</t>
  </si>
  <si>
    <t>BB. clerk_taxpayer AS  clerk_taxpayer_PY,</t>
  </si>
  <si>
    <t>BB. receptionist_taxpayer AS  receptionist_taxpayer_PY,</t>
  </si>
  <si>
    <t>BB. medicalassistant_taxpayer AS  medicalassistant_taxpayer_PY,</t>
  </si>
  <si>
    <t>BB. disabled_taxpayer AS  disabled_taxpayer_PY,</t>
  </si>
  <si>
    <t>BB. softwareengineer_taxpayer AS  softwareengineer_taxpayer_PY,</t>
  </si>
  <si>
    <t>BB. assistantmanager_taxpayer AS  assistantmanager_taxpayer_PY,</t>
  </si>
  <si>
    <t>BB. officemanager_taxpayer AS  officemanager_taxpayer_PY,</t>
  </si>
  <si>
    <t>BB. electrician_taxpayer AS  electrician_taxpayer_PY,</t>
  </si>
  <si>
    <t>BB. technician_taxpayer AS  technician_taxpayer_PY,</t>
  </si>
  <si>
    <t>BB. none_taxpayer AS  none_taxpayer_PY,</t>
  </si>
  <si>
    <t>BB. machineoperator_taxpayer AS  machineoperator_taxpayer_PY,</t>
  </si>
  <si>
    <t>BB. caregiver_taxpayer AS  caregiver_taxpayer_PY,</t>
  </si>
  <si>
    <t>BB. employed_taxpayer AS  employed_taxpayer_PY,</t>
  </si>
  <si>
    <t>BB. bartender_taxpayer AS  bartender_taxpayer_PY,</t>
  </si>
  <si>
    <t>BB. projectmanager_taxpayer AS  projectmanager_taxpayer_PY,</t>
  </si>
  <si>
    <t>BB. maintenance_taxpayer AS  maintenance_taxpayer_PY,</t>
  </si>
  <si>
    <t>BB. welder_taxpayer AS  welder_taxpayer_PY,</t>
  </si>
  <si>
    <t>BB. housekeeper_taxpayer AS  housekeeper_taxpayer_PY,</t>
  </si>
  <si>
    <t>BB. homemaker_taxpayer AS  homemaker_taxpayer_PY,</t>
  </si>
  <si>
    <t>BB. foodservice_taxpayer AS  foodservice_taxpayer_PY,</t>
  </si>
  <si>
    <t>BB. selfemployed_taxpayer AS  selfemployed_taxpayer_PY,</t>
  </si>
  <si>
    <t>BB. chef_taxpayer AS  chef_taxpayer_PY,</t>
  </si>
  <si>
    <t>BB. csr_taxpayer AS  csr_taxpayer_PY,</t>
  </si>
  <si>
    <t>BB. warehouseworker_taxpayer AS  warehouseworker_taxpayer_PY,</t>
  </si>
  <si>
    <t>BB. factoryworker_taxpayer AS  factoryworker_taxpayer_PY,</t>
  </si>
  <si>
    <t>BB. attorney_taxpayer AS  attorney_taxpayer_PY,</t>
  </si>
  <si>
    <t>BB. consultant_taxpayer AS  consultant_taxpayer_PY,</t>
  </si>
  <si>
    <t>BB. policeofficer_taxpayer AS  policeofficer_taxpayer_PY,</t>
  </si>
  <si>
    <t>BB. carpenter_taxpayer AS  carpenter_taxpayer_PY,</t>
  </si>
  <si>
    <t>BB. secretary_taxpayer AS  secretary_taxpayer_PY,</t>
  </si>
  <si>
    <t>BB. rn_taxpayer AS  rn_taxpayer_PY,</t>
  </si>
  <si>
    <t>BB. banker_taxpayer AS  banker_taxpayer_PY,</t>
  </si>
  <si>
    <t>BB. operator_taxpayer AS  operator_taxpayer_PY,</t>
  </si>
  <si>
    <t>BB. worker_taxpayer AS  worker_taxpayer_PY,</t>
  </si>
  <si>
    <t>BB. security_taxpayer AS  security_taxpayer_PY,</t>
  </si>
  <si>
    <t>BB. production_taxpayer AS  production_taxpayer_PY,</t>
  </si>
  <si>
    <t>BB. socialworker_taxpayer AS  socialworker_taxpayer_PY,</t>
  </si>
  <si>
    <t>BB. securityofficer_taxpayer AS  securityofficer_taxpayer_PY,</t>
  </si>
  <si>
    <t>BB. pharmacytechnician_taxpayer AS  pharmacytechnician_taxpayer_PY,</t>
  </si>
  <si>
    <t>BB. machinist_taxpayer AS  machinist_taxpayer_PY,</t>
  </si>
  <si>
    <t>BB. barista_taxpayer AS  barista_taxpayer_PY,</t>
  </si>
  <si>
    <t>BB. analyst_taxpayer AS  analyst_taxpayer_PY,</t>
  </si>
  <si>
    <t>BB. deliverydriver_taxpayer AS  deliverydriver_taxpayer_PY,</t>
  </si>
  <si>
    <t>BB. stocker_taxpayer AS  stocker_taxpayer_PY,</t>
  </si>
  <si>
    <t>BB. factory_taxpayer AS  factory_taxpayer_PY,</t>
  </si>
  <si>
    <t>BB. dentalassistant_taxpayer AS  dentalassistant_taxpayer_PY,</t>
  </si>
  <si>
    <t>BB. custodian_taxpayer AS  custodian_taxpayer_PY,</t>
  </si>
  <si>
    <t>BB. generalmanager_taxpayer AS  generalmanager_taxpayer_PY,</t>
  </si>
  <si>
    <t>BB. employee_taxpayer AS  employee_taxpayer_PY,</t>
  </si>
  <si>
    <t>BB. salesmanager_taxpayer AS  salesmanager_taxpayer_PY,</t>
  </si>
  <si>
    <t>BB. retailmanager_taxpayer AS  retailmanager_taxpayer_PY,</t>
  </si>
  <si>
    <t>BB. housekeeping_taxpayer AS  housekeeping_taxpayer_PY,</t>
  </si>
  <si>
    <t>BB. storemanager_taxpayer AS  storemanager_taxpayer_PY,</t>
  </si>
  <si>
    <t>BB. securityguard_taxpayer AS  securityguard_taxpayer_PY,</t>
  </si>
  <si>
    <t>BB. na_taxpayer AS  na_taxpayer_PY,</t>
  </si>
  <si>
    <t>BB. painter_taxpayer AS  painter_taxpayer_PY,</t>
  </si>
  <si>
    <t>BB. accountmanager_taxpayer AS  accountmanager_taxpayer_PY,</t>
  </si>
  <si>
    <t>BB. correctionalofficer_taxpayer AS  correctionalofficer_taxpayer_PY,</t>
  </si>
  <si>
    <t>BB. lpn_taxpayer AS  lpn_taxpayer_PY,</t>
  </si>
  <si>
    <t>BB. operationsmanager_taxpayer AS  operationsmanager_taxpayer_PY,</t>
  </si>
  <si>
    <t>BB. bankteller_taxpayer AS  bankteller_taxpayer_PY,</t>
  </si>
  <si>
    <t>BB. fastfood_taxpayer AS  fastfood_taxpayer_PY,</t>
  </si>
  <si>
    <t>BB. manufacturing_taxpayer AS  manufacturing_taxpayer_PY,</t>
  </si>
  <si>
    <t>BB. crewmember_taxpayer AS  crewmember_taxpayer_PY,</t>
  </si>
  <si>
    <t>BB. generallabor_taxpayer AS  generallabor_taxpayer_PY,</t>
  </si>
  <si>
    <t>BB. plumber_taxpayer AS  plumber_taxpayer_PY,</t>
  </si>
  <si>
    <t>BB. marketing_taxpayer AS  marketing_taxpayer_PY,</t>
  </si>
  <si>
    <t>BB. dispatcher_taxpayer AS  dispatcher_taxpayer_PY,</t>
  </si>
  <si>
    <t>BB. hostess_taxpayer AS  hostess_taxpayer_PY,</t>
  </si>
  <si>
    <t>BB. management_taxpayer AS  management_taxpayer_PY,</t>
  </si>
  <si>
    <t>BB. janitor_taxpayer AS  janitor_taxpayer_PY,</t>
  </si>
  <si>
    <t>BB. homemaker_spouse AS  homemaker_spouse_PY,</t>
  </si>
  <si>
    <t>BB. retired_spouse AS  retired_spouse_PY,</t>
  </si>
  <si>
    <t>BB. unemployed_spouse AS  unemployed_spouse_PY,</t>
  </si>
  <si>
    <t>BB. teacher_spouse AS  teacher_spouse_PY,</t>
  </si>
  <si>
    <t>BB. student_spouse AS  student_spouse_PY,</t>
  </si>
  <si>
    <t>BB. housewife_spouse AS  housewife_spouse_PY,</t>
  </si>
  <si>
    <t>BB. none_spouse AS  none_spouse_PY,</t>
  </si>
  <si>
    <t>BB. disabled_spouse AS  disabled_spouse_PY,</t>
  </si>
  <si>
    <t>BB. home_maker_spouse AS  home_maker_spouse_PY,</t>
  </si>
  <si>
    <t>BB. house_wife_spouse AS  house_wife_spouse_PY,</t>
  </si>
  <si>
    <t>BB. stayathomemom_spouse AS  stayathomemom_spouse_PY,</t>
  </si>
  <si>
    <t>BB. nurse_spouse AS  nurse_spouse_PY,</t>
  </si>
  <si>
    <t>BB. manager_spouse AS  manager_spouse_PY,</t>
  </si>
  <si>
    <t>BB. registerednurse_spouse AS  registerednurse_spouse_PY,</t>
  </si>
  <si>
    <t>BB. sales_spouse AS  sales_spouse_PY,</t>
  </si>
  <si>
    <t>BB. customerservice_spouse AS  customerservice_spouse_PY,</t>
  </si>
  <si>
    <t>BB. cashier_spouse AS  cashier_spouse_PY,</t>
  </si>
  <si>
    <t>BB. na_spouse AS  na_spouse_PY,</t>
  </si>
  <si>
    <t>BB. laborer_spouse AS  laborer_spouse_PY,</t>
  </si>
  <si>
    <t>BB. retail_spouse AS  retail_spouse_PY,</t>
  </si>
  <si>
    <t>BB. officemanager_spouse AS  officemanager_spouse_PY,</t>
  </si>
  <si>
    <t>BB. administrativeassistant_spouse AS  administrativeassistant_spouse_PY,</t>
  </si>
  <si>
    <t>BB. engineer_spouse AS  engineer_spouse_PY,</t>
  </si>
  <si>
    <t>BB. secretary_spouse AS  secretary_spouse_PY,</t>
  </si>
  <si>
    <t>BB. accountant_spouse AS  accountant_spouse_PY,</t>
  </si>
  <si>
    <t>BB. cook_spouse AS  cook_spouse_PY,</t>
  </si>
  <si>
    <t>BB. receptionist_spouse AS  receptionist_spouse_PY,</t>
  </si>
  <si>
    <t>BB. truckdriver_spouse AS  truckdriver_spouse_PY,</t>
  </si>
  <si>
    <t>BB. self_employed_spouse AS  self_employed_spouse_PY,</t>
  </si>
  <si>
    <t>BB. mechanic_spouse AS  mechanic_spouse_PY,</t>
  </si>
  <si>
    <t>BB. rn_spouse AS  rn_spouse_PY,</t>
  </si>
  <si>
    <t>BB. server_spouse AS  server_spouse_PY,</t>
  </si>
  <si>
    <t>BB. cna_spouse AS  cna_spouse_PY,</t>
  </si>
  <si>
    <t>BB. driver_spouse AS  driver_spouse_PY,</t>
  </si>
  <si>
    <t>BB. supervisor_spouse AS  supervisor_spouse_PY,</t>
  </si>
  <si>
    <t>BB. medicalassistant_spouse AS  medicalassistant_spouse_PY,</t>
  </si>
  <si>
    <t>BB. clerk_spouse AS  clerk_spouse_PY,</t>
  </si>
  <si>
    <t>BB. socialworker_spouse AS  socialworker_spouse_PY,</t>
  </si>
  <si>
    <t>BB. projectmanager_spouse AS  projectmanager_spouse_PY,</t>
  </si>
  <si>
    <t>BB. salesassociate_spouse AS  salesassociate_spouse_PY,</t>
  </si>
  <si>
    <t>BB. mother_spouse AS  mother_spouse_PY,</t>
  </si>
  <si>
    <t>BB. waitress_spouse AS  waitress_spouse_PY,</t>
  </si>
  <si>
    <t>BB. military_spouse AS  military_spouse_PY,</t>
  </si>
  <si>
    <t>BB. construction_spouse AS  construction_spouse_PY,</t>
  </si>
  <si>
    <t>BB. attorney_spouse AS  attorney_spouse_PY,</t>
  </si>
  <si>
    <t>BB. electrician_spouse AS  electrician_spouse_PY,</t>
  </si>
  <si>
    <t>BB. dentalassistant_spouse AS  dentalassistant_spouse_PY,</t>
  </si>
  <si>
    <t>BB. stayathomemother_spouse AS  stayathomemother_spouse_PY,</t>
  </si>
  <si>
    <t>BB. customerservicerep_spouse AS  customerservicerep_spouse_PY,</t>
  </si>
  <si>
    <t>BB. mom_spouse AS  mom_spouse_PY,</t>
  </si>
  <si>
    <t>BB. substituteteacher_spouse AS  substituteteacher_spouse_PY,</t>
  </si>
  <si>
    <t>BB. consultant_spouse AS  consultant_spouse_PY,</t>
  </si>
  <si>
    <t>BB. maintenance_spouse AS  maintenance_spouse_PY,</t>
  </si>
  <si>
    <t>BB. policeofficer_spouse AS  policeofficer_spouse_PY,</t>
  </si>
  <si>
    <t>BB. banker_spouse AS  banker_spouse_PY,</t>
  </si>
  <si>
    <t>BB. labor_spouse AS  labor_spouse_PY,</t>
  </si>
  <si>
    <t>BB. welder_spouse AS  welder_spouse_PY,</t>
  </si>
  <si>
    <t>BB. softwareengineer_spouse AS  softwareengineer_spouse_PY,</t>
  </si>
  <si>
    <t>BB. na_spouse2 AS  na_spouse2_PY,</t>
  </si>
  <si>
    <t>BB. technician_spouse AS  technician_spouse_PY,</t>
  </si>
  <si>
    <t>BB. marketing_spouse AS  marketing_spouse_PY,</t>
  </si>
  <si>
    <t>BB. assistantmanager_spouse AS  assistantmanager_spouse_PY,</t>
  </si>
  <si>
    <t>BB. bankteller_spouse AS  bankteller_spouse_PY,</t>
  </si>
  <si>
    <t>BB. stayathomeparent_spouse AS  stayathomeparent_spouse_PY,</t>
  </si>
  <si>
    <t>BB. caregiver_spouse AS  caregiver_spouse_PY,</t>
  </si>
  <si>
    <t>BB. warehouse_spouse AS  warehouse_spouse_PY,</t>
  </si>
  <si>
    <t>BB. educator_spouse AS  educator_spouse_PY,</t>
  </si>
  <si>
    <t>BB. carpenter_spouse AS  carpenter_spouse_PY,</t>
  </si>
  <si>
    <t>BB. bookkeeper_spouse AS  bookkeeper_spouse_PY,</t>
  </si>
  <si>
    <t>BB. housekeeper_spouse AS  housekeeper_spouse_PY,</t>
  </si>
  <si>
    <t>BB. physician_spouse AS  physician_spouse_PY,</t>
  </si>
  <si>
    <t>BB. clerical_spouse AS  clerical_spouse_PY,</t>
  </si>
  <si>
    <t>BB. analyst_spouse AS  analyst_spouse_PY,</t>
  </si>
  <si>
    <t>BB. paralegal_spouse AS  paralegal_spouse_PY,</t>
  </si>
  <si>
    <t>BB. pharmacist_spouse AS  pharmacist_spouse_PY,</t>
  </si>
  <si>
    <t>BB. machineoperator_spouse AS  machineoperator_spouse_PY,</t>
  </si>
  <si>
    <t>BB. chef_spouse AS  chef_spouse_PY,</t>
  </si>
  <si>
    <t>BB. physicaltherapist_spouse AS  physicaltherapist_spouse_PY,</t>
  </si>
  <si>
    <t>BB. humanresources_spouse AS  humanresources_spouse_PY,</t>
  </si>
  <si>
    <t>BB. lpn_spouse AS  lpn_spouse_PY,</t>
  </si>
  <si>
    <t>BB. foodservice_spouse AS  foodservice_spouse_PY,</t>
  </si>
  <si>
    <t>BB. pharmacytechnician_spouse AS  pharmacytechnician_spouse_PY,</t>
  </si>
  <si>
    <t>BB. executiveassistant_spouse AS  executiveassistant_spouse_PY,</t>
  </si>
  <si>
    <t>BB. officeassistant_spouse AS  officeassistant_spouse_PY,</t>
  </si>
  <si>
    <t>BB. disable_spouse AS  disable_spouse_PY,</t>
  </si>
  <si>
    <t>BB. salesmanager_spouse AS  salesmanager_spouse_PY,</t>
  </si>
  <si>
    <t>BB. accountmanager_spouse AS  accountmanager_spouse_PY,</t>
  </si>
  <si>
    <t>BB. professor_spouse AS  professor_spouse_PY,</t>
  </si>
  <si>
    <t>BB. hairstylist_spouse AS  hairstylist_spouse_PY,</t>
  </si>
  <si>
    <t>BB. machinist_spouse AS  machinist_spouse_PY,</t>
  </si>
  <si>
    <t>BB. selfemployed_spouse AS  selfemployed_spouse_PY,</t>
  </si>
  <si>
    <t>BB. custodian_spouse AS  custodian_spouse_PY,</t>
  </si>
  <si>
    <t>BB. factoryworker_spouse AS  factoryworker_spouse_PY,</t>
  </si>
  <si>
    <t>BB. retailmanager_spouse AS  retailmanager_spouse_PY,</t>
  </si>
  <si>
    <t>BB. director_spouse AS  director_spouse_PY,</t>
  </si>
  <si>
    <t>BB. graphicdesigner_spouse AS  graphicdesigner_spouse_PY,</t>
  </si>
  <si>
    <t>BB. bartender_spouse AS  bartender_spouse_PY,</t>
  </si>
  <si>
    <t>BB. administrator_spouse AS  administrator_spouse_PY,</t>
  </si>
  <si>
    <t>BB. home_spouse AS  home_spouse_PY,</t>
  </si>
  <si>
    <t>BB. accounting_spouse AS  accounting_spouse_PY,</t>
  </si>
  <si>
    <t>BB. unemployeed_spouse AS  unemployeed_spouse_PY,</t>
  </si>
  <si>
    <t>BB. DMA_AREA AS  DMA_AREA_PY,</t>
  </si>
  <si>
    <t>CC.student_taxpayer AS AA.student_taxpayer,_PY2,</t>
  </si>
  <si>
    <t>CC. _taxpayer AS AA. _taxpayer,_PY2,</t>
  </si>
  <si>
    <t>CC. retired_taxpayer AS AA. retired_taxpayer,_PY2,</t>
  </si>
  <si>
    <t>CC. unemployed_taxpayer AS AA. unemployed_taxpayer,_PY2,</t>
  </si>
  <si>
    <t>CC. cashier_taxpayer AS AA. cashier_taxpayer,_PY2,</t>
  </si>
  <si>
    <t>CC. teacher_taxpayer AS AA. teacher_taxpayer,_PY2,</t>
  </si>
  <si>
    <t>CC. manager_taxpayer AS AA. manager_taxpayer,_PY2,</t>
  </si>
  <si>
    <t>CC. sales_taxpayer AS AA. sales_taxpayer,_PY2,</t>
  </si>
  <si>
    <t>CC. customerservice_taxpayer AS AA. customerservice_taxpayer,_PY2,</t>
  </si>
  <si>
    <t>CC. laborer_taxpayer AS AA. laborer_taxpayer,_PY2,</t>
  </si>
  <si>
    <t>CC. cook_taxpayer AS AA. cook_taxpayer,_PY2,</t>
  </si>
  <si>
    <t>CC. server_taxpayer AS AA. server_taxpayer,_PY2,</t>
  </si>
  <si>
    <t>CC. retail_taxpayer AS AA. retail_taxpayer,_PY2,</t>
  </si>
  <si>
    <t>CC. engineer_taxpayer AS AA. engineer_taxpayer,_PY2,</t>
  </si>
  <si>
    <t>CC. military_taxpayer AS AA. military_taxpayer,_PY2,</t>
  </si>
  <si>
    <t>CC. cna_taxpayer AS AA. cna_taxpayer,_PY2,</t>
  </si>
  <si>
    <t>CC. salesassociate_taxpayer AS AA. salesassociate_taxpayer,_PY2,</t>
  </si>
  <si>
    <t>CC. registerednurse_taxpayer AS AA. registerednurse_taxpayer,_PY2,</t>
  </si>
  <si>
    <t>CC. truckdriver_taxpayer AS AA. truckdriver_taxpayer,_PY2,</t>
  </si>
  <si>
    <t>CC. driver_taxpayer AS AA. driver_taxpayer,_PY2,</t>
  </si>
  <si>
    <t>CC. mechanic_taxpayer AS AA. mechanic_taxpayer,_PY2,</t>
  </si>
  <si>
    <t>CC. nurse_taxpayer AS AA. nurse_taxpayer,_PY2,</t>
  </si>
  <si>
    <t>CC. waitress_taxpayer AS AA. waitress_taxpayer,_PY2,</t>
  </si>
  <si>
    <t>CC. supervisor_taxpayer AS AA. supervisor_taxpayer,_PY2,</t>
  </si>
  <si>
    <t>CC. labor_taxpayer AS AA. labor_taxpayer,_PY2,</t>
  </si>
  <si>
    <t>CC. construction_taxpayer AS AA. construction_taxpayer,_PY2,</t>
  </si>
  <si>
    <t>CC. warehouse_taxpayer AS AA. warehouse_taxpayer,_PY2,</t>
  </si>
  <si>
    <t>CC. administrativeassistant_taxpayer AS AA. administrativeassistant_taxpayer,_PY2,</t>
  </si>
  <si>
    <t>CC. accountant_taxpayer AS AA. accountant_taxpayer,_PY2,</t>
  </si>
  <si>
    <t>CC. customerservicerep_taxpayer AS AA. customerservicerep_taxpayer,_PY2,</t>
  </si>
  <si>
    <t>CC. clerk_taxpayer AS AA. clerk_taxpayer,_PY2,</t>
  </si>
  <si>
    <t>CC. receptionist_taxpayer AS AA. receptionist_taxpayer,_PY2,</t>
  </si>
  <si>
    <t>CC. medicalassistant_taxpayer AS AA. medicalassistant_taxpayer,_PY2,</t>
  </si>
  <si>
    <t>CC. disabled_taxpayer AS AA. disabled_taxpayer,_PY2,</t>
  </si>
  <si>
    <t>CC. softwareengineer_taxpayer AS AA. softwareengineer_taxpayer,_PY2,</t>
  </si>
  <si>
    <t>CC. assistantmanager_taxpayer AS AA. assistantmanager_taxpayer,_PY2,</t>
  </si>
  <si>
    <t>CC. officemanager_taxpayer AS AA. officemanager_taxpayer,_PY2,</t>
  </si>
  <si>
    <t>CC. electrician_taxpayer AS AA. electrician_taxpayer,_PY2,</t>
  </si>
  <si>
    <t>CC. technician_taxpayer AS AA. technician_taxpayer,_PY2,</t>
  </si>
  <si>
    <t>CC. none_taxpayer AS AA. none_taxpayer,_PY2,</t>
  </si>
  <si>
    <t>CC. machineoperator_taxpayer AS AA. machineoperator_taxpayer,_PY2,</t>
  </si>
  <si>
    <t>CC. caregiver_taxpayer AS AA. caregiver_taxpayer,_PY2,</t>
  </si>
  <si>
    <t>CC. employed_taxpayer AS AA. employed_taxpayer,_PY2,</t>
  </si>
  <si>
    <t>CC. bartender_taxpayer AS AA. bartender_taxpayer,_PY2,</t>
  </si>
  <si>
    <t>CC. projectmanager_taxpayer AS AA. projectmanager_taxpayer,_PY2,</t>
  </si>
  <si>
    <t>CC. maintenance_taxpayer AS AA. maintenance_taxpayer,_PY2,</t>
  </si>
  <si>
    <t>CC. welder_taxpayer AS AA. welder_taxpayer,_PY2,</t>
  </si>
  <si>
    <t>CC. housekeeper_taxpayer AS AA. housekeeper_taxpayer,_PY2,</t>
  </si>
  <si>
    <t>CC. homemaker_taxpayer AS AA. homemaker_taxpayer,_PY2,</t>
  </si>
  <si>
    <t>CC. foodservice_taxpayer AS AA. foodservice_taxpayer,_PY2,</t>
  </si>
  <si>
    <t>CC. selfemployed_taxpayer AS AA. selfemployed_taxpayer,_PY2,</t>
  </si>
  <si>
    <t>CC. chef_taxpayer AS AA. chef_taxpayer,_PY2,</t>
  </si>
  <si>
    <t>CC. csr_taxpayer AS AA. csr_taxpayer,_PY2,</t>
  </si>
  <si>
    <t>CC. warehouseworker_taxpayer AS AA. warehouseworker_taxpayer,_PY2,</t>
  </si>
  <si>
    <t>CC. factoryworker_taxpayer AS AA. factoryworker_taxpayer,_PY2,</t>
  </si>
  <si>
    <t>CC. attorney_taxpayer AS AA. attorney_taxpayer,_PY2,</t>
  </si>
  <si>
    <t>CC. consultant_taxpayer AS AA. consultant_taxpayer,_PY2,</t>
  </si>
  <si>
    <t>CC. policeofficer_taxpayer AS AA. policeofficer_taxpayer,_PY2,</t>
  </si>
  <si>
    <t>CC. carpenter_taxpayer AS AA. carpenter_taxpayer,_PY2,</t>
  </si>
  <si>
    <t>CC. secretary_taxpayer AS AA. secretary_taxpayer,_PY2,</t>
  </si>
  <si>
    <t>CC. rn_taxpayer AS AA. rn_taxpayer,_PY2,</t>
  </si>
  <si>
    <t>CC. banker_taxpayer AS AA. banker_taxpayer,_PY2,</t>
  </si>
  <si>
    <t>CC. operator_taxpayer AS AA. operator_taxpayer,_PY2,</t>
  </si>
  <si>
    <t>CC. worker_taxpayer AS AA. worker_taxpayer,_PY2,</t>
  </si>
  <si>
    <t>CC. security_taxpayer AS AA. security_taxpayer,_PY2,</t>
  </si>
  <si>
    <t>CC. production_taxpayer AS AA. production_taxpayer,_PY2,</t>
  </si>
  <si>
    <t>CC. socialworker_taxpayer AS AA. socialworker_taxpayer,_PY2,</t>
  </si>
  <si>
    <t>CC. securityofficer_taxpayer AS AA. securityofficer_taxpayer,_PY2,</t>
  </si>
  <si>
    <t>CC. pharmacytechnician_taxpayer AS AA. pharmacytechnician_taxpayer,_PY2,</t>
  </si>
  <si>
    <t>CC. machinist_taxpayer AS AA. machinist_taxpayer,_PY2,</t>
  </si>
  <si>
    <t>CC. barista_taxpayer AS AA. barista_taxpayer,_PY2,</t>
  </si>
  <si>
    <t>CC. analyst_taxpayer AS AA. analyst_taxpayer,_PY2,</t>
  </si>
  <si>
    <t>CC. deliverydriver_taxpayer AS AA. deliverydriver_taxpayer,_PY2,</t>
  </si>
  <si>
    <t>CC. stocker_taxpayer AS AA. stocker_taxpayer,_PY2,</t>
  </si>
  <si>
    <t>CC. factory_taxpayer AS AA. factory_taxpayer,_PY2,</t>
  </si>
  <si>
    <t>CC. dentalassistant_taxpayer AS AA. dentalassistant_taxpayer,_PY2,</t>
  </si>
  <si>
    <t>CC. custodian_taxpayer AS AA. custodian_taxpayer,_PY2,</t>
  </si>
  <si>
    <t>CC. generalmanager_taxpayer AS AA. generalmanager_taxpayer,_PY2,</t>
  </si>
  <si>
    <t>CC. employee_taxpayer AS AA. employee_taxpayer,_PY2,</t>
  </si>
  <si>
    <t>CC. salesmanager_taxpayer AS AA. salesmanager_taxpayer,_PY2,</t>
  </si>
  <si>
    <t>CC. retailmanager_taxpayer AS AA. retailmanager_taxpayer,_PY2,</t>
  </si>
  <si>
    <t>CC. housekeeping_taxpayer AS AA. housekeeping_taxpayer,_PY2,</t>
  </si>
  <si>
    <t>CC. storemanager_taxpayer AS AA. storemanager_taxpayer,_PY2,</t>
  </si>
  <si>
    <t>CC. securityguard_taxpayer AS AA. securityguard_taxpayer,_PY2,</t>
  </si>
  <si>
    <t>CC. na_taxpayer AS AA. na_taxpayer,_PY2,</t>
  </si>
  <si>
    <t>CC. painter_taxpayer AS AA. painter_taxpayer,_PY2,</t>
  </si>
  <si>
    <t>CC. accountmanager_taxpayer AS AA. accountmanager_taxpayer,_PY2,</t>
  </si>
  <si>
    <t>CC. correctionalofficer_taxpayer AS AA. correctionalofficer_taxpayer,_PY2,</t>
  </si>
  <si>
    <t>CC. lpn_taxpayer AS AA. lpn_taxpayer,_PY2,</t>
  </si>
  <si>
    <t>CC. operationsmanager_taxpayer AS AA. operationsmanager_taxpayer,_PY2,</t>
  </si>
  <si>
    <t>CC. bankteller_taxpayer AS AA. bankteller_taxpayer,_PY2,</t>
  </si>
  <si>
    <t>CC. fastfood_taxpayer AS AA. fastfood_taxpayer,_PY2,</t>
  </si>
  <si>
    <t>CC. manufacturing_taxpayer AS AA. manufacturing_taxpayer,_PY2,</t>
  </si>
  <si>
    <t>CC. crewmember_taxpayer AS AA. crewmember_taxpayer,_PY2,</t>
  </si>
  <si>
    <t>CC. generallabor_taxpayer AS AA. generallabor_taxpayer,_PY2,</t>
  </si>
  <si>
    <t>CC. plumber_taxpayer AS AA. plumber_taxpayer,_PY2,</t>
  </si>
  <si>
    <t>CC. marketing_taxpayer AS AA. marketing_taxpayer,_PY2,</t>
  </si>
  <si>
    <t>CC. dispatcher_taxpayer AS AA. dispatcher_taxpayer,_PY2,</t>
  </si>
  <si>
    <t>CC. hostess_taxpayer AS AA. hostess_taxpayer,_PY2,</t>
  </si>
  <si>
    <t>CC. management_taxpayer AS AA. management_taxpayer,_PY2,</t>
  </si>
  <si>
    <t>CC. janitor_taxpayer AS AA. janitor_taxpayer,_PY2,</t>
  </si>
  <si>
    <t>CC. homemaker_spouse AS AA. homemaker_spouse,_PY2,</t>
  </si>
  <si>
    <t>CC. retired_spouse AS AA. retired_spouse,_PY2,</t>
  </si>
  <si>
    <t>CC. unemployed_spouse AS AA. unemployed_spouse,_PY2,</t>
  </si>
  <si>
    <t>CC. teacher_spouse AS AA. teacher_spouse,_PY2,</t>
  </si>
  <si>
    <t>CC. student_spouse AS AA. student_spouse,_PY2,</t>
  </si>
  <si>
    <t>CC. housewife_spouse AS AA. housewife_spouse,_PY2,</t>
  </si>
  <si>
    <t>CC. none_spouse AS AA. none_spouse,_PY2,</t>
  </si>
  <si>
    <t>CC. disabled_spouse AS AA. disabled_spouse,_PY2,</t>
  </si>
  <si>
    <t>CC. home_maker_spouse AS AA. home_maker_spouse,_PY2,</t>
  </si>
  <si>
    <t>CC. house_wife_spouse AS AA. house_wife_spouse,_PY2,</t>
  </si>
  <si>
    <t>CC. stayathomemom_spouse AS AA. stayathomemom_spouse,_PY2,</t>
  </si>
  <si>
    <t>CC. nurse_spouse AS AA. nurse_spouse,_PY2,</t>
  </si>
  <si>
    <t>CC. manager_spouse AS AA. manager_spouse,_PY2,</t>
  </si>
  <si>
    <t>CC. registerednurse_spouse AS AA. registerednurse_spouse,_PY2,</t>
  </si>
  <si>
    <t>CC. sales_spouse AS AA. sales_spouse,_PY2,</t>
  </si>
  <si>
    <t>CC. customerservice_spouse AS AA. customerservice_spouse,_PY2,</t>
  </si>
  <si>
    <t>CC. cashier_spouse AS AA. cashier_spouse,_PY2,</t>
  </si>
  <si>
    <t>CC. na_spouse AS AA. na_spouse,_PY2,</t>
  </si>
  <si>
    <t>CC. laborer_spouse AS AA. laborer_spouse,_PY2,</t>
  </si>
  <si>
    <t>CC. retail_spouse AS AA. retail_spouse,_PY2,</t>
  </si>
  <si>
    <t>CC. officemanager_spouse AS AA. officemanager_spouse,_PY2,</t>
  </si>
  <si>
    <t>CC. administrativeassistant_spouse AS AA. administrativeassistant_spouse,_PY2,</t>
  </si>
  <si>
    <t>CC. engineer_spouse AS AA. engineer_spouse,_PY2,</t>
  </si>
  <si>
    <t>CC. secretary_spouse AS AA. secretary_spouse,_PY2,</t>
  </si>
  <si>
    <t>CC. accountant_spouse AS AA. accountant_spouse,_PY2,</t>
  </si>
  <si>
    <t>CC. cook_spouse AS AA. cook_spouse,_PY2,</t>
  </si>
  <si>
    <t>CC. receptionist_spouse AS AA. receptionist_spouse,_PY2,</t>
  </si>
  <si>
    <t>CC. truckdriver_spouse AS AA. truckdriver_spouse,_PY2,</t>
  </si>
  <si>
    <t>CC. self_employed_spouse AS AA. self_employed_spouse,_PY2,</t>
  </si>
  <si>
    <t>CC. mechanic_spouse AS AA. mechanic_spouse,_PY2,</t>
  </si>
  <si>
    <t>CC. rn_spouse AS AA. rn_spouse,_PY2,</t>
  </si>
  <si>
    <t>CC. server_spouse AS AA. server_spouse,_PY2,</t>
  </si>
  <si>
    <t>CC. cna_spouse AS AA. cna_spouse,_PY2,</t>
  </si>
  <si>
    <t>CC. driver_spouse AS AA. driver_spouse,_PY2,</t>
  </si>
  <si>
    <t>CC. supervisor_spouse AS AA. supervisor_spouse,_PY2,</t>
  </si>
  <si>
    <t>CC. medicalassistant_spouse AS AA. medicalassistant_spouse,_PY2,</t>
  </si>
  <si>
    <t>CC. clerk_spouse AS AA. clerk_spouse,_PY2,</t>
  </si>
  <si>
    <t>CC. socialworker_spouse AS AA. socialworker_spouse,_PY2,</t>
  </si>
  <si>
    <t>CC. projectmanager_spouse AS AA. projectmanager_spouse,_PY2,</t>
  </si>
  <si>
    <t>CC. salesassociate_spouse AS AA. salesassociate_spouse,_PY2,</t>
  </si>
  <si>
    <t>CC. mother_spouse AS AA. mother_spouse,_PY2,</t>
  </si>
  <si>
    <t>CC. waitress_spouse AS AA. waitress_spouse,_PY2,</t>
  </si>
  <si>
    <t>CC. military_spouse AS AA. military_spouse,_PY2,</t>
  </si>
  <si>
    <t>CC. construction_spouse AS AA. construction_spouse,_PY2,</t>
  </si>
  <si>
    <t>CC. attorney_spouse AS AA. attorney_spouse,_PY2,</t>
  </si>
  <si>
    <t>CC. electrician_spouse AS AA. electrician_spouse,_PY2,</t>
  </si>
  <si>
    <t>CC. dentalassistant_spouse AS AA. dentalassistant_spouse,_PY2,</t>
  </si>
  <si>
    <t>CC. stayathomemother_spouse AS AA. stayathomemother_spouse,_PY2,</t>
  </si>
  <si>
    <t>CC. customerservicerep_spouse AS AA. customerservicerep_spouse,_PY2,</t>
  </si>
  <si>
    <t>CC. mom_spouse AS AA. mom_spouse,_PY2,</t>
  </si>
  <si>
    <t>CC. substituteteacher_spouse AS AA. substituteteacher_spouse,_PY2,</t>
  </si>
  <si>
    <t>CC. consultant_spouse AS AA. consultant_spouse,_PY2,</t>
  </si>
  <si>
    <t>CC. maintenance_spouse AS AA. maintenance_spouse,_PY2,</t>
  </si>
  <si>
    <t>CC. policeofficer_spouse AS AA. policeofficer_spouse,_PY2,</t>
  </si>
  <si>
    <t>CC. banker_spouse AS AA. banker_spouse,_PY2,</t>
  </si>
  <si>
    <t>CC. labor_spouse AS AA. labor_spouse,_PY2,</t>
  </si>
  <si>
    <t>CC. welder_spouse AS AA. welder_spouse,_PY2,</t>
  </si>
  <si>
    <t>CC. softwareengineer_spouse AS AA. softwareengineer_spouse,_PY2,</t>
  </si>
  <si>
    <t>CC. na_spouse2 AS AA. na_spouse2,_PY2,</t>
  </si>
  <si>
    <t>CC. technician_spouse AS AA. technician_spouse,_PY2,</t>
  </si>
  <si>
    <t>CC. marketing_spouse AS AA. marketing_spouse,_PY2,</t>
  </si>
  <si>
    <t>CC. assistantmanager_spouse AS AA. assistantmanager_spouse,_PY2,</t>
  </si>
  <si>
    <t>CC. bankteller_spouse AS AA. bankteller_spouse,_PY2,</t>
  </si>
  <si>
    <t>CC. stayathomeparent_spouse AS AA. stayathomeparent_spouse,_PY2,</t>
  </si>
  <si>
    <t>CC. caregiver_spouse AS AA. caregiver_spouse,_PY2,</t>
  </si>
  <si>
    <t>CC. warehouse_spouse AS AA. warehouse_spouse,_PY2,</t>
  </si>
  <si>
    <t>CC. educator_spouse AS AA. educator_spouse,_PY2,</t>
  </si>
  <si>
    <t>CC. carpenter_spouse AS AA. carpenter_spouse,_PY2,</t>
  </si>
  <si>
    <t>CC. bookkeeper_spouse AS AA. bookkeeper_spouse,_PY2,</t>
  </si>
  <si>
    <t>CC. housekeeper_spouse AS AA. housekeeper_spouse,_PY2,</t>
  </si>
  <si>
    <t>CC. physician_spouse AS AA. physician_spouse,_PY2,</t>
  </si>
  <si>
    <t>CC. clerical_spouse AS AA. clerical_spouse,_PY2,</t>
  </si>
  <si>
    <t>CC. analyst_spouse AS AA. analyst_spouse,_PY2,</t>
  </si>
  <si>
    <t>CC. paralegal_spouse AS AA. paralegal_spouse,_PY2,</t>
  </si>
  <si>
    <t>CC. pharmacist_spouse AS AA. pharmacist_spouse,_PY2,</t>
  </si>
  <si>
    <t>CC. machineoperator_spouse AS AA. machineoperator_spouse,_PY2,</t>
  </si>
  <si>
    <t>CC. chef_spouse AS AA. chef_spouse,_PY2,</t>
  </si>
  <si>
    <t>CC. physicaltherapist_spouse AS AA. physicaltherapist_spouse,_PY2,</t>
  </si>
  <si>
    <t>CC. humanresources_spouse AS AA. humanresources_spouse,_PY2,</t>
  </si>
  <si>
    <t>CC. lpn_spouse AS AA. lpn_spouse,_PY2,</t>
  </si>
  <si>
    <t>CC. foodservice_spouse AS AA. foodservice_spouse,_PY2,</t>
  </si>
  <si>
    <t>CC. pharmacytechnician_spouse AS AA. pharmacytechnician_spouse,_PY2,</t>
  </si>
  <si>
    <t>CC. executiveassistant_spouse AS AA. executiveassistant_spouse,_PY2,</t>
  </si>
  <si>
    <t>CC. officeassistant_spouse AS AA. officeassistant_spouse,_PY2,</t>
  </si>
  <si>
    <t>CC. disable_spouse AS AA. disable_spouse,_PY2,</t>
  </si>
  <si>
    <t>CC. salesmanager_spouse AS AA. salesmanager_spouse,_PY2,</t>
  </si>
  <si>
    <t>CC. accountmanager_spouse AS AA. accountmanager_spouse,_PY2,</t>
  </si>
  <si>
    <t>CC. professor_spouse AS AA. professor_spouse,_PY2,</t>
  </si>
  <si>
    <t>CC. hairstylist_spouse AS AA. hairstylist_spouse,_PY2,</t>
  </si>
  <si>
    <t>CC. machinist_spouse AS AA. machinist_spouse,_PY2,</t>
  </si>
  <si>
    <t>CC. selfemployed_spouse AS AA. selfemployed_spouse,_PY2,</t>
  </si>
  <si>
    <t>CC. custodian_spouse AS AA. custodian_spouse,_PY2,</t>
  </si>
  <si>
    <t>CC. factoryworker_spouse AS AA. factoryworker_spouse,_PY2,</t>
  </si>
  <si>
    <t>CC. retailmanager_spouse AS AA. retailmanager_spouse,_PY2,</t>
  </si>
  <si>
    <t>CC. director_spouse AS AA. director_spouse,_PY2,</t>
  </si>
  <si>
    <t>CC. graphicdesigner_spouse AS AA. graphicdesigner_spouse,_PY2,</t>
  </si>
  <si>
    <t>CC. bartender_spouse AS AA. bartender_spouse,_PY2,</t>
  </si>
  <si>
    <t>CC. administrator_spouse AS AA. administrator_spouse,_PY2,</t>
  </si>
  <si>
    <t>CC. home_spouse AS AA. home_spouse,_PY2,</t>
  </si>
  <si>
    <t>CC. accounting_spouse AS AA. accounting_spouse,_PY2,</t>
  </si>
  <si>
    <t>CC. unemployeed_spouse AS AA. unemployeed_spouse,_PY2,</t>
  </si>
  <si>
    <t>CC. DMA_AREA AS AA. DMA_AREA,_PY2,</t>
  </si>
  <si>
    <t>DD.student_taxpayer AS BB.student_taxpayer AS student_taxpayer_PY,_PY3,</t>
  </si>
  <si>
    <t>DD. _taxpayer AS BB. _taxpayer AS  _taxpayer_PY,_PY3,</t>
  </si>
  <si>
    <t>DD. retired_taxpayer AS BB. retired_taxpayer AS  retired_taxpayer_PY,_PY3,</t>
  </si>
  <si>
    <t>DD. unemployed_taxpayer AS BB. unemployed_taxpayer AS  unemployed_taxpayer_PY,_PY3,</t>
  </si>
  <si>
    <t>DD. cashier_taxpayer AS BB. cashier_taxpayer AS  cashier_taxpayer_PY,_PY3,</t>
  </si>
  <si>
    <t>DD. teacher_taxpayer AS BB. teacher_taxpayer AS  teacher_taxpayer_PY,_PY3,</t>
  </si>
  <si>
    <t>DD. manager_taxpayer AS BB. manager_taxpayer AS  manager_taxpayer_PY,_PY3,</t>
  </si>
  <si>
    <t>DD. sales_taxpayer AS BB. sales_taxpayer AS  sales_taxpayer_PY,_PY3,</t>
  </si>
  <si>
    <t>DD. customerservice_taxpayer AS BB. customerservice_taxpayer AS  customerservice_taxpayer_PY,_PY3,</t>
  </si>
  <si>
    <t>DD. laborer_taxpayer AS BB. laborer_taxpayer AS  laborer_taxpayer_PY,_PY3,</t>
  </si>
  <si>
    <t>DD. cook_taxpayer AS BB. cook_taxpayer AS  cook_taxpayer_PY,_PY3,</t>
  </si>
  <si>
    <t>DD. server_taxpayer AS BB. server_taxpayer AS  server_taxpayer_PY,_PY3,</t>
  </si>
  <si>
    <t>DD. retail_taxpayer AS BB. retail_taxpayer AS  retail_taxpayer_PY,_PY3,</t>
  </si>
  <si>
    <t>DD. engineer_taxpayer AS BB. engineer_taxpayer AS  engineer_taxpayer_PY,_PY3,</t>
  </si>
  <si>
    <t>DD. military_taxpayer AS BB. military_taxpayer AS  military_taxpayer_PY,_PY3,</t>
  </si>
  <si>
    <t>DD. cna_taxpayer AS BB. cna_taxpayer AS  cna_taxpayer_PY,_PY3,</t>
  </si>
  <si>
    <t>DD. salesassociate_taxpayer AS BB. salesassociate_taxpayer AS  salesassociate_taxpayer_PY,_PY3,</t>
  </si>
  <si>
    <t>DD. registerednurse_taxpayer AS BB. registerednurse_taxpayer AS  registerednurse_taxpayer_PY,_PY3,</t>
  </si>
  <si>
    <t>DD. truckdriver_taxpayer AS BB. truckdriver_taxpayer AS  truckdriver_taxpayer_PY,_PY3,</t>
  </si>
  <si>
    <t>DD. driver_taxpayer AS BB. driver_taxpayer AS  driver_taxpayer_PY,_PY3,</t>
  </si>
  <si>
    <t>DD. mechanic_taxpayer AS BB. mechanic_taxpayer AS  mechanic_taxpayer_PY,_PY3,</t>
  </si>
  <si>
    <t>DD. nurse_taxpayer AS BB. nurse_taxpayer AS  nurse_taxpayer_PY,_PY3,</t>
  </si>
  <si>
    <t>DD. waitress_taxpayer AS BB. waitress_taxpayer AS  waitress_taxpayer_PY,_PY3,</t>
  </si>
  <si>
    <t>DD. supervisor_taxpayer AS BB. supervisor_taxpayer AS  supervisor_taxpayer_PY,_PY3,</t>
  </si>
  <si>
    <t>DD. labor_taxpayer AS BB. labor_taxpayer AS  labor_taxpayer_PY,_PY3,</t>
  </si>
  <si>
    <t>DD. construction_taxpayer AS BB. construction_taxpayer AS  construction_taxpayer_PY,_PY3,</t>
  </si>
  <si>
    <t>DD. warehouse_taxpayer AS BB. warehouse_taxpayer AS  warehouse_taxpayer_PY,_PY3,</t>
  </si>
  <si>
    <t>DD. administrativeassistant_taxpayer AS BB. administrativeassistant_taxpayer AS  administrativeassistant_taxpayer_PY,_PY3,</t>
  </si>
  <si>
    <t>DD. accountant_taxpayer AS BB. accountant_taxpayer AS  accountant_taxpayer_PY,_PY3,</t>
  </si>
  <si>
    <t>DD. customerservicerep_taxpayer AS BB. customerservicerep_taxpayer AS  customerservicerep_taxpayer_PY,_PY3,</t>
  </si>
  <si>
    <t>DD. clerk_taxpayer AS BB. clerk_taxpayer AS  clerk_taxpayer_PY,_PY3,</t>
  </si>
  <si>
    <t>DD. receptionist_taxpayer AS BB. receptionist_taxpayer AS  receptionist_taxpayer_PY,_PY3,</t>
  </si>
  <si>
    <t>DD. medicalassistant_taxpayer AS BB. medicalassistant_taxpayer AS  medicalassistant_taxpayer_PY,_PY3,</t>
  </si>
  <si>
    <t>DD. disabled_taxpayer AS BB. disabled_taxpayer AS  disabled_taxpayer_PY,_PY3,</t>
  </si>
  <si>
    <t>DD. softwareengineer_taxpayer AS BB. softwareengineer_taxpayer AS  softwareengineer_taxpayer_PY,_PY3,</t>
  </si>
  <si>
    <t>DD. assistantmanager_taxpayer AS BB. assistantmanager_taxpayer AS  assistantmanager_taxpayer_PY,_PY3,</t>
  </si>
  <si>
    <t>DD. officemanager_taxpayer AS BB. officemanager_taxpayer AS  officemanager_taxpayer_PY,_PY3,</t>
  </si>
  <si>
    <t>DD. electrician_taxpayer AS BB. electrician_taxpayer AS  electrician_taxpayer_PY,_PY3,</t>
  </si>
  <si>
    <t>DD. technician_taxpayer AS BB. technician_taxpayer AS  technician_taxpayer_PY,_PY3,</t>
  </si>
  <si>
    <t>DD. none_taxpayer AS BB. none_taxpayer AS  none_taxpayer_PY,_PY3,</t>
  </si>
  <si>
    <t>DD. machineoperator_taxpayer AS BB. machineoperator_taxpayer AS  machineoperator_taxpayer_PY,_PY3,</t>
  </si>
  <si>
    <t>DD. caregiver_taxpayer AS BB. caregiver_taxpayer AS  caregiver_taxpayer_PY,_PY3,</t>
  </si>
  <si>
    <t>DD. employed_taxpayer AS BB. employed_taxpayer AS  employed_taxpayer_PY,_PY3,</t>
  </si>
  <si>
    <t>DD. bartender_taxpayer AS BB. bartender_taxpayer AS  bartender_taxpayer_PY,_PY3,</t>
  </si>
  <si>
    <t>DD. projectmanager_taxpayer AS BB. projectmanager_taxpayer AS  projectmanager_taxpayer_PY,_PY3,</t>
  </si>
  <si>
    <t>DD. maintenance_taxpayer AS BB. maintenance_taxpayer AS  maintenance_taxpayer_PY,_PY3,</t>
  </si>
  <si>
    <t>DD. welder_taxpayer AS BB. welder_taxpayer AS  welder_taxpayer_PY,_PY3,</t>
  </si>
  <si>
    <t>DD. housekeeper_taxpayer AS BB. housekeeper_taxpayer AS  housekeeper_taxpayer_PY,_PY3,</t>
  </si>
  <si>
    <t>DD. homemaker_taxpayer AS BB. homemaker_taxpayer AS  homemaker_taxpayer_PY,_PY3,</t>
  </si>
  <si>
    <t>DD. foodservice_taxpayer AS BB. foodservice_taxpayer AS  foodservice_taxpayer_PY,_PY3,</t>
  </si>
  <si>
    <t>DD. selfemployed_taxpayer AS BB. selfemployed_taxpayer AS  selfemployed_taxpayer_PY,_PY3,</t>
  </si>
  <si>
    <t>DD. chef_taxpayer AS BB. chef_taxpayer AS  chef_taxpayer_PY,_PY3,</t>
  </si>
  <si>
    <t>DD. csr_taxpayer AS BB. csr_taxpayer AS  csr_taxpayer_PY,_PY3,</t>
  </si>
  <si>
    <t>DD. warehouseworker_taxpayer AS BB. warehouseworker_taxpayer AS  warehouseworker_taxpayer_PY,_PY3,</t>
  </si>
  <si>
    <t>DD. factoryworker_taxpayer AS BB. factoryworker_taxpayer AS  factoryworker_taxpayer_PY,_PY3,</t>
  </si>
  <si>
    <t>DD. attorney_taxpayer AS BB. attorney_taxpayer AS  attorney_taxpayer_PY,_PY3,</t>
  </si>
  <si>
    <t>DD. consultant_taxpayer AS BB. consultant_taxpayer AS  consultant_taxpayer_PY,_PY3,</t>
  </si>
  <si>
    <t>DD. policeofficer_taxpayer AS BB. policeofficer_taxpayer AS  policeofficer_taxpayer_PY,_PY3,</t>
  </si>
  <si>
    <t>DD. carpenter_taxpayer AS BB. carpenter_taxpayer AS  carpenter_taxpayer_PY,_PY3,</t>
  </si>
  <si>
    <t>DD. secretary_taxpayer AS BB. secretary_taxpayer AS  secretary_taxpayer_PY,_PY3,</t>
  </si>
  <si>
    <t>DD. rn_taxpayer AS BB. rn_taxpayer AS  rn_taxpayer_PY,_PY3,</t>
  </si>
  <si>
    <t>DD. banker_taxpayer AS BB. banker_taxpayer AS  banker_taxpayer_PY,_PY3,</t>
  </si>
  <si>
    <t>DD. operator_taxpayer AS BB. operator_taxpayer AS  operator_taxpayer_PY,_PY3,</t>
  </si>
  <si>
    <t>DD. worker_taxpayer AS BB. worker_taxpayer AS  worker_taxpayer_PY,_PY3,</t>
  </si>
  <si>
    <t>DD. security_taxpayer AS BB. security_taxpayer AS  security_taxpayer_PY,_PY3,</t>
  </si>
  <si>
    <t>DD. production_taxpayer AS BB. production_taxpayer AS  production_taxpayer_PY,_PY3,</t>
  </si>
  <si>
    <t>DD. socialworker_taxpayer AS BB. socialworker_taxpayer AS  socialworker_taxpayer_PY,_PY3,</t>
  </si>
  <si>
    <t>DD. securityofficer_taxpayer AS BB. securityofficer_taxpayer AS  securityofficer_taxpayer_PY,_PY3,</t>
  </si>
  <si>
    <t>DD. pharmacytechnician_taxpayer AS BB. pharmacytechnician_taxpayer AS  pharmacytechnician_taxpayer_PY,_PY3,</t>
  </si>
  <si>
    <t>DD. machinist_taxpayer AS BB. machinist_taxpayer AS  machinist_taxpayer_PY,_PY3,</t>
  </si>
  <si>
    <t>DD. barista_taxpayer AS BB. barista_taxpayer AS  barista_taxpayer_PY,_PY3,</t>
  </si>
  <si>
    <t>DD. analyst_taxpayer AS BB. analyst_taxpayer AS  analyst_taxpayer_PY,_PY3,</t>
  </si>
  <si>
    <t>DD. deliverydriver_taxpayer AS BB. deliverydriver_taxpayer AS  deliverydriver_taxpayer_PY,_PY3,</t>
  </si>
  <si>
    <t>DD. stocker_taxpayer AS BB. stocker_taxpayer AS  stocker_taxpayer_PY,_PY3,</t>
  </si>
  <si>
    <t>DD. factory_taxpayer AS BB. factory_taxpayer AS  factory_taxpayer_PY,_PY3,</t>
  </si>
  <si>
    <t>DD. dentalassistant_taxpayer AS BB. dentalassistant_taxpayer AS  dentalassistant_taxpayer_PY,_PY3,</t>
  </si>
  <si>
    <t>DD. custodian_taxpayer AS BB. custodian_taxpayer AS  custodian_taxpayer_PY,_PY3,</t>
  </si>
  <si>
    <t>DD. generalmanager_taxpayer AS BB. generalmanager_taxpayer AS  generalmanager_taxpayer_PY,_PY3,</t>
  </si>
  <si>
    <t>DD. employee_taxpayer AS BB. employee_taxpayer AS  employee_taxpayer_PY,_PY3,</t>
  </si>
  <si>
    <t>DD. salesmanager_taxpayer AS BB. salesmanager_taxpayer AS  salesmanager_taxpayer_PY,_PY3,</t>
  </si>
  <si>
    <t>DD. retailmanager_taxpayer AS BB. retailmanager_taxpayer AS  retailmanager_taxpayer_PY,_PY3,</t>
  </si>
  <si>
    <t>DD. housekeeping_taxpayer AS BB. housekeeping_taxpayer AS  housekeeping_taxpayer_PY,_PY3,</t>
  </si>
  <si>
    <t>DD. storemanager_taxpayer AS BB. storemanager_taxpayer AS  storemanager_taxpayer_PY,_PY3,</t>
  </si>
  <si>
    <t>DD. securityguard_taxpayer AS BB. securityguard_taxpayer AS  securityguard_taxpayer_PY,_PY3,</t>
  </si>
  <si>
    <t>DD. na_taxpayer AS BB. na_taxpayer AS  na_taxpayer_PY,_PY3,</t>
  </si>
  <si>
    <t>DD. painter_taxpayer AS BB. painter_taxpayer AS  painter_taxpayer_PY,_PY3,</t>
  </si>
  <si>
    <t>DD. accountmanager_taxpayer AS BB. accountmanager_taxpayer AS  accountmanager_taxpayer_PY,_PY3,</t>
  </si>
  <si>
    <t>DD. correctionalofficer_taxpayer AS BB. correctionalofficer_taxpayer AS  correctionalofficer_taxpayer_PY,_PY3,</t>
  </si>
  <si>
    <t>DD. lpn_taxpayer AS BB. lpn_taxpayer AS  lpn_taxpayer_PY,_PY3,</t>
  </si>
  <si>
    <t>DD. operationsmanager_taxpayer AS BB. operationsmanager_taxpayer AS  operationsmanager_taxpayer_PY,_PY3,</t>
  </si>
  <si>
    <t>DD. bankteller_taxpayer AS BB. bankteller_taxpayer AS  bankteller_taxpayer_PY,_PY3,</t>
  </si>
  <si>
    <t>DD. fastfood_taxpayer AS BB. fastfood_taxpayer AS  fastfood_taxpayer_PY,_PY3,</t>
  </si>
  <si>
    <t>DD. manufacturing_taxpayer AS BB. manufacturing_taxpayer AS  manufacturing_taxpayer_PY,_PY3,</t>
  </si>
  <si>
    <t>DD. crewmember_taxpayer AS BB. crewmember_taxpayer AS  crewmember_taxpayer_PY,_PY3,</t>
  </si>
  <si>
    <t>DD. generallabor_taxpayer AS BB. generallabor_taxpayer AS  generallabor_taxpayer_PY,_PY3,</t>
  </si>
  <si>
    <t>DD. plumber_taxpayer AS BB. plumber_taxpayer AS  plumber_taxpayer_PY,_PY3,</t>
  </si>
  <si>
    <t>DD. marketing_taxpayer AS BB. marketing_taxpayer AS  marketing_taxpayer_PY,_PY3,</t>
  </si>
  <si>
    <t>DD. dispatcher_taxpayer AS BB. dispatcher_taxpayer AS  dispatcher_taxpayer_PY,_PY3,</t>
  </si>
  <si>
    <t>DD. hostess_taxpayer AS BB. hostess_taxpayer AS  hostess_taxpayer_PY,_PY3,</t>
  </si>
  <si>
    <t>DD. management_taxpayer AS BB. management_taxpayer AS  management_taxpayer_PY,_PY3,</t>
  </si>
  <si>
    <t>DD. janitor_taxpayer AS BB. janitor_taxpayer AS  janitor_taxpayer_PY,_PY3,</t>
  </si>
  <si>
    <t>DD. homemaker_spouse AS BB. homemaker_spouse AS  homemaker_spouse_PY,_PY3,</t>
  </si>
  <si>
    <t>DD. retired_spouse AS BB. retired_spouse AS  retired_spouse_PY,_PY3,</t>
  </si>
  <si>
    <t>DD. unemployed_spouse AS BB. unemployed_spouse AS  unemployed_spouse_PY,_PY3,</t>
  </si>
  <si>
    <t>DD. teacher_spouse AS BB. teacher_spouse AS  teacher_spouse_PY,_PY3,</t>
  </si>
  <si>
    <t>DD. student_spouse AS BB. student_spouse AS  student_spouse_PY,_PY3,</t>
  </si>
  <si>
    <t>DD. housewife_spouse AS BB. housewife_spouse AS  housewife_spouse_PY,_PY3,</t>
  </si>
  <si>
    <t>DD. none_spouse AS BB. none_spouse AS  none_spouse_PY,_PY3,</t>
  </si>
  <si>
    <t>DD. disabled_spouse AS BB. disabled_spouse AS  disabled_spouse_PY,_PY3,</t>
  </si>
  <si>
    <t>DD. home_maker_spouse AS BB. home_maker_spouse AS  home_maker_spouse_PY,_PY3,</t>
  </si>
  <si>
    <t>DD. house_wife_spouse AS BB. house_wife_spouse AS  house_wife_spouse_PY,_PY3,</t>
  </si>
  <si>
    <t>DD. stayathomemom_spouse AS BB. stayathomemom_spouse AS  stayathomemom_spouse_PY,_PY3,</t>
  </si>
  <si>
    <t>DD. nurse_spouse AS BB. nurse_spouse AS  nurse_spouse_PY,_PY3,</t>
  </si>
  <si>
    <t>DD. manager_spouse AS BB. manager_spouse AS  manager_spouse_PY,_PY3,</t>
  </si>
  <si>
    <t>DD. registerednurse_spouse AS BB. registerednurse_spouse AS  registerednurse_spouse_PY,_PY3,</t>
  </si>
  <si>
    <t>DD. sales_spouse AS BB. sales_spouse AS  sales_spouse_PY,_PY3,</t>
  </si>
  <si>
    <t>DD. customerservice_spouse AS BB. customerservice_spouse AS  customerservice_spouse_PY,_PY3,</t>
  </si>
  <si>
    <t>DD. cashier_spouse AS BB. cashier_spouse AS  cashier_spouse_PY,_PY3,</t>
  </si>
  <si>
    <t>DD. na_spouse AS BB. na_spouse AS  na_spouse_PY,_PY3,</t>
  </si>
  <si>
    <t>DD. laborer_spouse AS BB. laborer_spouse AS  laborer_spouse_PY,_PY3,</t>
  </si>
  <si>
    <t>DD. retail_spouse AS BB. retail_spouse AS  retail_spouse_PY,_PY3,</t>
  </si>
  <si>
    <t>DD. officemanager_spouse AS BB. officemanager_spouse AS  officemanager_spouse_PY,_PY3,</t>
  </si>
  <si>
    <t>DD. administrativeassistant_spouse AS BB. administrativeassistant_spouse AS  administrativeassistant_spouse_PY,_PY3,</t>
  </si>
  <si>
    <t>DD. engineer_spouse AS BB. engineer_spouse AS  engineer_spouse_PY,_PY3,</t>
  </si>
  <si>
    <t>DD. secretary_spouse AS BB. secretary_spouse AS  secretary_spouse_PY,_PY3,</t>
  </si>
  <si>
    <t>DD. accountant_spouse AS BB. accountant_spouse AS  accountant_spouse_PY,_PY3,</t>
  </si>
  <si>
    <t>DD. cook_spouse AS BB. cook_spouse AS  cook_spouse_PY,_PY3,</t>
  </si>
  <si>
    <t>DD. receptionist_spouse AS BB. receptionist_spouse AS  receptionist_spouse_PY,_PY3,</t>
  </si>
  <si>
    <t>DD. truckdriver_spouse AS BB. truckdriver_spouse AS  truckdriver_spouse_PY,_PY3,</t>
  </si>
  <si>
    <t>DD. self_employed_spouse AS BB. self_employed_spouse AS  self_employed_spouse_PY,_PY3,</t>
  </si>
  <si>
    <t>DD. mechanic_spouse AS BB. mechanic_spouse AS  mechanic_spouse_PY,_PY3,</t>
  </si>
  <si>
    <t>DD. rn_spouse AS BB. rn_spouse AS  rn_spouse_PY,_PY3,</t>
  </si>
  <si>
    <t>DD. server_spouse AS BB. server_spouse AS  server_spouse_PY,_PY3,</t>
  </si>
  <si>
    <t>DD. cna_spouse AS BB. cna_spouse AS  cna_spouse_PY,_PY3,</t>
  </si>
  <si>
    <t>DD. driver_spouse AS BB. driver_spouse AS  driver_spouse_PY,_PY3,</t>
  </si>
  <si>
    <t>DD. supervisor_spouse AS BB. supervisor_spouse AS  supervisor_spouse_PY,_PY3,</t>
  </si>
  <si>
    <t>DD. medicalassistant_spouse AS BB. medicalassistant_spouse AS  medicalassistant_spouse_PY,_PY3,</t>
  </si>
  <si>
    <t>DD. clerk_spouse AS BB. clerk_spouse AS  clerk_spouse_PY,_PY3,</t>
  </si>
  <si>
    <t>DD. socialworker_spouse AS BB. socialworker_spouse AS  socialworker_spouse_PY,_PY3,</t>
  </si>
  <si>
    <t>DD. projectmanager_spouse AS BB. projectmanager_spouse AS  projectmanager_spouse_PY,_PY3,</t>
  </si>
  <si>
    <t>DD. salesassociate_spouse AS BB. salesassociate_spouse AS  salesassociate_spouse_PY,_PY3,</t>
  </si>
  <si>
    <t>DD. mother_spouse AS BB. mother_spouse AS  mother_spouse_PY,_PY3,</t>
  </si>
  <si>
    <t>DD. waitress_spouse AS BB. waitress_spouse AS  waitress_spouse_PY,_PY3,</t>
  </si>
  <si>
    <t>DD. military_spouse AS BB. military_spouse AS  military_spouse_PY,_PY3,</t>
  </si>
  <si>
    <t>DD. construction_spouse AS BB. construction_spouse AS  construction_spouse_PY,_PY3,</t>
  </si>
  <si>
    <t>DD. attorney_spouse AS BB. attorney_spouse AS  attorney_spouse_PY,_PY3,</t>
  </si>
  <si>
    <t>DD. electrician_spouse AS BB. electrician_spouse AS  electrician_spouse_PY,_PY3,</t>
  </si>
  <si>
    <t>DD. dentalassistant_spouse AS BB. dentalassistant_spouse AS  dentalassistant_spouse_PY,_PY3,</t>
  </si>
  <si>
    <t>DD. stayathomemother_spouse AS BB. stayathomemother_spouse AS  stayathomemother_spouse_PY,_PY3,</t>
  </si>
  <si>
    <t>DD. customerservicerep_spouse AS BB. customerservicerep_spouse AS  customerservicerep_spouse_PY,_PY3,</t>
  </si>
  <si>
    <t>DD. mom_spouse AS BB. mom_spouse AS  mom_spouse_PY,_PY3,</t>
  </si>
  <si>
    <t>DD. substituteteacher_spouse AS BB. substituteteacher_spouse AS  substituteteacher_spouse_PY,_PY3,</t>
  </si>
  <si>
    <t>DD. consultant_spouse AS BB. consultant_spouse AS  consultant_spouse_PY,_PY3,</t>
  </si>
  <si>
    <t>DD. maintenance_spouse AS BB. maintenance_spouse AS  maintenance_spouse_PY,_PY3,</t>
  </si>
  <si>
    <t>DD. policeofficer_spouse AS BB. policeofficer_spouse AS  policeofficer_spouse_PY,_PY3,</t>
  </si>
  <si>
    <t>DD. banker_spouse AS BB. banker_spouse AS  banker_spouse_PY,_PY3,</t>
  </si>
  <si>
    <t>DD. labor_spouse AS BB. labor_spouse AS  labor_spouse_PY,_PY3,</t>
  </si>
  <si>
    <t>DD. welder_spouse AS BB. welder_spouse AS  welder_spouse_PY,_PY3,</t>
  </si>
  <si>
    <t>DD. softwareengineer_spouse AS BB. softwareengineer_spouse AS  softwareengineer_spouse_PY,_PY3,</t>
  </si>
  <si>
    <t>DD. na_spouse2 AS BB. na_spouse2 AS  na_spouse2_PY,_PY3,</t>
  </si>
  <si>
    <t>DD. technician_spouse AS BB. technician_spouse AS  technician_spouse_PY,_PY3,</t>
  </si>
  <si>
    <t>DD. marketing_spouse AS BB. marketing_spouse AS  marketing_spouse_PY,_PY3,</t>
  </si>
  <si>
    <t>DD. assistantmanager_spouse AS BB. assistantmanager_spouse AS  assistantmanager_spouse_PY,_PY3,</t>
  </si>
  <si>
    <t>DD. bankteller_spouse AS BB. bankteller_spouse AS  bankteller_spouse_PY,_PY3,</t>
  </si>
  <si>
    <t>DD. stayathomeparent_spouse AS BB. stayathomeparent_spouse AS  stayathomeparent_spouse_PY,_PY3,</t>
  </si>
  <si>
    <t>DD. caregiver_spouse AS BB. caregiver_spouse AS  caregiver_spouse_PY,_PY3,</t>
  </si>
  <si>
    <t>DD. warehouse_spouse AS BB. warehouse_spouse AS  warehouse_spouse_PY,_PY3,</t>
  </si>
  <si>
    <t>DD. educator_spouse AS BB. educator_spouse AS  educator_spouse_PY,_PY3,</t>
  </si>
  <si>
    <t>DD. carpenter_spouse AS BB. carpenter_spouse AS  carpenter_spouse_PY,_PY3,</t>
  </si>
  <si>
    <t>DD. bookkeeper_spouse AS BB. bookkeeper_spouse AS  bookkeeper_spouse_PY,_PY3,</t>
  </si>
  <si>
    <t>DD. housekeeper_spouse AS BB. housekeeper_spouse AS  housekeeper_spouse_PY,_PY3,</t>
  </si>
  <si>
    <t>DD. physician_spouse AS BB. physician_spouse AS  physician_spouse_PY,_PY3,</t>
  </si>
  <si>
    <t>DD. clerical_spouse AS BB. clerical_spouse AS  clerical_spouse_PY,_PY3,</t>
  </si>
  <si>
    <t>DD. analyst_spouse AS BB. analyst_spouse AS  analyst_spouse_PY,_PY3,</t>
  </si>
  <si>
    <t>DD. paralegal_spouse AS BB. paralegal_spouse AS  paralegal_spouse_PY,_PY3,</t>
  </si>
  <si>
    <t>DD. pharmacist_spouse AS BB. pharmacist_spouse AS  pharmacist_spouse_PY,_PY3,</t>
  </si>
  <si>
    <t>DD. machineoperator_spouse AS BB. machineoperator_spouse AS  machineoperator_spouse_PY,_PY3,</t>
  </si>
  <si>
    <t>DD. chef_spouse AS BB. chef_spouse AS  chef_spouse_PY,_PY3,</t>
  </si>
  <si>
    <t>DD. physicaltherapist_spouse AS BB. physicaltherapist_spouse AS  physicaltherapist_spouse_PY,_PY3,</t>
  </si>
  <si>
    <t>DD. humanresources_spouse AS BB. humanresources_spouse AS  humanresources_spouse_PY,_PY3,</t>
  </si>
  <si>
    <t>DD. lpn_spouse AS BB. lpn_spouse AS  lpn_spouse_PY,_PY3,</t>
  </si>
  <si>
    <t>DD. foodservice_spouse AS BB. foodservice_spouse AS  foodservice_spouse_PY,_PY3,</t>
  </si>
  <si>
    <t>DD. pharmacytechnician_spouse AS BB. pharmacytechnician_spouse AS  pharmacytechnician_spouse_PY,_PY3,</t>
  </si>
  <si>
    <t>DD. executiveassistant_spouse AS BB. executiveassistant_spouse AS  executiveassistant_spouse_PY,_PY3,</t>
  </si>
  <si>
    <t>DD. officeassistant_spouse AS BB. officeassistant_spouse AS  officeassistant_spouse_PY,_PY3,</t>
  </si>
  <si>
    <t>DD. disable_spouse AS BB. disable_spouse AS  disable_spouse_PY,_PY3,</t>
  </si>
  <si>
    <t>DD. salesmanager_spouse AS BB. salesmanager_spouse AS  salesmanager_spouse_PY,_PY3,</t>
  </si>
  <si>
    <t>DD. accountmanager_spouse AS BB. accountmanager_spouse AS  accountmanager_spouse_PY,_PY3,</t>
  </si>
  <si>
    <t>DD. professor_spouse AS BB. professor_spouse AS  professor_spouse_PY,_PY3,</t>
  </si>
  <si>
    <t>DD. hairstylist_spouse AS BB. hairstylist_spouse AS  hairstylist_spouse_PY,_PY3,</t>
  </si>
  <si>
    <t>DD. machinist_spouse AS BB. machinist_spouse AS  machinist_spouse_PY,_PY3,</t>
  </si>
  <si>
    <t>DD. selfemployed_spouse AS BB. selfemployed_spouse AS  selfemployed_spouse_PY,_PY3,</t>
  </si>
  <si>
    <t>DD. custodian_spouse AS BB. custodian_spouse AS  custodian_spouse_PY,_PY3,</t>
  </si>
  <si>
    <t>DD. factoryworker_spouse AS BB. factoryworker_spouse AS  factoryworker_spouse_PY,_PY3,</t>
  </si>
  <si>
    <t>DD. retailmanager_spouse AS BB. retailmanager_spouse AS  retailmanager_spouse_PY,_PY3,</t>
  </si>
  <si>
    <t>DD. director_spouse AS BB. director_spouse AS  director_spouse_PY,_PY3,</t>
  </si>
  <si>
    <t>DD. graphicdesigner_spouse AS BB. graphicdesigner_spouse AS  graphicdesigner_spouse_PY,_PY3,</t>
  </si>
  <si>
    <t>DD. bartender_spouse AS BB. bartender_spouse AS  bartender_spouse_PY,_PY3,</t>
  </si>
  <si>
    <t>DD. administrator_spouse AS BB. administrator_spouse AS  administrator_spouse_PY,_PY3,</t>
  </si>
  <si>
    <t>DD. home_spouse AS BB. home_spouse AS  home_spouse_PY,_PY3,</t>
  </si>
  <si>
    <t>DD. accounting_spouse AS BB. accounting_spouse AS  accounting_spouse_PY,_PY3,</t>
  </si>
  <si>
    <t>DD. unemployeed_spouse AS BB. unemployeed_spouse AS  unemployeed_spouse_PY,_PY3,</t>
  </si>
  <si>
    <t>DD. DMA_AREA AS BB. DMA_AREA AS  DMA_AREA_PY,_PY3,</t>
  </si>
  <si>
    <t>DMA_AREA</t>
  </si>
  <si>
    <t>AA._taxpayer,</t>
  </si>
  <si>
    <t>AA.retired_taxpayer,</t>
  </si>
  <si>
    <t>AA.unemployed_taxpayer,</t>
  </si>
  <si>
    <t>AA.cashier_taxpayer,</t>
  </si>
  <si>
    <t>AA.teacher_taxpayer,</t>
  </si>
  <si>
    <t>AA.manager_taxpayer,</t>
  </si>
  <si>
    <t>AA.sales_taxpayer,</t>
  </si>
  <si>
    <t>AA.customerservice_taxpayer,</t>
  </si>
  <si>
    <t>AA.laborer_taxpayer,</t>
  </si>
  <si>
    <t>AA.cook_taxpayer,</t>
  </si>
  <si>
    <t>AA.server_taxpayer,</t>
  </si>
  <si>
    <t>AA.retail_taxpayer,</t>
  </si>
  <si>
    <t>AA.engineer_taxpayer,</t>
  </si>
  <si>
    <t>AA.military_taxpayer,</t>
  </si>
  <si>
    <t>AA.cna_taxpayer,</t>
  </si>
  <si>
    <t>AA.salesassociate_taxpayer,</t>
  </si>
  <si>
    <t>AA.registerednurse_taxpayer,</t>
  </si>
  <si>
    <t>AA.truckdriver_taxpayer,</t>
  </si>
  <si>
    <t>AA.driver_taxpayer,</t>
  </si>
  <si>
    <t>AA.mechanic_taxpayer,</t>
  </si>
  <si>
    <t>AA.nurse_taxpayer,</t>
  </si>
  <si>
    <t>AA.waitress_taxpayer,</t>
  </si>
  <si>
    <t>AA.supervisor_taxpayer,</t>
  </si>
  <si>
    <t>AA.labor_taxpayer,</t>
  </si>
  <si>
    <t>AA.construction_taxpayer,</t>
  </si>
  <si>
    <t>AA.warehouse_taxpayer,</t>
  </si>
  <si>
    <t>AA.administrativeassistant_taxpayer,</t>
  </si>
  <si>
    <t>AA.accountant_taxpayer,</t>
  </si>
  <si>
    <t>AA.customerservicerep_taxpayer,</t>
  </si>
  <si>
    <t>AA.clerk_taxpayer,</t>
  </si>
  <si>
    <t>AA.receptionist_taxpayer,</t>
  </si>
  <si>
    <t>AA.medicalassistant_taxpayer,</t>
  </si>
  <si>
    <t>AA.disabled_taxpayer,</t>
  </si>
  <si>
    <t>AA.softwareengineer_taxpayer,</t>
  </si>
  <si>
    <t>AA.assistantmanager_taxpayer,</t>
  </si>
  <si>
    <t>AA.officemanager_taxpayer,</t>
  </si>
  <si>
    <t>AA.electrician_taxpayer,</t>
  </si>
  <si>
    <t>AA.technician_taxpayer,</t>
  </si>
  <si>
    <t>AA.none_taxpayer,</t>
  </si>
  <si>
    <t>AA.machineoperator_taxpayer,</t>
  </si>
  <si>
    <t>AA.caregiver_taxpayer,</t>
  </si>
  <si>
    <t>AA.employed_taxpayer,</t>
  </si>
  <si>
    <t>AA.bartender_taxpayer,</t>
  </si>
  <si>
    <t>AA.projectmanager_taxpayer,</t>
  </si>
  <si>
    <t>AA.maintenance_taxpayer,</t>
  </si>
  <si>
    <t>AA.welder_taxpayer,</t>
  </si>
  <si>
    <t>AA.housekeeper_taxpayer,</t>
  </si>
  <si>
    <t>AA.homemaker_taxpayer,</t>
  </si>
  <si>
    <t>AA.foodservice_taxpayer,</t>
  </si>
  <si>
    <t>AA.selfemployed_taxpayer,</t>
  </si>
  <si>
    <t>AA.chef_taxpayer,</t>
  </si>
  <si>
    <t>AA.csr_taxpayer,</t>
  </si>
  <si>
    <t>AA.warehouseworker_taxpayer,</t>
  </si>
  <si>
    <t>AA.factoryworker_taxpayer,</t>
  </si>
  <si>
    <t>AA.attorney_taxpayer,</t>
  </si>
  <si>
    <t>AA.consultant_taxpayer,</t>
  </si>
  <si>
    <t>AA.policeofficer_taxpayer,</t>
  </si>
  <si>
    <t>AA.carpenter_taxpayer,</t>
  </si>
  <si>
    <t>AA.secretary_taxpayer,</t>
  </si>
  <si>
    <t>AA.rn_taxpayer,</t>
  </si>
  <si>
    <t>AA.banker_taxpayer,</t>
  </si>
  <si>
    <t>AA.operator_taxpayer,</t>
  </si>
  <si>
    <t>AA.worker_taxpayer,</t>
  </si>
  <si>
    <t>AA.security_taxpayer,</t>
  </si>
  <si>
    <t>AA.production_taxpayer,</t>
  </si>
  <si>
    <t>AA.socialworker_taxpayer,</t>
  </si>
  <si>
    <t>AA.securityofficer_taxpayer,</t>
  </si>
  <si>
    <t>AA.pharmacytechnician_taxpayer,</t>
  </si>
  <si>
    <t>AA.machinist_taxpayer,</t>
  </si>
  <si>
    <t>AA.barista_taxpayer,</t>
  </si>
  <si>
    <t>AA.analyst_taxpayer,</t>
  </si>
  <si>
    <t>AA.deliverydriver_taxpayer,</t>
  </si>
  <si>
    <t>AA.stocker_taxpayer,</t>
  </si>
  <si>
    <t>AA.factory_taxpayer,</t>
  </si>
  <si>
    <t>AA.dentalassistant_taxpayer,</t>
  </si>
  <si>
    <t>AA.custodian_taxpayer,</t>
  </si>
  <si>
    <t>AA.generalmanager_taxpayer,</t>
  </si>
  <si>
    <t>AA.employee_taxpayer,</t>
  </si>
  <si>
    <t>AA.salesmanager_taxpayer,</t>
  </si>
  <si>
    <t>AA.retailmanager_taxpayer,</t>
  </si>
  <si>
    <t>AA.housekeeping_taxpayer,</t>
  </si>
  <si>
    <t>AA.storemanager_taxpayer,</t>
  </si>
  <si>
    <t>AA.securityguard_taxpayer,</t>
  </si>
  <si>
    <t>AA.na_taxpayer,</t>
  </si>
  <si>
    <t>AA.painter_taxpayer,</t>
  </si>
  <si>
    <t>AA.accountmanager_taxpayer,</t>
  </si>
  <si>
    <t>AA.correctionalofficer_taxpayer,</t>
  </si>
  <si>
    <t>AA.lpn_taxpayer,</t>
  </si>
  <si>
    <t>AA.operationsmanager_taxpayer,</t>
  </si>
  <si>
    <t>AA.bankteller_taxpayer,</t>
  </si>
  <si>
    <t>AA.fastfood_taxpayer,</t>
  </si>
  <si>
    <t>AA.manufacturing_taxpayer,</t>
  </si>
  <si>
    <t>AA.crewmember_taxpayer,</t>
  </si>
  <si>
    <t>AA.generallabor_taxpayer,</t>
  </si>
  <si>
    <t>AA.plumber_taxpayer,</t>
  </si>
  <si>
    <t>AA.marketing_taxpayer,</t>
  </si>
  <si>
    <t>AA.dispatcher_taxpayer,</t>
  </si>
  <si>
    <t>AA.hostess_taxpayer,</t>
  </si>
  <si>
    <t>AA.management_taxpayer,</t>
  </si>
  <si>
    <t>AA.janitor_taxpayer,</t>
  </si>
  <si>
    <t>AA.homemaker_spouse,</t>
  </si>
  <si>
    <t>AA.retired_spouse,</t>
  </si>
  <si>
    <t>AA.unemployed_spouse,</t>
  </si>
  <si>
    <t>AA.teacher_spouse,</t>
  </si>
  <si>
    <t>AA.student_spouse,</t>
  </si>
  <si>
    <t>AA.housewife_spouse,</t>
  </si>
  <si>
    <t>AA.none_spouse,</t>
  </si>
  <si>
    <t>AA.disabled_spouse,</t>
  </si>
  <si>
    <t>AA.home_maker_spouse,</t>
  </si>
  <si>
    <t>AA.house_wife_spouse,</t>
  </si>
  <si>
    <t>AA.stayathomemom_spouse,</t>
  </si>
  <si>
    <t>AA.nurse_spouse,</t>
  </si>
  <si>
    <t>AA.manager_spouse,</t>
  </si>
  <si>
    <t>AA.registerednurse_spouse,</t>
  </si>
  <si>
    <t>AA.sales_spouse,</t>
  </si>
  <si>
    <t>AA.customerservice_spouse,</t>
  </si>
  <si>
    <t>AA.cashier_spouse,</t>
  </si>
  <si>
    <t>AA.na_spouse,</t>
  </si>
  <si>
    <t>AA.laborer_spouse,</t>
  </si>
  <si>
    <t>AA.retail_spouse,</t>
  </si>
  <si>
    <t>AA.officemanager_spouse,</t>
  </si>
  <si>
    <t>AA.administrativeassistant_spouse,</t>
  </si>
  <si>
    <t>AA.engineer_spouse,</t>
  </si>
  <si>
    <t>AA.secretary_spouse,</t>
  </si>
  <si>
    <t>AA.accountant_spouse,</t>
  </si>
  <si>
    <t>AA.cook_spouse,</t>
  </si>
  <si>
    <t>AA.receptionist_spouse,</t>
  </si>
  <si>
    <t>AA.truckdriver_spouse,</t>
  </si>
  <si>
    <t>AA.self_employed_spouse,</t>
  </si>
  <si>
    <t>AA.mechanic_spouse,</t>
  </si>
  <si>
    <t>AA.rn_spouse,</t>
  </si>
  <si>
    <t>AA.server_spouse,</t>
  </si>
  <si>
    <t>AA.cna_spouse,</t>
  </si>
  <si>
    <t>AA.driver_spouse,</t>
  </si>
  <si>
    <t>AA.supervisor_spouse,</t>
  </si>
  <si>
    <t>AA.medicalassistant_spouse,</t>
  </si>
  <si>
    <t>AA.clerk_spouse,</t>
  </si>
  <si>
    <t>AA.socialworker_spouse,</t>
  </si>
  <si>
    <t>AA.projectmanager_spouse,</t>
  </si>
  <si>
    <t>AA.salesassociate_spouse,</t>
  </si>
  <si>
    <t>AA.mother_spouse,</t>
  </si>
  <si>
    <t>AA.waitress_spouse,</t>
  </si>
  <si>
    <t>AA.military_spouse,</t>
  </si>
  <si>
    <t>AA.construction_spouse,</t>
  </si>
  <si>
    <t>AA.attorney_spouse,</t>
  </si>
  <si>
    <t>AA.electrician_spouse,</t>
  </si>
  <si>
    <t>AA.dentalassistant_spouse,</t>
  </si>
  <si>
    <t>AA.stayathomemother_spouse,</t>
  </si>
  <si>
    <t>AA.customerservicerep_spouse,</t>
  </si>
  <si>
    <t>AA.mom_spouse,</t>
  </si>
  <si>
    <t>AA.substituteteacher_spouse,</t>
  </si>
  <si>
    <t>AA.consultant_spouse,</t>
  </si>
  <si>
    <t>AA.maintenance_spouse,</t>
  </si>
  <si>
    <t>AA.policeofficer_spouse,</t>
  </si>
  <si>
    <t>AA.banker_spouse,</t>
  </si>
  <si>
    <t>AA.labor_spouse,</t>
  </si>
  <si>
    <t>AA.welder_spouse,</t>
  </si>
  <si>
    <t>AA.softwareengineer_spouse,</t>
  </si>
  <si>
    <t>AA.na_spouse2,</t>
  </si>
  <si>
    <t>AA.technician_spouse,</t>
  </si>
  <si>
    <t>AA.marketing_spouse,</t>
  </si>
  <si>
    <t>AA.assistantmanager_spouse,</t>
  </si>
  <si>
    <t>AA.bankteller_spouse,</t>
  </si>
  <si>
    <t>AA.stayathomeparent_spouse,</t>
  </si>
  <si>
    <t>AA.caregiver_spouse,</t>
  </si>
  <si>
    <t>AA.warehouse_spouse,</t>
  </si>
  <si>
    <t>AA.educator_spouse,</t>
  </si>
  <si>
    <t>AA.carpenter_spouse,</t>
  </si>
  <si>
    <t>AA.bookkeeper_spouse,</t>
  </si>
  <si>
    <t>AA.housekeeper_spouse,</t>
  </si>
  <si>
    <t>AA.physician_spouse,</t>
  </si>
  <si>
    <t>AA.clerical_spouse,</t>
  </si>
  <si>
    <t>AA.analyst_spouse,</t>
  </si>
  <si>
    <t>AA.paralegal_spouse,</t>
  </si>
  <si>
    <t>AA.pharmacist_spouse,</t>
  </si>
  <si>
    <t>AA.machineoperator_spouse,</t>
  </si>
  <si>
    <t>AA.chef_spouse,</t>
  </si>
  <si>
    <t>AA.physicaltherapist_spouse,</t>
  </si>
  <si>
    <t>AA.humanresources_spouse,</t>
  </si>
  <si>
    <t>AA.lpn_spouse,</t>
  </si>
  <si>
    <t>AA.foodservice_spouse,</t>
  </si>
  <si>
    <t>AA.pharmacytechnician_spouse,</t>
  </si>
  <si>
    <t>AA.executiveassistant_spouse,</t>
  </si>
  <si>
    <t>AA.officeassistant_spouse,</t>
  </si>
  <si>
    <t>AA.disable_spouse,</t>
  </si>
  <si>
    <t>AA.salesmanager_spouse,</t>
  </si>
  <si>
    <t>AA.accountmanager_spouse,</t>
  </si>
  <si>
    <t>AA.professor_spouse,</t>
  </si>
  <si>
    <t>AA.hairstylist_spouse,</t>
  </si>
  <si>
    <t>AA.machinist_spouse,</t>
  </si>
  <si>
    <t>AA.selfemployed_spouse,</t>
  </si>
  <si>
    <t>AA.custodian_spouse,</t>
  </si>
  <si>
    <t>AA.factoryworker_spouse,</t>
  </si>
  <si>
    <t>AA.retailmanager_spouse,</t>
  </si>
  <si>
    <t>AA.director_spouse,</t>
  </si>
  <si>
    <t>AA.graphicdesigner_spouse,</t>
  </si>
  <si>
    <t>AA.bartender_spouse,</t>
  </si>
  <si>
    <t>AA.administrator_spouse,</t>
  </si>
  <si>
    <t>AA.home_spouse,</t>
  </si>
  <si>
    <t>AA.accounting_spouse,</t>
  </si>
  <si>
    <t>AA.unemployeed_spouse,</t>
  </si>
  <si>
    <t>AA.DMA_AREA,</t>
  </si>
  <si>
    <t>BB._taxpayer AS _taxpayer_PY,</t>
  </si>
  <si>
    <t>BB.retired_taxpayer AS retired_taxpayer_PY,</t>
  </si>
  <si>
    <t>BB.unemployed_taxpayer AS unemployed_taxpayer_PY,</t>
  </si>
  <si>
    <t>BB.cashier_taxpayer AS cashier_taxpayer_PY,</t>
  </si>
  <si>
    <t>BB.teacher_taxpayer AS teacher_taxpayer_PY,</t>
  </si>
  <si>
    <t>BB.manager_taxpayer AS manager_taxpayer_PY,</t>
  </si>
  <si>
    <t>BB.sales_taxpayer AS sales_taxpayer_PY,</t>
  </si>
  <si>
    <t>BB.customerservice_taxpayer AS customerservice_taxpayer_PY,</t>
  </si>
  <si>
    <t>BB.laborer_taxpayer AS laborer_taxpayer_PY,</t>
  </si>
  <si>
    <t>BB.cook_taxpayer AS cook_taxpayer_PY,</t>
  </si>
  <si>
    <t>BB.server_taxpayer AS server_taxpayer_PY,</t>
  </si>
  <si>
    <t>BB.retail_taxpayer AS retail_taxpayer_PY,</t>
  </si>
  <si>
    <t>BB.engineer_taxpayer AS engineer_taxpayer_PY,</t>
  </si>
  <si>
    <t>BB.military_taxpayer AS military_taxpayer_PY,</t>
  </si>
  <si>
    <t>BB.cna_taxpayer AS cna_taxpayer_PY,</t>
  </si>
  <si>
    <t>BB.salesassociate_taxpayer AS salesassociate_taxpayer_PY,</t>
  </si>
  <si>
    <t>BB.registerednurse_taxpayer AS registerednurse_taxpayer_PY,</t>
  </si>
  <si>
    <t>BB.truckdriver_taxpayer AS truckdriver_taxpayer_PY,</t>
  </si>
  <si>
    <t>BB.driver_taxpayer AS driver_taxpayer_PY,</t>
  </si>
  <si>
    <t>BB.mechanic_taxpayer AS mechanic_taxpayer_PY,</t>
  </si>
  <si>
    <t>BB.nurse_taxpayer AS nurse_taxpayer_PY,</t>
  </si>
  <si>
    <t>BB.waitress_taxpayer AS waitress_taxpayer_PY,</t>
  </si>
  <si>
    <t>BB.supervisor_taxpayer AS supervisor_taxpayer_PY,</t>
  </si>
  <si>
    <t>BB.labor_taxpayer AS labor_taxpayer_PY,</t>
  </si>
  <si>
    <t>BB.construction_taxpayer AS construction_taxpayer_PY,</t>
  </si>
  <si>
    <t>BB.warehouse_taxpayer AS warehouse_taxpayer_PY,</t>
  </si>
  <si>
    <t>BB.administrativeassistant_taxpayer AS administrativeassistant_taxpayer_PY,</t>
  </si>
  <si>
    <t>BB.accountant_taxpayer AS accountant_taxpayer_PY,</t>
  </si>
  <si>
    <t>BB.customerservicerep_taxpayer AS customerservicerep_taxpayer_PY,</t>
  </si>
  <si>
    <t>BB.clerk_taxpayer AS clerk_taxpayer_PY,</t>
  </si>
  <si>
    <t>BB.receptionist_taxpayer AS receptionist_taxpayer_PY,</t>
  </si>
  <si>
    <t>BB.medicalassistant_taxpayer AS medicalassistant_taxpayer_PY,</t>
  </si>
  <si>
    <t>BB.disabled_taxpayer AS disabled_taxpayer_PY,</t>
  </si>
  <si>
    <t>BB.softwareengineer_taxpayer AS softwareengineer_taxpayer_PY,</t>
  </si>
  <si>
    <t>BB.assistantmanager_taxpayer AS assistantmanager_taxpayer_PY,</t>
  </si>
  <si>
    <t>BB.officemanager_taxpayer AS officemanager_taxpayer_PY,</t>
  </si>
  <si>
    <t>BB.electrician_taxpayer AS electrician_taxpayer_PY,</t>
  </si>
  <si>
    <t>BB.technician_taxpayer AS technician_taxpayer_PY,</t>
  </si>
  <si>
    <t>BB.none_taxpayer AS none_taxpayer_PY,</t>
  </si>
  <si>
    <t>BB.machineoperator_taxpayer AS machineoperator_taxpayer_PY,</t>
  </si>
  <si>
    <t>BB.caregiver_taxpayer AS caregiver_taxpayer_PY,</t>
  </si>
  <si>
    <t>BB.employed_taxpayer AS employed_taxpayer_PY,</t>
  </si>
  <si>
    <t>BB.bartender_taxpayer AS bartender_taxpayer_PY,</t>
  </si>
  <si>
    <t>BB.projectmanager_taxpayer AS projectmanager_taxpayer_PY,</t>
  </si>
  <si>
    <t>BB.maintenance_taxpayer AS maintenance_taxpayer_PY,</t>
  </si>
  <si>
    <t>BB.welder_taxpayer AS welder_taxpayer_PY,</t>
  </si>
  <si>
    <t>BB.housekeeper_taxpayer AS housekeeper_taxpayer_PY,</t>
  </si>
  <si>
    <t>BB.homemaker_taxpayer AS homemaker_taxpayer_PY,</t>
  </si>
  <si>
    <t>BB.foodservice_taxpayer AS foodservice_taxpayer_PY,</t>
  </si>
  <si>
    <t>BB.selfemployed_taxpayer AS selfemployed_taxpayer_PY,</t>
  </si>
  <si>
    <t>BB.chef_taxpayer AS chef_taxpayer_PY,</t>
  </si>
  <si>
    <t>BB.csr_taxpayer AS csr_taxpayer_PY,</t>
  </si>
  <si>
    <t>BB.warehouseworker_taxpayer AS warehouseworker_taxpayer_PY,</t>
  </si>
  <si>
    <t>BB.factoryworker_taxpayer AS factoryworker_taxpayer_PY,</t>
  </si>
  <si>
    <t>BB.attorney_taxpayer AS attorney_taxpayer_PY,</t>
  </si>
  <si>
    <t>BB.consultant_taxpayer AS consultant_taxpayer_PY,</t>
  </si>
  <si>
    <t>BB.policeofficer_taxpayer AS policeofficer_taxpayer_PY,</t>
  </si>
  <si>
    <t>BB.carpenter_taxpayer AS carpenter_taxpayer_PY,</t>
  </si>
  <si>
    <t>BB.secretary_taxpayer AS secretary_taxpayer_PY,</t>
  </si>
  <si>
    <t>BB.rn_taxpayer AS rn_taxpayer_PY,</t>
  </si>
  <si>
    <t>BB.banker_taxpayer AS banker_taxpayer_PY,</t>
  </si>
  <si>
    <t>BB.operator_taxpayer AS operator_taxpayer_PY,</t>
  </si>
  <si>
    <t>BB.worker_taxpayer AS worker_taxpayer_PY,</t>
  </si>
  <si>
    <t>BB.security_taxpayer AS security_taxpayer_PY,</t>
  </si>
  <si>
    <t>BB.production_taxpayer AS production_taxpayer_PY,</t>
  </si>
  <si>
    <t>BB.socialworker_taxpayer AS socialworker_taxpayer_PY,</t>
  </si>
  <si>
    <t>BB.securityofficer_taxpayer AS securityofficer_taxpayer_PY,</t>
  </si>
  <si>
    <t>BB.pharmacytechnician_taxpayer AS pharmacytechnician_taxpayer_PY,</t>
  </si>
  <si>
    <t>BB.machinist_taxpayer AS machinist_taxpayer_PY,</t>
  </si>
  <si>
    <t>BB.barista_taxpayer AS barista_taxpayer_PY,</t>
  </si>
  <si>
    <t>BB.analyst_taxpayer AS analyst_taxpayer_PY,</t>
  </si>
  <si>
    <t>BB.deliverydriver_taxpayer AS deliverydriver_taxpayer_PY,</t>
  </si>
  <si>
    <t>BB.stocker_taxpayer AS stocker_taxpayer_PY,</t>
  </si>
  <si>
    <t>BB.factory_taxpayer AS factory_taxpayer_PY,</t>
  </si>
  <si>
    <t>BB.dentalassistant_taxpayer AS dentalassistant_taxpayer_PY,</t>
  </si>
  <si>
    <t>BB.custodian_taxpayer AS custodian_taxpayer_PY,</t>
  </si>
  <si>
    <t>BB.generalmanager_taxpayer AS generalmanager_taxpayer_PY,</t>
  </si>
  <si>
    <t>BB.employee_taxpayer AS employee_taxpayer_PY,</t>
  </si>
  <si>
    <t>BB.salesmanager_taxpayer AS salesmanager_taxpayer_PY,</t>
  </si>
  <si>
    <t>BB.retailmanager_taxpayer AS retailmanager_taxpayer_PY,</t>
  </si>
  <si>
    <t>BB.housekeeping_taxpayer AS housekeeping_taxpayer_PY,</t>
  </si>
  <si>
    <t>BB.storemanager_taxpayer AS storemanager_taxpayer_PY,</t>
  </si>
  <si>
    <t>BB.securityguard_taxpayer AS securityguard_taxpayer_PY,</t>
  </si>
  <si>
    <t>BB.na_taxpayer AS na_taxpayer_PY,</t>
  </si>
  <si>
    <t>BB.painter_taxpayer AS painter_taxpayer_PY,</t>
  </si>
  <si>
    <t>BB.accountmanager_taxpayer AS accountmanager_taxpayer_PY,</t>
  </si>
  <si>
    <t>BB.correctionalofficer_taxpayer AS correctionalofficer_taxpayer_PY,</t>
  </si>
  <si>
    <t>BB.lpn_taxpayer AS lpn_taxpayer_PY,</t>
  </si>
  <si>
    <t>BB.operationsmanager_taxpayer AS operationsmanager_taxpayer_PY,</t>
  </si>
  <si>
    <t>BB.bankteller_taxpayer AS bankteller_taxpayer_PY,</t>
  </si>
  <si>
    <t>BB.fastfood_taxpayer AS fastfood_taxpayer_PY,</t>
  </si>
  <si>
    <t>BB.manufacturing_taxpayer AS manufacturing_taxpayer_PY,</t>
  </si>
  <si>
    <t>BB.crewmember_taxpayer AS crewmember_taxpayer_PY,</t>
  </si>
  <si>
    <t>BB.generallabor_taxpayer AS generallabor_taxpayer_PY,</t>
  </si>
  <si>
    <t>BB.plumber_taxpayer AS plumber_taxpayer_PY,</t>
  </si>
  <si>
    <t>BB.marketing_taxpayer AS marketing_taxpayer_PY,</t>
  </si>
  <si>
    <t>BB.dispatcher_taxpayer AS dispatcher_taxpayer_PY,</t>
  </si>
  <si>
    <t>BB.hostess_taxpayer AS hostess_taxpayer_PY,</t>
  </si>
  <si>
    <t>BB.management_taxpayer AS management_taxpayer_PY,</t>
  </si>
  <si>
    <t>BB.janitor_taxpayer AS janitor_taxpayer_PY,</t>
  </si>
  <si>
    <t>BB.homemaker_spouse AS homemaker_spouse_PY,</t>
  </si>
  <si>
    <t>BB.retired_spouse AS retired_spouse_PY,</t>
  </si>
  <si>
    <t>BB.unemployed_spouse AS unemployed_spouse_PY,</t>
  </si>
  <si>
    <t>BB.teacher_spouse AS teacher_spouse_PY,</t>
  </si>
  <si>
    <t>BB.student_spouse AS student_spouse_PY,</t>
  </si>
  <si>
    <t>BB.housewife_spouse AS housewife_spouse_PY,</t>
  </si>
  <si>
    <t>BB.none_spouse AS none_spouse_PY,</t>
  </si>
  <si>
    <t>BB.disabled_spouse AS disabled_spouse_PY,</t>
  </si>
  <si>
    <t>BB.home_maker_spouse AS home_maker_spouse_PY,</t>
  </si>
  <si>
    <t>BB.house_wife_spouse AS house_wife_spouse_PY,</t>
  </si>
  <si>
    <t>BB.stayathomemom_spouse AS stayathomemom_spouse_PY,</t>
  </si>
  <si>
    <t>BB.nurse_spouse AS nurse_spouse_PY,</t>
  </si>
  <si>
    <t>BB.manager_spouse AS manager_spouse_PY,</t>
  </si>
  <si>
    <t>BB.registerednurse_spouse AS registerednurse_spouse_PY,</t>
  </si>
  <si>
    <t>BB.sales_spouse AS sales_spouse_PY,</t>
  </si>
  <si>
    <t>BB.customerservice_spouse AS customerservice_spouse_PY,</t>
  </si>
  <si>
    <t>BB.cashier_spouse AS cashier_spouse_PY,</t>
  </si>
  <si>
    <t>BB.na_spouse AS na_spouse_PY,</t>
  </si>
  <si>
    <t>BB.laborer_spouse AS laborer_spouse_PY,</t>
  </si>
  <si>
    <t>BB.retail_spouse AS retail_spouse_PY,</t>
  </si>
  <si>
    <t>BB.officemanager_spouse AS officemanager_spouse_PY,</t>
  </si>
  <si>
    <t>BB.administrativeassistant_spouse AS administrativeassistant_spouse_PY,</t>
  </si>
  <si>
    <t>BB.engineer_spouse AS engineer_spouse_PY,</t>
  </si>
  <si>
    <t>BB.secretary_spouse AS secretary_spouse_PY,</t>
  </si>
  <si>
    <t>BB.accountant_spouse AS accountant_spouse_PY,</t>
  </si>
  <si>
    <t>BB.cook_spouse AS cook_spouse_PY,</t>
  </si>
  <si>
    <t>BB.receptionist_spouse AS receptionist_spouse_PY,</t>
  </si>
  <si>
    <t>BB.truckdriver_spouse AS truckdriver_spouse_PY,</t>
  </si>
  <si>
    <t>BB.self_employed_spouse AS self_employed_spouse_PY,</t>
  </si>
  <si>
    <t>BB.mechanic_spouse AS mechanic_spouse_PY,</t>
  </si>
  <si>
    <t>BB.rn_spouse AS rn_spouse_PY,</t>
  </si>
  <si>
    <t>BB.server_spouse AS server_spouse_PY,</t>
  </si>
  <si>
    <t>BB.cna_spouse AS cna_spouse_PY,</t>
  </si>
  <si>
    <t>BB.driver_spouse AS driver_spouse_PY,</t>
  </si>
  <si>
    <t>BB.supervisor_spouse AS supervisor_spouse_PY,</t>
  </si>
  <si>
    <t>BB.medicalassistant_spouse AS medicalassistant_spouse_PY,</t>
  </si>
  <si>
    <t>BB.clerk_spouse AS clerk_spouse_PY,</t>
  </si>
  <si>
    <t>BB.socialworker_spouse AS socialworker_spouse_PY,</t>
  </si>
  <si>
    <t>BB.projectmanager_spouse AS projectmanager_spouse_PY,</t>
  </si>
  <si>
    <t>BB.salesassociate_spouse AS salesassociate_spouse_PY,</t>
  </si>
  <si>
    <t>BB.mother_spouse AS mother_spouse_PY,</t>
  </si>
  <si>
    <t>BB.waitress_spouse AS waitress_spouse_PY,</t>
  </si>
  <si>
    <t>BB.military_spouse AS military_spouse_PY,</t>
  </si>
  <si>
    <t>BB.construction_spouse AS construction_spouse_PY,</t>
  </si>
  <si>
    <t>BB.attorney_spouse AS attorney_spouse_PY,</t>
  </si>
  <si>
    <t>BB.electrician_spouse AS electrician_spouse_PY,</t>
  </si>
  <si>
    <t>BB.dentalassistant_spouse AS dentalassistant_spouse_PY,</t>
  </si>
  <si>
    <t>BB.stayathomemother_spouse AS stayathomemother_spouse_PY,</t>
  </si>
  <si>
    <t>BB.customerservicerep_spouse AS customerservicerep_spouse_PY,</t>
  </si>
  <si>
    <t>BB.mom_spouse AS mom_spouse_PY,</t>
  </si>
  <si>
    <t>BB.substituteteacher_spouse AS substituteteacher_spouse_PY,</t>
  </si>
  <si>
    <t>BB.consultant_spouse AS consultant_spouse_PY,</t>
  </si>
  <si>
    <t>BB.maintenance_spouse AS maintenance_spouse_PY,</t>
  </si>
  <si>
    <t>BB.policeofficer_spouse AS policeofficer_spouse_PY,</t>
  </si>
  <si>
    <t>BB.banker_spouse AS banker_spouse_PY,</t>
  </si>
  <si>
    <t>BB.labor_spouse AS labor_spouse_PY,</t>
  </si>
  <si>
    <t>BB.welder_spouse AS welder_spouse_PY,</t>
  </si>
  <si>
    <t>BB.softwareengineer_spouse AS softwareengineer_spouse_PY,</t>
  </si>
  <si>
    <t>BB.na_spouse2 AS na_spouse2_PY,</t>
  </si>
  <si>
    <t>BB.technician_spouse AS technician_spouse_PY,</t>
  </si>
  <si>
    <t>BB.marketing_spouse AS marketing_spouse_PY,</t>
  </si>
  <si>
    <t>BB.assistantmanager_spouse AS assistantmanager_spouse_PY,</t>
  </si>
  <si>
    <t>BB.bankteller_spouse AS bankteller_spouse_PY,</t>
  </si>
  <si>
    <t>BB.stayathomeparent_spouse AS stayathomeparent_spouse_PY,</t>
  </si>
  <si>
    <t>BB.caregiver_spouse AS caregiver_spouse_PY,</t>
  </si>
  <si>
    <t>BB.warehouse_spouse AS warehouse_spouse_PY,</t>
  </si>
  <si>
    <t>BB.educator_spouse AS educator_spouse_PY,</t>
  </si>
  <si>
    <t>BB.carpenter_spouse AS carpenter_spouse_PY,</t>
  </si>
  <si>
    <t>BB.bookkeeper_spouse AS bookkeeper_spouse_PY,</t>
  </si>
  <si>
    <t>BB.housekeeper_spouse AS housekeeper_spouse_PY,</t>
  </si>
  <si>
    <t>BB.physician_spouse AS physician_spouse_PY,</t>
  </si>
  <si>
    <t>BB.clerical_spouse AS clerical_spouse_PY,</t>
  </si>
  <si>
    <t>BB.analyst_spouse AS analyst_spouse_PY,</t>
  </si>
  <si>
    <t>BB.paralegal_spouse AS paralegal_spouse_PY,</t>
  </si>
  <si>
    <t>BB.pharmacist_spouse AS pharmacist_spouse_PY,</t>
  </si>
  <si>
    <t>BB.machineoperator_spouse AS machineoperator_spouse_PY,</t>
  </si>
  <si>
    <t>BB.chef_spouse AS chef_spouse_PY,</t>
  </si>
  <si>
    <t>BB.physicaltherapist_spouse AS physicaltherapist_spouse_PY,</t>
  </si>
  <si>
    <t>BB.humanresources_spouse AS humanresources_spouse_PY,</t>
  </si>
  <si>
    <t>BB.lpn_spouse AS lpn_spouse_PY,</t>
  </si>
  <si>
    <t>BB.foodservice_spouse AS foodservice_spouse_PY,</t>
  </si>
  <si>
    <t>BB.pharmacytechnician_spouse AS pharmacytechnician_spouse_PY,</t>
  </si>
  <si>
    <t>BB.executiveassistant_spouse AS executiveassistant_spouse_PY,</t>
  </si>
  <si>
    <t>BB.officeassistant_spouse AS officeassistant_spouse_PY,</t>
  </si>
  <si>
    <t>BB.disable_spouse AS disable_spouse_PY,</t>
  </si>
  <si>
    <t>BB.salesmanager_spouse AS salesmanager_spouse_PY,</t>
  </si>
  <si>
    <t>BB.accountmanager_spouse AS accountmanager_spouse_PY,</t>
  </si>
  <si>
    <t>BB.professor_spouse AS professor_spouse_PY,</t>
  </si>
  <si>
    <t>BB.hairstylist_spouse AS hairstylist_spouse_PY,</t>
  </si>
  <si>
    <t>BB.machinist_spouse AS machinist_spouse_PY,</t>
  </si>
  <si>
    <t>BB.selfemployed_spouse AS selfemployed_spouse_PY,</t>
  </si>
  <si>
    <t>BB.custodian_spouse AS custodian_spouse_PY,</t>
  </si>
  <si>
    <t>BB.factoryworker_spouse AS factoryworker_spouse_PY,</t>
  </si>
  <si>
    <t>BB.retailmanager_spouse AS retailmanager_spouse_PY,</t>
  </si>
  <si>
    <t>BB.director_spouse AS director_spouse_PY,</t>
  </si>
  <si>
    <t>BB.graphicdesigner_spouse AS graphicdesigner_spouse_PY,</t>
  </si>
  <si>
    <t>BB.bartender_spouse AS bartender_spouse_PY,</t>
  </si>
  <si>
    <t>BB.administrator_spouse AS administrator_spouse_PY,</t>
  </si>
  <si>
    <t>BB.home_spouse AS home_spouse_PY,</t>
  </si>
  <si>
    <t>BB.accounting_spouse AS accounting_spouse_PY,</t>
  </si>
  <si>
    <t>BB.unemployeed_spouse AS unemployeed_spouse_PY,</t>
  </si>
  <si>
    <t>BB.DMA_AREA AS DMA_AREA_PY,</t>
  </si>
  <si>
    <t>CC._taxpayer AS AA._taxpayer,_PY2,</t>
  </si>
  <si>
    <t>CC.retired_taxpayer AS AA.retired_taxpayer,_PY2,</t>
  </si>
  <si>
    <t>CC.unemployed_taxpayer AS AA.unemployed_taxpayer,_PY2,</t>
  </si>
  <si>
    <t>CC.cashier_taxpayer AS AA.cashier_taxpayer,_PY2,</t>
  </si>
  <si>
    <t>CC.teacher_taxpayer AS AA.teacher_taxpayer,_PY2,</t>
  </si>
  <si>
    <t>CC.manager_taxpayer AS AA.manager_taxpayer,_PY2,</t>
  </si>
  <si>
    <t>CC.sales_taxpayer AS AA.sales_taxpayer,_PY2,</t>
  </si>
  <si>
    <t>CC.customerservice_taxpayer AS AA.customerservice_taxpayer,_PY2,</t>
  </si>
  <si>
    <t>CC.laborer_taxpayer AS AA.laborer_taxpayer,_PY2,</t>
  </si>
  <si>
    <t>CC.cook_taxpayer AS AA.cook_taxpayer,_PY2,</t>
  </si>
  <si>
    <t>CC.server_taxpayer AS AA.server_taxpayer,_PY2,</t>
  </si>
  <si>
    <t>CC.retail_taxpayer AS AA.retail_taxpayer,_PY2,</t>
  </si>
  <si>
    <t>CC.engineer_taxpayer AS AA.engineer_taxpayer,_PY2,</t>
  </si>
  <si>
    <t>CC.military_taxpayer AS AA.military_taxpayer,_PY2,</t>
  </si>
  <si>
    <t>CC.cna_taxpayer AS AA.cna_taxpayer,_PY2,</t>
  </si>
  <si>
    <t>CC.salesassociate_taxpayer AS AA.salesassociate_taxpayer,_PY2,</t>
  </si>
  <si>
    <t>CC.registerednurse_taxpayer AS AA.registerednurse_taxpayer,_PY2,</t>
  </si>
  <si>
    <t>CC.truckdriver_taxpayer AS AA.truckdriver_taxpayer,_PY2,</t>
  </si>
  <si>
    <t>CC.driver_taxpayer AS AA.driver_taxpayer,_PY2,</t>
  </si>
  <si>
    <t>CC.mechanic_taxpayer AS AA.mechanic_taxpayer,_PY2,</t>
  </si>
  <si>
    <t>CC.nurse_taxpayer AS AA.nurse_taxpayer,_PY2,</t>
  </si>
  <si>
    <t>CC.waitress_taxpayer AS AA.waitress_taxpayer,_PY2,</t>
  </si>
  <si>
    <t>CC.supervisor_taxpayer AS AA.supervisor_taxpayer,_PY2,</t>
  </si>
  <si>
    <t>CC.labor_taxpayer AS AA.labor_taxpayer,_PY2,</t>
  </si>
  <si>
    <t>CC.construction_taxpayer AS AA.construction_taxpayer,_PY2,</t>
  </si>
  <si>
    <t>CC.warehouse_taxpayer AS AA.warehouse_taxpayer,_PY2,</t>
  </si>
  <si>
    <t>CC.administrativeassistant_taxpayer AS AA.administrativeassistant_taxpayer,_PY2,</t>
  </si>
  <si>
    <t>CC.accountant_taxpayer AS AA.accountant_taxpayer,_PY2,</t>
  </si>
  <si>
    <t>CC.customerservicerep_taxpayer AS AA.customerservicerep_taxpayer,_PY2,</t>
  </si>
  <si>
    <t>CC.clerk_taxpayer AS AA.clerk_taxpayer,_PY2,</t>
  </si>
  <si>
    <t>CC.receptionist_taxpayer AS AA.receptionist_taxpayer,_PY2,</t>
  </si>
  <si>
    <t>CC.medicalassistant_taxpayer AS AA.medicalassistant_taxpayer,_PY2,</t>
  </si>
  <si>
    <t>CC.disabled_taxpayer AS AA.disabled_taxpayer,_PY2,</t>
  </si>
  <si>
    <t>CC.softwareengineer_taxpayer AS AA.softwareengineer_taxpayer,_PY2,</t>
  </si>
  <si>
    <t>CC.assistantmanager_taxpayer AS AA.assistantmanager_taxpayer,_PY2,</t>
  </si>
  <si>
    <t>CC.officemanager_taxpayer AS AA.officemanager_taxpayer,_PY2,</t>
  </si>
  <si>
    <t>CC.electrician_taxpayer AS AA.electrician_taxpayer,_PY2,</t>
  </si>
  <si>
    <t>CC.technician_taxpayer AS AA.technician_taxpayer,_PY2,</t>
  </si>
  <si>
    <t>CC.none_taxpayer AS AA.none_taxpayer,_PY2,</t>
  </si>
  <si>
    <t>CC.machineoperator_taxpayer AS AA.machineoperator_taxpayer,_PY2,</t>
  </si>
  <si>
    <t>CC.caregiver_taxpayer AS AA.caregiver_taxpayer,_PY2,</t>
  </si>
  <si>
    <t>CC.employed_taxpayer AS AA.employed_taxpayer,_PY2,</t>
  </si>
  <si>
    <t>CC.bartender_taxpayer AS AA.bartender_taxpayer,_PY2,</t>
  </si>
  <si>
    <t>CC.projectmanager_taxpayer AS AA.projectmanager_taxpayer,_PY2,</t>
  </si>
  <si>
    <t>CC.maintenance_taxpayer AS AA.maintenance_taxpayer,_PY2,</t>
  </si>
  <si>
    <t>CC.welder_taxpayer AS AA.welder_taxpayer,_PY2,</t>
  </si>
  <si>
    <t>CC.housekeeper_taxpayer AS AA.housekeeper_taxpayer,_PY2,</t>
  </si>
  <si>
    <t>CC.homemaker_taxpayer AS AA.homemaker_taxpayer,_PY2,</t>
  </si>
  <si>
    <t>CC.foodservice_taxpayer AS AA.foodservice_taxpayer,_PY2,</t>
  </si>
  <si>
    <t>CC.selfemployed_taxpayer AS AA.selfemployed_taxpayer,_PY2,</t>
  </si>
  <si>
    <t>CC.chef_taxpayer AS AA.chef_taxpayer,_PY2,</t>
  </si>
  <si>
    <t>CC.csr_taxpayer AS AA.csr_taxpayer,_PY2,</t>
  </si>
  <si>
    <t>CC.warehouseworker_taxpayer AS AA.warehouseworker_taxpayer,_PY2,</t>
  </si>
  <si>
    <t>CC.factoryworker_taxpayer AS AA.factoryworker_taxpayer,_PY2,</t>
  </si>
  <si>
    <t>CC.attorney_taxpayer AS AA.attorney_taxpayer,_PY2,</t>
  </si>
  <si>
    <t>CC.consultant_taxpayer AS AA.consultant_taxpayer,_PY2,</t>
  </si>
  <si>
    <t>CC.policeofficer_taxpayer AS AA.policeofficer_taxpayer,_PY2,</t>
  </si>
  <si>
    <t>CC.carpenter_taxpayer AS AA.carpenter_taxpayer,_PY2,</t>
  </si>
  <si>
    <t>CC.secretary_taxpayer AS AA.secretary_taxpayer,_PY2,</t>
  </si>
  <si>
    <t>CC.rn_taxpayer AS AA.rn_taxpayer,_PY2,</t>
  </si>
  <si>
    <t>CC.banker_taxpayer AS AA.banker_taxpayer,_PY2,</t>
  </si>
  <si>
    <t>CC.operator_taxpayer AS AA.operator_taxpayer,_PY2,</t>
  </si>
  <si>
    <t>CC.worker_taxpayer AS AA.worker_taxpayer,_PY2,</t>
  </si>
  <si>
    <t>CC.security_taxpayer AS AA.security_taxpayer,_PY2,</t>
  </si>
  <si>
    <t>CC.production_taxpayer AS AA.production_taxpayer,_PY2,</t>
  </si>
  <si>
    <t>CC.socialworker_taxpayer AS AA.socialworker_taxpayer,_PY2,</t>
  </si>
  <si>
    <t>CC.securityofficer_taxpayer AS AA.securityofficer_taxpayer,_PY2,</t>
  </si>
  <si>
    <t>CC.pharmacytechnician_taxpayer AS AA.pharmacytechnician_taxpayer,_PY2,</t>
  </si>
  <si>
    <t>CC.machinist_taxpayer AS AA.machinist_taxpayer,_PY2,</t>
  </si>
  <si>
    <t>CC.barista_taxpayer AS AA.barista_taxpayer,_PY2,</t>
  </si>
  <si>
    <t>CC.analyst_taxpayer AS AA.analyst_taxpayer,_PY2,</t>
  </si>
  <si>
    <t>CC.deliverydriver_taxpayer AS AA.deliverydriver_taxpayer,_PY2,</t>
  </si>
  <si>
    <t>CC.stocker_taxpayer AS AA.stocker_taxpayer,_PY2,</t>
  </si>
  <si>
    <t>CC.factory_taxpayer AS AA.factory_taxpayer,_PY2,</t>
  </si>
  <si>
    <t>CC.dentalassistant_taxpayer AS AA.dentalassistant_taxpayer,_PY2,</t>
  </si>
  <si>
    <t>CC.custodian_taxpayer AS AA.custodian_taxpayer,_PY2,</t>
  </si>
  <si>
    <t>CC.generalmanager_taxpayer AS AA.generalmanager_taxpayer,_PY2,</t>
  </si>
  <si>
    <t>CC.employee_taxpayer AS AA.employee_taxpayer,_PY2,</t>
  </si>
  <si>
    <t>CC.salesmanager_taxpayer AS AA.salesmanager_taxpayer,_PY2,</t>
  </si>
  <si>
    <t>CC.retailmanager_taxpayer AS AA.retailmanager_taxpayer,_PY2,</t>
  </si>
  <si>
    <t>CC.housekeeping_taxpayer AS AA.housekeeping_taxpayer,_PY2,</t>
  </si>
  <si>
    <t>CC.storemanager_taxpayer AS AA.storemanager_taxpayer,_PY2,</t>
  </si>
  <si>
    <t>CC.securityguard_taxpayer AS AA.securityguard_taxpayer,_PY2,</t>
  </si>
  <si>
    <t>CC.na_taxpayer AS AA.na_taxpayer,_PY2,</t>
  </si>
  <si>
    <t>CC.painter_taxpayer AS AA.painter_taxpayer,_PY2,</t>
  </si>
  <si>
    <t>CC.accountmanager_taxpayer AS AA.accountmanager_taxpayer,_PY2,</t>
  </si>
  <si>
    <t>CC.correctionalofficer_taxpayer AS AA.correctionalofficer_taxpayer,_PY2,</t>
  </si>
  <si>
    <t>CC.lpn_taxpayer AS AA.lpn_taxpayer,_PY2,</t>
  </si>
  <si>
    <t>CC.operationsmanager_taxpayer AS AA.operationsmanager_taxpayer,_PY2,</t>
  </si>
  <si>
    <t>CC.bankteller_taxpayer AS AA.bankteller_taxpayer,_PY2,</t>
  </si>
  <si>
    <t>CC.fastfood_taxpayer AS AA.fastfood_taxpayer,_PY2,</t>
  </si>
  <si>
    <t>CC.manufacturing_taxpayer AS AA.manufacturing_taxpayer,_PY2,</t>
  </si>
  <si>
    <t>CC.crewmember_taxpayer AS AA.crewmember_taxpayer,_PY2,</t>
  </si>
  <si>
    <t>CC.generallabor_taxpayer AS AA.generallabor_taxpayer,_PY2,</t>
  </si>
  <si>
    <t>CC.plumber_taxpayer AS AA.plumber_taxpayer,_PY2,</t>
  </si>
  <si>
    <t>CC.marketing_taxpayer AS AA.marketing_taxpayer,_PY2,</t>
  </si>
  <si>
    <t>CC.dispatcher_taxpayer AS AA.dispatcher_taxpayer,_PY2,</t>
  </si>
  <si>
    <t>CC.hostess_taxpayer AS AA.hostess_taxpayer,_PY2,</t>
  </si>
  <si>
    <t>CC.management_taxpayer AS AA.management_taxpayer,_PY2,</t>
  </si>
  <si>
    <t>CC.janitor_taxpayer AS AA.janitor_taxpayer,_PY2,</t>
  </si>
  <si>
    <t>CC.homemaker_spouse AS AA.homemaker_spouse,_PY2,</t>
  </si>
  <si>
    <t>CC.retired_spouse AS AA.retired_spouse,_PY2,</t>
  </si>
  <si>
    <t>CC.unemployed_spouse AS AA.unemployed_spouse,_PY2,</t>
  </si>
  <si>
    <t>CC.teacher_spouse AS AA.teacher_spouse,_PY2,</t>
  </si>
  <si>
    <t>CC.student_spouse AS AA.student_spouse,_PY2,</t>
  </si>
  <si>
    <t>CC.housewife_spouse AS AA.housewife_spouse,_PY2,</t>
  </si>
  <si>
    <t>CC.none_spouse AS AA.none_spouse,_PY2,</t>
  </si>
  <si>
    <t>CC.disabled_spouse AS AA.disabled_spouse,_PY2,</t>
  </si>
  <si>
    <t>CC.home_maker_spouse AS AA.home_maker_spouse,_PY2,</t>
  </si>
  <si>
    <t>CC.house_wife_spouse AS AA.house_wife_spouse,_PY2,</t>
  </si>
  <si>
    <t>CC.stayathomemom_spouse AS AA.stayathomemom_spouse,_PY2,</t>
  </si>
  <si>
    <t>CC.nurse_spouse AS AA.nurse_spouse,_PY2,</t>
  </si>
  <si>
    <t>CC.manager_spouse AS AA.manager_spouse,_PY2,</t>
  </si>
  <si>
    <t>CC.registerednurse_spouse AS AA.registerednurse_spouse,_PY2,</t>
  </si>
  <si>
    <t>CC.sales_spouse AS AA.sales_spouse,_PY2,</t>
  </si>
  <si>
    <t>CC.customerservice_spouse AS AA.customerservice_spouse,_PY2,</t>
  </si>
  <si>
    <t>CC.cashier_spouse AS AA.cashier_spouse,_PY2,</t>
  </si>
  <si>
    <t>CC.na_spouse AS AA.na_spouse,_PY2,</t>
  </si>
  <si>
    <t>CC.laborer_spouse AS AA.laborer_spouse,_PY2,</t>
  </si>
  <si>
    <t>CC.retail_spouse AS AA.retail_spouse,_PY2,</t>
  </si>
  <si>
    <t>CC.officemanager_spouse AS AA.officemanager_spouse,_PY2,</t>
  </si>
  <si>
    <t>CC.administrativeassistant_spouse AS AA.administrativeassistant_spouse,_PY2,</t>
  </si>
  <si>
    <t>CC.engineer_spouse AS AA.engineer_spouse,_PY2,</t>
  </si>
  <si>
    <t>CC.secretary_spouse AS AA.secretary_spouse,_PY2,</t>
  </si>
  <si>
    <t>CC.accountant_spouse AS AA.accountant_spouse,_PY2,</t>
  </si>
  <si>
    <t>CC.cook_spouse AS AA.cook_spouse,_PY2,</t>
  </si>
  <si>
    <t>CC.receptionist_spouse AS AA.receptionist_spouse,_PY2,</t>
  </si>
  <si>
    <t>CC.truckdriver_spouse AS AA.truckdriver_spouse,_PY2,</t>
  </si>
  <si>
    <t>CC.self_employed_spouse AS AA.self_employed_spouse,_PY2,</t>
  </si>
  <si>
    <t>CC.mechanic_spouse AS AA.mechanic_spouse,_PY2,</t>
  </si>
  <si>
    <t>CC.rn_spouse AS AA.rn_spouse,_PY2,</t>
  </si>
  <si>
    <t>CC.server_spouse AS AA.server_spouse,_PY2,</t>
  </si>
  <si>
    <t>CC.cna_spouse AS AA.cna_spouse,_PY2,</t>
  </si>
  <si>
    <t>CC.driver_spouse AS AA.driver_spouse,_PY2,</t>
  </si>
  <si>
    <t>CC.supervisor_spouse AS AA.supervisor_spouse,_PY2,</t>
  </si>
  <si>
    <t>CC.medicalassistant_spouse AS AA.medicalassistant_spouse,_PY2,</t>
  </si>
  <si>
    <t>CC.clerk_spouse AS AA.clerk_spouse,_PY2,</t>
  </si>
  <si>
    <t>CC.socialworker_spouse AS AA.socialworker_spouse,_PY2,</t>
  </si>
  <si>
    <t>CC.projectmanager_spouse AS AA.projectmanager_spouse,_PY2,</t>
  </si>
  <si>
    <t>CC.salesassociate_spouse AS AA.salesassociate_spouse,_PY2,</t>
  </si>
  <si>
    <t>CC.mother_spouse AS AA.mother_spouse,_PY2,</t>
  </si>
  <si>
    <t>CC.waitress_spouse AS AA.waitress_spouse,_PY2,</t>
  </si>
  <si>
    <t>CC.military_spouse AS AA.military_spouse,_PY2,</t>
  </si>
  <si>
    <t>CC.construction_spouse AS AA.construction_spouse,_PY2,</t>
  </si>
  <si>
    <t>CC.attorney_spouse AS AA.attorney_spouse,_PY2,</t>
  </si>
  <si>
    <t>CC.electrician_spouse AS AA.electrician_spouse,_PY2,</t>
  </si>
  <si>
    <t>CC.dentalassistant_spouse AS AA.dentalassistant_spouse,_PY2,</t>
  </si>
  <si>
    <t>CC.stayathomemother_spouse AS AA.stayathomemother_spouse,_PY2,</t>
  </si>
  <si>
    <t>CC.customerservicerep_spouse AS AA.customerservicerep_spouse,_PY2,</t>
  </si>
  <si>
    <t>CC.mom_spouse AS AA.mom_spouse,_PY2,</t>
  </si>
  <si>
    <t>CC.substituteteacher_spouse AS AA.substituteteacher_spouse,_PY2,</t>
  </si>
  <si>
    <t>CC.consultant_spouse AS AA.consultant_spouse,_PY2,</t>
  </si>
  <si>
    <t>CC.maintenance_spouse AS AA.maintenance_spouse,_PY2,</t>
  </si>
  <si>
    <t>CC.policeofficer_spouse AS AA.policeofficer_spouse,_PY2,</t>
  </si>
  <si>
    <t>CC.banker_spouse AS AA.banker_spouse,_PY2,</t>
  </si>
  <si>
    <t>CC.labor_spouse AS AA.labor_spouse,_PY2,</t>
  </si>
  <si>
    <t>CC.welder_spouse AS AA.welder_spouse,_PY2,</t>
  </si>
  <si>
    <t>CC.softwareengineer_spouse AS AA.softwareengineer_spouse,_PY2,</t>
  </si>
  <si>
    <t>CC.na_spouse2 AS AA.na_spouse2,_PY2,</t>
  </si>
  <si>
    <t>CC.technician_spouse AS AA.technician_spouse,_PY2,</t>
  </si>
  <si>
    <t>CC.marketing_spouse AS AA.marketing_spouse,_PY2,</t>
  </si>
  <si>
    <t>CC.assistantmanager_spouse AS AA.assistantmanager_spouse,_PY2,</t>
  </si>
  <si>
    <t>CC.bankteller_spouse AS AA.bankteller_spouse,_PY2,</t>
  </si>
  <si>
    <t>CC.stayathomeparent_spouse AS AA.stayathomeparent_spouse,_PY2,</t>
  </si>
  <si>
    <t>CC.caregiver_spouse AS AA.caregiver_spouse,_PY2,</t>
  </si>
  <si>
    <t>CC.warehouse_spouse AS AA.warehouse_spouse,_PY2,</t>
  </si>
  <si>
    <t>CC.educator_spouse AS AA.educator_spouse,_PY2,</t>
  </si>
  <si>
    <t>CC.carpenter_spouse AS AA.carpenter_spouse,_PY2,</t>
  </si>
  <si>
    <t>CC.bookkeeper_spouse AS AA.bookkeeper_spouse,_PY2,</t>
  </si>
  <si>
    <t>CC.housekeeper_spouse AS AA.housekeeper_spouse,_PY2,</t>
  </si>
  <si>
    <t>CC.physician_spouse AS AA.physician_spouse,_PY2,</t>
  </si>
  <si>
    <t>CC.clerical_spouse AS AA.clerical_spouse,_PY2,</t>
  </si>
  <si>
    <t>CC.analyst_spouse AS AA.analyst_spouse,_PY2,</t>
  </si>
  <si>
    <t>CC.paralegal_spouse AS AA.paralegal_spouse,_PY2,</t>
  </si>
  <si>
    <t>CC.pharmacist_spouse AS AA.pharmacist_spouse,_PY2,</t>
  </si>
  <si>
    <t>CC.machineoperator_spouse AS AA.machineoperator_spouse,_PY2,</t>
  </si>
  <si>
    <t>CC.chef_spouse AS AA.chef_spouse,_PY2,</t>
  </si>
  <si>
    <t>CC.physicaltherapist_spouse AS AA.physicaltherapist_spouse,_PY2,</t>
  </si>
  <si>
    <t>CC.humanresources_spouse AS AA.humanresources_spouse,_PY2,</t>
  </si>
  <si>
    <t>CC.lpn_spouse AS AA.lpn_spouse,_PY2,</t>
  </si>
  <si>
    <t>CC.foodservice_spouse AS AA.foodservice_spouse,_PY2,</t>
  </si>
  <si>
    <t>CC.pharmacytechnician_spouse AS AA.pharmacytechnician_spouse,_PY2,</t>
  </si>
  <si>
    <t>CC.executiveassistant_spouse AS AA.executiveassistant_spouse,_PY2,</t>
  </si>
  <si>
    <t>CC.officeassistant_spouse AS AA.officeassistant_spouse,_PY2,</t>
  </si>
  <si>
    <t>CC.disable_spouse AS AA.disable_spouse,_PY2,</t>
  </si>
  <si>
    <t>CC.salesmanager_spouse AS AA.salesmanager_spouse,_PY2,</t>
  </si>
  <si>
    <t>CC.accountmanager_spouse AS AA.accountmanager_spouse,_PY2,</t>
  </si>
  <si>
    <t>CC.professor_spouse AS AA.professor_spouse,_PY2,</t>
  </si>
  <si>
    <t>CC.hairstylist_spouse AS AA.hairstylist_spouse,_PY2,</t>
  </si>
  <si>
    <t>CC.machinist_spouse AS AA.machinist_spouse,_PY2,</t>
  </si>
  <si>
    <t>CC.selfemployed_spouse AS AA.selfemployed_spouse,_PY2,</t>
  </si>
  <si>
    <t>CC.custodian_spouse AS AA.custodian_spouse,_PY2,</t>
  </si>
  <si>
    <t>CC.factoryworker_spouse AS AA.factoryworker_spouse,_PY2,</t>
  </si>
  <si>
    <t>CC.retailmanager_spouse AS AA.retailmanager_spouse,_PY2,</t>
  </si>
  <si>
    <t>CC.director_spouse AS AA.director_spouse,_PY2,</t>
  </si>
  <si>
    <t>CC.graphicdesigner_spouse AS AA.graphicdesigner_spouse,_PY2,</t>
  </si>
  <si>
    <t>CC.bartender_spouse AS AA.bartender_spouse,_PY2,</t>
  </si>
  <si>
    <t>CC.administrator_spouse AS AA.administrator_spouse,_PY2,</t>
  </si>
  <si>
    <t>CC.home_spouse AS AA.home_spouse,_PY2,</t>
  </si>
  <si>
    <t>CC.accounting_spouse AS AA.accounting_spouse,_PY2,</t>
  </si>
  <si>
    <t>CC.unemployeed_spouse AS AA.unemployeed_spouse,_PY2,</t>
  </si>
  <si>
    <t>CC.DMA_AREA AS AA.DMA_AREA,_PY2,</t>
  </si>
  <si>
    <t>DD._taxpayer AS BB._taxpayer AS _taxpayer_PY,_PY3,</t>
  </si>
  <si>
    <t>DD.retired_taxpayer AS BB.retired_taxpayer AS retired_taxpayer_PY,_PY3,</t>
  </si>
  <si>
    <t>DD.unemployed_taxpayer AS BB.unemployed_taxpayer AS unemployed_taxpayer_PY,_PY3,</t>
  </si>
  <si>
    <t>DD.cashier_taxpayer AS BB.cashier_taxpayer AS cashier_taxpayer_PY,_PY3,</t>
  </si>
  <si>
    <t>DD.teacher_taxpayer AS BB.teacher_taxpayer AS teacher_taxpayer_PY,_PY3,</t>
  </si>
  <si>
    <t>DD.manager_taxpayer AS BB.manager_taxpayer AS manager_taxpayer_PY,_PY3,</t>
  </si>
  <si>
    <t>DD.sales_taxpayer AS BB.sales_taxpayer AS sales_taxpayer_PY,_PY3,</t>
  </si>
  <si>
    <t>DD.customerservice_taxpayer AS BB.customerservice_taxpayer AS customerservice_taxpayer_PY,_PY3,</t>
  </si>
  <si>
    <t>DD.laborer_taxpayer AS BB.laborer_taxpayer AS laborer_taxpayer_PY,_PY3,</t>
  </si>
  <si>
    <t>DD.cook_taxpayer AS BB.cook_taxpayer AS cook_taxpayer_PY,_PY3,</t>
  </si>
  <si>
    <t>DD.server_taxpayer AS BB.server_taxpayer AS server_taxpayer_PY,_PY3,</t>
  </si>
  <si>
    <t>DD.retail_taxpayer AS BB.retail_taxpayer AS retail_taxpayer_PY,_PY3,</t>
  </si>
  <si>
    <t>DD.engineer_taxpayer AS BB.engineer_taxpayer AS engineer_taxpayer_PY,_PY3,</t>
  </si>
  <si>
    <t>DD.military_taxpayer AS BB.military_taxpayer AS military_taxpayer_PY,_PY3,</t>
  </si>
  <si>
    <t>DD.cna_taxpayer AS BB.cna_taxpayer AS cna_taxpayer_PY,_PY3,</t>
  </si>
  <si>
    <t>DD.salesassociate_taxpayer AS BB.salesassociate_taxpayer AS salesassociate_taxpayer_PY,_PY3,</t>
  </si>
  <si>
    <t>DD.registerednurse_taxpayer AS BB.registerednurse_taxpayer AS registerednurse_taxpayer_PY,_PY3,</t>
  </si>
  <si>
    <t>DD.truckdriver_taxpayer AS BB.truckdriver_taxpayer AS truckdriver_taxpayer_PY,_PY3,</t>
  </si>
  <si>
    <t>DD.driver_taxpayer AS BB.driver_taxpayer AS driver_taxpayer_PY,_PY3,</t>
  </si>
  <si>
    <t>DD.mechanic_taxpayer AS BB.mechanic_taxpayer AS mechanic_taxpayer_PY,_PY3,</t>
  </si>
  <si>
    <t>DD.nurse_taxpayer AS BB.nurse_taxpayer AS nurse_taxpayer_PY,_PY3,</t>
  </si>
  <si>
    <t>DD.waitress_taxpayer AS BB.waitress_taxpayer AS waitress_taxpayer_PY,_PY3,</t>
  </si>
  <si>
    <t>DD.supervisor_taxpayer AS BB.supervisor_taxpayer AS supervisor_taxpayer_PY,_PY3,</t>
  </si>
  <si>
    <t>DD.labor_taxpayer AS BB.labor_taxpayer AS labor_taxpayer_PY,_PY3,</t>
  </si>
  <si>
    <t>DD.construction_taxpayer AS BB.construction_taxpayer AS construction_taxpayer_PY,_PY3,</t>
  </si>
  <si>
    <t>DD.warehouse_taxpayer AS BB.warehouse_taxpayer AS warehouse_taxpayer_PY,_PY3,</t>
  </si>
  <si>
    <t>DD.administrativeassistant_taxpayer AS BB.administrativeassistant_taxpayer AS administrativeassistant_taxpayer_PY,_PY3,</t>
  </si>
  <si>
    <t>DD.accountant_taxpayer AS BB.accountant_taxpayer AS accountant_taxpayer_PY,_PY3,</t>
  </si>
  <si>
    <t>DD.customerservicerep_taxpayer AS BB.customerservicerep_taxpayer AS customerservicerep_taxpayer_PY,_PY3,</t>
  </si>
  <si>
    <t>DD.clerk_taxpayer AS BB.clerk_taxpayer AS clerk_taxpayer_PY,_PY3,</t>
  </si>
  <si>
    <t>DD.receptionist_taxpayer AS BB.receptionist_taxpayer AS receptionist_taxpayer_PY,_PY3,</t>
  </si>
  <si>
    <t>DD.medicalassistant_taxpayer AS BB.medicalassistant_taxpayer AS medicalassistant_taxpayer_PY,_PY3,</t>
  </si>
  <si>
    <t>DD.disabled_taxpayer AS BB.disabled_taxpayer AS disabled_taxpayer_PY,_PY3,</t>
  </si>
  <si>
    <t>DD.softwareengineer_taxpayer AS BB.softwareengineer_taxpayer AS softwareengineer_taxpayer_PY,_PY3,</t>
  </si>
  <si>
    <t>DD.assistantmanager_taxpayer AS BB.assistantmanager_taxpayer AS assistantmanager_taxpayer_PY,_PY3,</t>
  </si>
  <si>
    <t>DD.officemanager_taxpayer AS BB.officemanager_taxpayer AS officemanager_taxpayer_PY,_PY3,</t>
  </si>
  <si>
    <t>DD.electrician_taxpayer AS BB.electrician_taxpayer AS electrician_taxpayer_PY,_PY3,</t>
  </si>
  <si>
    <t>DD.technician_taxpayer AS BB.technician_taxpayer AS technician_taxpayer_PY,_PY3,</t>
  </si>
  <si>
    <t>DD.none_taxpayer AS BB.none_taxpayer AS none_taxpayer_PY,_PY3,</t>
  </si>
  <si>
    <t>DD.machineoperator_taxpayer AS BB.machineoperator_taxpayer AS machineoperator_taxpayer_PY,_PY3,</t>
  </si>
  <si>
    <t>DD.caregiver_taxpayer AS BB.caregiver_taxpayer AS caregiver_taxpayer_PY,_PY3,</t>
  </si>
  <si>
    <t>DD.employed_taxpayer AS BB.employed_taxpayer AS employed_taxpayer_PY,_PY3,</t>
  </si>
  <si>
    <t>DD.bartender_taxpayer AS BB.bartender_taxpayer AS bartender_taxpayer_PY,_PY3,</t>
  </si>
  <si>
    <t>DD.projectmanager_taxpayer AS BB.projectmanager_taxpayer AS projectmanager_taxpayer_PY,_PY3,</t>
  </si>
  <si>
    <t>DD.maintenance_taxpayer AS BB.maintenance_taxpayer AS maintenance_taxpayer_PY,_PY3,</t>
  </si>
  <si>
    <t>DD.welder_taxpayer AS BB.welder_taxpayer AS welder_taxpayer_PY,_PY3,</t>
  </si>
  <si>
    <t>DD.housekeeper_taxpayer AS BB.housekeeper_taxpayer AS housekeeper_taxpayer_PY,_PY3,</t>
  </si>
  <si>
    <t>DD.homemaker_taxpayer AS BB.homemaker_taxpayer AS homemaker_taxpayer_PY,_PY3,</t>
  </si>
  <si>
    <t>DD.foodservice_taxpayer AS BB.foodservice_taxpayer AS foodservice_taxpayer_PY,_PY3,</t>
  </si>
  <si>
    <t>DD.selfemployed_taxpayer AS BB.selfemployed_taxpayer AS selfemployed_taxpayer_PY,_PY3,</t>
  </si>
  <si>
    <t>DD.chef_taxpayer AS BB.chef_taxpayer AS chef_taxpayer_PY,_PY3,</t>
  </si>
  <si>
    <t>DD.csr_taxpayer AS BB.csr_taxpayer AS csr_taxpayer_PY,_PY3,</t>
  </si>
  <si>
    <t>DD.warehouseworker_taxpayer AS BB.warehouseworker_taxpayer AS warehouseworker_taxpayer_PY,_PY3,</t>
  </si>
  <si>
    <t>DD.factoryworker_taxpayer AS BB.factoryworker_taxpayer AS factoryworker_taxpayer_PY,_PY3,</t>
  </si>
  <si>
    <t>DD.attorney_taxpayer AS BB.attorney_taxpayer AS attorney_taxpayer_PY,_PY3,</t>
  </si>
  <si>
    <t>DD.consultant_taxpayer AS BB.consultant_taxpayer AS consultant_taxpayer_PY,_PY3,</t>
  </si>
  <si>
    <t>DD.policeofficer_taxpayer AS BB.policeofficer_taxpayer AS policeofficer_taxpayer_PY,_PY3,</t>
  </si>
  <si>
    <t>DD.carpenter_taxpayer AS BB.carpenter_taxpayer AS carpenter_taxpayer_PY,_PY3,</t>
  </si>
  <si>
    <t>DD.secretary_taxpayer AS BB.secretary_taxpayer AS secretary_taxpayer_PY,_PY3,</t>
  </si>
  <si>
    <t>DD.rn_taxpayer AS BB.rn_taxpayer AS rn_taxpayer_PY,_PY3,</t>
  </si>
  <si>
    <t>DD.banker_taxpayer AS BB.banker_taxpayer AS banker_taxpayer_PY,_PY3,</t>
  </si>
  <si>
    <t>DD.operator_taxpayer AS BB.operator_taxpayer AS operator_taxpayer_PY,_PY3,</t>
  </si>
  <si>
    <t>DD.worker_taxpayer AS BB.worker_taxpayer AS worker_taxpayer_PY,_PY3,</t>
  </si>
  <si>
    <t>DD.security_taxpayer AS BB.security_taxpayer AS security_taxpayer_PY,_PY3,</t>
  </si>
  <si>
    <t>DD.production_taxpayer AS BB.production_taxpayer AS production_taxpayer_PY,_PY3,</t>
  </si>
  <si>
    <t>DD.socialworker_taxpayer AS BB.socialworker_taxpayer AS socialworker_taxpayer_PY,_PY3,</t>
  </si>
  <si>
    <t>DD.securityofficer_taxpayer AS BB.securityofficer_taxpayer AS securityofficer_taxpayer_PY,_PY3,</t>
  </si>
  <si>
    <t>DD.pharmacytechnician_taxpayer AS BB.pharmacytechnician_taxpayer AS pharmacytechnician_taxpayer_PY,_PY3,</t>
  </si>
  <si>
    <t>DD.machinist_taxpayer AS BB.machinist_taxpayer AS machinist_taxpayer_PY,_PY3,</t>
  </si>
  <si>
    <t>DD.barista_taxpayer AS BB.barista_taxpayer AS barista_taxpayer_PY,_PY3,</t>
  </si>
  <si>
    <t>DD.analyst_taxpayer AS BB.analyst_taxpayer AS analyst_taxpayer_PY,_PY3,</t>
  </si>
  <si>
    <t>DD.deliverydriver_taxpayer AS BB.deliverydriver_taxpayer AS deliverydriver_taxpayer_PY,_PY3,</t>
  </si>
  <si>
    <t>DD.stocker_taxpayer AS BB.stocker_taxpayer AS stocker_taxpayer_PY,_PY3,</t>
  </si>
  <si>
    <t>DD.factory_taxpayer AS BB.factory_taxpayer AS factory_taxpayer_PY,_PY3,</t>
  </si>
  <si>
    <t>DD.dentalassistant_taxpayer AS BB.dentalassistant_taxpayer AS dentalassistant_taxpayer_PY,_PY3,</t>
  </si>
  <si>
    <t>DD.custodian_taxpayer AS BB.custodian_taxpayer AS custodian_taxpayer_PY,_PY3,</t>
  </si>
  <si>
    <t>DD.generalmanager_taxpayer AS BB.generalmanager_taxpayer AS generalmanager_taxpayer_PY,_PY3,</t>
  </si>
  <si>
    <t>DD.employee_taxpayer AS BB.employee_taxpayer AS employee_taxpayer_PY,_PY3,</t>
  </si>
  <si>
    <t>DD.salesmanager_taxpayer AS BB.salesmanager_taxpayer AS salesmanager_taxpayer_PY,_PY3,</t>
  </si>
  <si>
    <t>DD.retailmanager_taxpayer AS BB.retailmanager_taxpayer AS retailmanager_taxpayer_PY,_PY3,</t>
  </si>
  <si>
    <t>DD.housekeeping_taxpayer AS BB.housekeeping_taxpayer AS housekeeping_taxpayer_PY,_PY3,</t>
  </si>
  <si>
    <t>DD.storemanager_taxpayer AS BB.storemanager_taxpayer AS storemanager_taxpayer_PY,_PY3,</t>
  </si>
  <si>
    <t>DD.securityguard_taxpayer AS BB.securityguard_taxpayer AS securityguard_taxpayer_PY,_PY3,</t>
  </si>
  <si>
    <t>DD.na_taxpayer AS BB.na_taxpayer AS na_taxpayer_PY,_PY3,</t>
  </si>
  <si>
    <t>DD.painter_taxpayer AS BB.painter_taxpayer AS painter_taxpayer_PY,_PY3,</t>
  </si>
  <si>
    <t>DD.accountmanager_taxpayer AS BB.accountmanager_taxpayer AS accountmanager_taxpayer_PY,_PY3,</t>
  </si>
  <si>
    <t>DD.correctionalofficer_taxpayer AS BB.correctionalofficer_taxpayer AS correctionalofficer_taxpayer_PY,_PY3,</t>
  </si>
  <si>
    <t>DD.lpn_taxpayer AS BB.lpn_taxpayer AS lpn_taxpayer_PY,_PY3,</t>
  </si>
  <si>
    <t>DD.operationsmanager_taxpayer AS BB.operationsmanager_taxpayer AS operationsmanager_taxpayer_PY,_PY3,</t>
  </si>
  <si>
    <t>DD.bankteller_taxpayer AS BB.bankteller_taxpayer AS bankteller_taxpayer_PY,_PY3,</t>
  </si>
  <si>
    <t>DD.fastfood_taxpayer AS BB.fastfood_taxpayer AS fastfood_taxpayer_PY,_PY3,</t>
  </si>
  <si>
    <t>DD.manufacturing_taxpayer AS BB.manufacturing_taxpayer AS manufacturing_taxpayer_PY,_PY3,</t>
  </si>
  <si>
    <t>DD.crewmember_taxpayer AS BB.crewmember_taxpayer AS crewmember_taxpayer_PY,_PY3,</t>
  </si>
  <si>
    <t>DD.generallabor_taxpayer AS BB.generallabor_taxpayer AS generallabor_taxpayer_PY,_PY3,</t>
  </si>
  <si>
    <t>DD.plumber_taxpayer AS BB.plumber_taxpayer AS plumber_taxpayer_PY,_PY3,</t>
  </si>
  <si>
    <t>DD.marketing_taxpayer AS BB.marketing_taxpayer AS marketing_taxpayer_PY,_PY3,</t>
  </si>
  <si>
    <t>DD.dispatcher_taxpayer AS BB.dispatcher_taxpayer AS dispatcher_taxpayer_PY,_PY3,</t>
  </si>
  <si>
    <t>DD.hostess_taxpayer AS BB.hostess_taxpayer AS hostess_taxpayer_PY,_PY3,</t>
  </si>
  <si>
    <t>DD.management_taxpayer AS BB.management_taxpayer AS management_taxpayer_PY,_PY3,</t>
  </si>
  <si>
    <t>DD.janitor_taxpayer AS BB.janitor_taxpayer AS janitor_taxpayer_PY,_PY3,</t>
  </si>
  <si>
    <t>DD.homemaker_spouse AS BB.homemaker_spouse AS homemaker_spouse_PY,_PY3,</t>
  </si>
  <si>
    <t>DD.retired_spouse AS BB.retired_spouse AS retired_spouse_PY,_PY3,</t>
  </si>
  <si>
    <t>DD.unemployed_spouse AS BB.unemployed_spouse AS unemployed_spouse_PY,_PY3,</t>
  </si>
  <si>
    <t>DD.teacher_spouse AS BB.teacher_spouse AS teacher_spouse_PY,_PY3,</t>
  </si>
  <si>
    <t>DD.student_spouse AS BB.student_spouse AS student_spouse_PY,_PY3,</t>
  </si>
  <si>
    <t>DD.housewife_spouse AS BB.housewife_spouse AS housewife_spouse_PY,_PY3,</t>
  </si>
  <si>
    <t>DD.none_spouse AS BB.none_spouse AS none_spouse_PY,_PY3,</t>
  </si>
  <si>
    <t>DD.disabled_spouse AS BB.disabled_spouse AS disabled_spouse_PY,_PY3,</t>
  </si>
  <si>
    <t>DD.home_maker_spouse AS BB.home_maker_spouse AS home_maker_spouse_PY,_PY3,</t>
  </si>
  <si>
    <t>DD.house_wife_spouse AS BB.house_wife_spouse AS house_wife_spouse_PY,_PY3,</t>
  </si>
  <si>
    <t>DD.stayathomemom_spouse AS BB.stayathomemom_spouse AS stayathomemom_spouse_PY,_PY3,</t>
  </si>
  <si>
    <t>DD.nurse_spouse AS BB.nurse_spouse AS nurse_spouse_PY,_PY3,</t>
  </si>
  <si>
    <t>DD.manager_spouse AS BB.manager_spouse AS manager_spouse_PY,_PY3,</t>
  </si>
  <si>
    <t>DD.registerednurse_spouse AS BB.registerednurse_spouse AS registerednurse_spouse_PY,_PY3,</t>
  </si>
  <si>
    <t>DD.sales_spouse AS BB.sales_spouse AS sales_spouse_PY,_PY3,</t>
  </si>
  <si>
    <t>DD.customerservice_spouse AS BB.customerservice_spouse AS customerservice_spouse_PY,_PY3,</t>
  </si>
  <si>
    <t>DD.cashier_spouse AS BB.cashier_spouse AS cashier_spouse_PY,_PY3,</t>
  </si>
  <si>
    <t>DD.na_spouse AS BB.na_spouse AS na_spouse_PY,_PY3,</t>
  </si>
  <si>
    <t>DD.laborer_spouse AS BB.laborer_spouse AS laborer_spouse_PY,_PY3,</t>
  </si>
  <si>
    <t>DD.retail_spouse AS BB.retail_spouse AS retail_spouse_PY,_PY3,</t>
  </si>
  <si>
    <t>DD.officemanager_spouse AS BB.officemanager_spouse AS officemanager_spouse_PY,_PY3,</t>
  </si>
  <si>
    <t>DD.administrativeassistant_spouse AS BB.administrativeassistant_spouse AS administrativeassistant_spouse_PY,_PY3,</t>
  </si>
  <si>
    <t>DD.engineer_spouse AS BB.engineer_spouse AS engineer_spouse_PY,_PY3,</t>
  </si>
  <si>
    <t>DD.secretary_spouse AS BB.secretary_spouse AS secretary_spouse_PY,_PY3,</t>
  </si>
  <si>
    <t>DD.accountant_spouse AS BB.accountant_spouse AS accountant_spouse_PY,_PY3,</t>
  </si>
  <si>
    <t>DD.cook_spouse AS BB.cook_spouse AS cook_spouse_PY,_PY3,</t>
  </si>
  <si>
    <t>DD.receptionist_spouse AS BB.receptionist_spouse AS receptionist_spouse_PY,_PY3,</t>
  </si>
  <si>
    <t>DD.truckdriver_spouse AS BB.truckdriver_spouse AS truckdriver_spouse_PY,_PY3,</t>
  </si>
  <si>
    <t>DD.self_employed_spouse AS BB.self_employed_spouse AS self_employed_spouse_PY,_PY3,</t>
  </si>
  <si>
    <t>DD.mechanic_spouse AS BB.mechanic_spouse AS mechanic_spouse_PY,_PY3,</t>
  </si>
  <si>
    <t>DD.rn_spouse AS BB.rn_spouse AS rn_spouse_PY,_PY3,</t>
  </si>
  <si>
    <t>DD.server_spouse AS BB.server_spouse AS server_spouse_PY,_PY3,</t>
  </si>
  <si>
    <t>DD.cna_spouse AS BB.cna_spouse AS cna_spouse_PY,_PY3,</t>
  </si>
  <si>
    <t>DD.driver_spouse AS BB.driver_spouse AS driver_spouse_PY,_PY3,</t>
  </si>
  <si>
    <t>DD.supervisor_spouse AS BB.supervisor_spouse AS supervisor_spouse_PY,_PY3,</t>
  </si>
  <si>
    <t>DD.medicalassistant_spouse AS BB.medicalassistant_spouse AS medicalassistant_spouse_PY,_PY3,</t>
  </si>
  <si>
    <t>DD.clerk_spouse AS BB.clerk_spouse AS clerk_spouse_PY,_PY3,</t>
  </si>
  <si>
    <t>DD.socialworker_spouse AS BB.socialworker_spouse AS socialworker_spouse_PY,_PY3,</t>
  </si>
  <si>
    <t>DD.projectmanager_spouse AS BB.projectmanager_spouse AS projectmanager_spouse_PY,_PY3,</t>
  </si>
  <si>
    <t>DD.salesassociate_spouse AS BB.salesassociate_spouse AS salesassociate_spouse_PY,_PY3,</t>
  </si>
  <si>
    <t>DD.mother_spouse AS BB.mother_spouse AS mother_spouse_PY,_PY3,</t>
  </si>
  <si>
    <t>DD.waitress_spouse AS BB.waitress_spouse AS waitress_spouse_PY,_PY3,</t>
  </si>
  <si>
    <t>DD.military_spouse AS BB.military_spouse AS military_spouse_PY,_PY3,</t>
  </si>
  <si>
    <t>DD.construction_spouse AS BB.construction_spouse AS construction_spouse_PY,_PY3,</t>
  </si>
  <si>
    <t>DD.attorney_spouse AS BB.attorney_spouse AS attorney_spouse_PY,_PY3,</t>
  </si>
  <si>
    <t>DD.electrician_spouse AS BB.electrician_spouse AS electrician_spouse_PY,_PY3,</t>
  </si>
  <si>
    <t>DD.dentalassistant_spouse AS BB.dentalassistant_spouse AS dentalassistant_spouse_PY,_PY3,</t>
  </si>
  <si>
    <t>DD.stayathomemother_spouse AS BB.stayathomemother_spouse AS stayathomemother_spouse_PY,_PY3,</t>
  </si>
  <si>
    <t>DD.customerservicerep_spouse AS BB.customerservicerep_spouse AS customerservicerep_spouse_PY,_PY3,</t>
  </si>
  <si>
    <t>DD.mom_spouse AS BB.mom_spouse AS mom_spouse_PY,_PY3,</t>
  </si>
  <si>
    <t>DD.substituteteacher_spouse AS BB.substituteteacher_spouse AS substituteteacher_spouse_PY,_PY3,</t>
  </si>
  <si>
    <t>DD.consultant_spouse AS BB.consultant_spouse AS consultant_spouse_PY,_PY3,</t>
  </si>
  <si>
    <t>DD.maintenance_spouse AS BB.maintenance_spouse AS maintenance_spouse_PY,_PY3,</t>
  </si>
  <si>
    <t>DD.policeofficer_spouse AS BB.policeofficer_spouse AS policeofficer_spouse_PY,_PY3,</t>
  </si>
  <si>
    <t>DD.banker_spouse AS BB.banker_spouse AS banker_spouse_PY,_PY3,</t>
  </si>
  <si>
    <t>DD.labor_spouse AS BB.labor_spouse AS labor_spouse_PY,_PY3,</t>
  </si>
  <si>
    <t>DD.welder_spouse AS BB.welder_spouse AS welder_spouse_PY,_PY3,</t>
  </si>
  <si>
    <t>DD.softwareengineer_spouse AS BB.softwareengineer_spouse AS softwareengineer_spouse_PY,_PY3,</t>
  </si>
  <si>
    <t>DD.na_spouse2 AS BB.na_spouse2 AS na_spouse2_PY,_PY3,</t>
  </si>
  <si>
    <t>DD.technician_spouse AS BB.technician_spouse AS technician_spouse_PY,_PY3,</t>
  </si>
  <si>
    <t>DD.marketing_spouse AS BB.marketing_spouse AS marketing_spouse_PY,_PY3,</t>
  </si>
  <si>
    <t>DD.assistantmanager_spouse AS BB.assistantmanager_spouse AS assistantmanager_spouse_PY,_PY3,</t>
  </si>
  <si>
    <t>DD.bankteller_spouse AS BB.bankteller_spouse AS bankteller_spouse_PY,_PY3,</t>
  </si>
  <si>
    <t>DD.stayathomeparent_spouse AS BB.stayathomeparent_spouse AS stayathomeparent_spouse_PY,_PY3,</t>
  </si>
  <si>
    <t>DD.caregiver_spouse AS BB.caregiver_spouse AS caregiver_spouse_PY,_PY3,</t>
  </si>
  <si>
    <t>DD.warehouse_spouse AS BB.warehouse_spouse AS warehouse_spouse_PY,_PY3,</t>
  </si>
  <si>
    <t>DD.educator_spouse AS BB.educator_spouse AS educator_spouse_PY,_PY3,</t>
  </si>
  <si>
    <t>DD.carpenter_spouse AS BB.carpenter_spouse AS carpenter_spouse_PY,_PY3,</t>
  </si>
  <si>
    <t>DD.bookkeeper_spouse AS BB.bookkeeper_spouse AS bookkeeper_spouse_PY,_PY3,</t>
  </si>
  <si>
    <t>DD.housekeeper_spouse AS BB.housekeeper_spouse AS housekeeper_spouse_PY,_PY3,</t>
  </si>
  <si>
    <t>DD.physician_spouse AS BB.physician_spouse AS physician_spouse_PY,_PY3,</t>
  </si>
  <si>
    <t>DD.clerical_spouse AS BB.clerical_spouse AS clerical_spouse_PY,_PY3,</t>
  </si>
  <si>
    <t>DD.analyst_spouse AS BB.analyst_spouse AS analyst_spouse_PY,_PY3,</t>
  </si>
  <si>
    <t>DD.paralegal_spouse AS BB.paralegal_spouse AS paralegal_spouse_PY,_PY3,</t>
  </si>
  <si>
    <t>DD.pharmacist_spouse AS BB.pharmacist_spouse AS pharmacist_spouse_PY,_PY3,</t>
  </si>
  <si>
    <t>DD.machineoperator_spouse AS BB.machineoperator_spouse AS machineoperator_spouse_PY,_PY3,</t>
  </si>
  <si>
    <t>DD.chef_spouse AS BB.chef_spouse AS chef_spouse_PY,_PY3,</t>
  </si>
  <si>
    <t>DD.physicaltherapist_spouse AS BB.physicaltherapist_spouse AS physicaltherapist_spouse_PY,_PY3,</t>
  </si>
  <si>
    <t>DD.humanresources_spouse AS BB.humanresources_spouse AS humanresources_spouse_PY,_PY3,</t>
  </si>
  <si>
    <t>DD.lpn_spouse AS BB.lpn_spouse AS lpn_spouse_PY,_PY3,</t>
  </si>
  <si>
    <t>DD.foodservice_spouse AS BB.foodservice_spouse AS foodservice_spouse_PY,_PY3,</t>
  </si>
  <si>
    <t>DD.pharmacytechnician_spouse AS BB.pharmacytechnician_spouse AS pharmacytechnician_spouse_PY,_PY3,</t>
  </si>
  <si>
    <t>DD.executiveassistant_spouse AS BB.executiveassistant_spouse AS executiveassistant_spouse_PY,_PY3,</t>
  </si>
  <si>
    <t>DD.officeassistant_spouse AS BB.officeassistant_spouse AS officeassistant_spouse_PY,_PY3,</t>
  </si>
  <si>
    <t>DD.disable_spouse AS BB.disable_spouse AS disable_spouse_PY,_PY3,</t>
  </si>
  <si>
    <t>DD.salesmanager_spouse AS BB.salesmanager_spouse AS salesmanager_spouse_PY,_PY3,</t>
  </si>
  <si>
    <t>DD.accountmanager_spouse AS BB.accountmanager_spouse AS accountmanager_spouse_PY,_PY3,</t>
  </si>
  <si>
    <t>DD.professor_spouse AS BB.professor_spouse AS professor_spouse_PY,_PY3,</t>
  </si>
  <si>
    <t>DD.hairstylist_spouse AS BB.hairstylist_spouse AS hairstylist_spouse_PY,_PY3,</t>
  </si>
  <si>
    <t>DD.machinist_spouse AS BB.machinist_spouse AS machinist_spouse_PY,_PY3,</t>
  </si>
  <si>
    <t>DD.selfemployed_spouse AS BB.selfemployed_spouse AS selfemployed_spouse_PY,_PY3,</t>
  </si>
  <si>
    <t>DD.custodian_spouse AS BB.custodian_spouse AS custodian_spouse_PY,_PY3,</t>
  </si>
  <si>
    <t>DD.factoryworker_spouse AS BB.factoryworker_spouse AS factoryworker_spouse_PY,_PY3,</t>
  </si>
  <si>
    <t>DD.retailmanager_spouse AS BB.retailmanager_spouse AS retailmanager_spouse_PY,_PY3,</t>
  </si>
  <si>
    <t>DD.director_spouse AS BB.director_spouse AS director_spouse_PY,_PY3,</t>
  </si>
  <si>
    <t>DD.graphicdesigner_spouse AS BB.graphicdesigner_spouse AS graphicdesigner_spouse_PY,_PY3,</t>
  </si>
  <si>
    <t>DD.bartender_spouse AS BB.bartender_spouse AS bartender_spouse_PY,_PY3,</t>
  </si>
  <si>
    <t>DD.administrator_spouse AS BB.administrator_spouse AS administrator_spouse_PY,_PY3,</t>
  </si>
  <si>
    <t>DD.home_spouse AS BB.home_spouse AS home_spouse_PY,_PY3,</t>
  </si>
  <si>
    <t>DD.accounting_spouse AS BB.accounting_spouse AS accounting_spouse_PY,_PY3,</t>
  </si>
  <si>
    <t>DD.unemployeed_spouse AS BB.unemployeed_spouse AS unemployeed_spouse_PY,_PY3,</t>
  </si>
  <si>
    <t>DD.DMA_AREA AS BB.DMA_AREA AS DMA_AREA_PY,_PY3,</t>
  </si>
  <si>
    <t>CC.student_taxpayer AS student_taxpayer_PY2,</t>
  </si>
  <si>
    <t>CC._taxpayer AS _taxpayer_PY2,</t>
  </si>
  <si>
    <t>CC.retired_taxpayer AS retired_taxpayer_PY2,</t>
  </si>
  <si>
    <t>CC.unemployed_taxpayer AS unemployed_taxpayer_PY2,</t>
  </si>
  <si>
    <t>CC.cashier_taxpayer AS cashier_taxpayer_PY2,</t>
  </si>
  <si>
    <t>CC.teacher_taxpayer AS teacher_taxpayer_PY2,</t>
  </si>
  <si>
    <t>CC.manager_taxpayer AS manager_taxpayer_PY2,</t>
  </si>
  <si>
    <t>CC.sales_taxpayer AS sales_taxpayer_PY2,</t>
  </si>
  <si>
    <t>CC.customerservice_taxpayer AS customerservice_taxpayer_PY2,</t>
  </si>
  <si>
    <t>CC.laborer_taxpayer AS laborer_taxpayer_PY2,</t>
  </si>
  <si>
    <t>CC.cook_taxpayer AS cook_taxpayer_PY2,</t>
  </si>
  <si>
    <t>CC.server_taxpayer AS server_taxpayer_PY2,</t>
  </si>
  <si>
    <t>CC.retail_taxpayer AS retail_taxpayer_PY2,</t>
  </si>
  <si>
    <t>CC.engineer_taxpayer AS engineer_taxpayer_PY2,</t>
  </si>
  <si>
    <t>CC.military_taxpayer AS military_taxpayer_PY2,</t>
  </si>
  <si>
    <t>CC.cna_taxpayer AS cna_taxpayer_PY2,</t>
  </si>
  <si>
    <t>CC.salesassociate_taxpayer AS salesassociate_taxpayer_PY2,</t>
  </si>
  <si>
    <t>CC.registerednurse_taxpayer AS registerednurse_taxpayer_PY2,</t>
  </si>
  <si>
    <t>CC.truckdriver_taxpayer AS truckdriver_taxpayer_PY2,</t>
  </si>
  <si>
    <t>CC.driver_taxpayer AS driver_taxpayer_PY2,</t>
  </si>
  <si>
    <t>CC.mechanic_taxpayer AS mechanic_taxpayer_PY2,</t>
  </si>
  <si>
    <t>CC.nurse_taxpayer AS nurse_taxpayer_PY2,</t>
  </si>
  <si>
    <t>CC.waitress_taxpayer AS waitress_taxpayer_PY2,</t>
  </si>
  <si>
    <t>CC.supervisor_taxpayer AS supervisor_taxpayer_PY2,</t>
  </si>
  <si>
    <t>CC.labor_taxpayer AS labor_taxpayer_PY2,</t>
  </si>
  <si>
    <t>CC.construction_taxpayer AS construction_taxpayer_PY2,</t>
  </si>
  <si>
    <t>CC.warehouse_taxpayer AS warehouse_taxpayer_PY2,</t>
  </si>
  <si>
    <t>CC.administrativeassistant_taxpayer AS administrativeassistant_taxpayer_PY2,</t>
  </si>
  <si>
    <t>CC.accountant_taxpayer AS accountant_taxpayer_PY2,</t>
  </si>
  <si>
    <t>CC.customerservicerep_taxpayer AS customerservicerep_taxpayer_PY2,</t>
  </si>
  <si>
    <t>CC.clerk_taxpayer AS clerk_taxpayer_PY2,</t>
  </si>
  <si>
    <t>CC.receptionist_taxpayer AS receptionist_taxpayer_PY2,</t>
  </si>
  <si>
    <t>CC.medicalassistant_taxpayer AS medicalassistant_taxpayer_PY2,</t>
  </si>
  <si>
    <t>CC.disabled_taxpayer AS disabled_taxpayer_PY2,</t>
  </si>
  <si>
    <t>CC.softwareengineer_taxpayer AS softwareengineer_taxpayer_PY2,</t>
  </si>
  <si>
    <t>CC.assistantmanager_taxpayer AS assistantmanager_taxpayer_PY2,</t>
  </si>
  <si>
    <t>CC.officemanager_taxpayer AS officemanager_taxpayer_PY2,</t>
  </si>
  <si>
    <t>CC.electrician_taxpayer AS electrician_taxpayer_PY2,</t>
  </si>
  <si>
    <t>CC.technician_taxpayer AS technician_taxpayer_PY2,</t>
  </si>
  <si>
    <t>CC.none_taxpayer AS none_taxpayer_PY2,</t>
  </si>
  <si>
    <t>CC.machineoperator_taxpayer AS machineoperator_taxpayer_PY2,</t>
  </si>
  <si>
    <t>CC.caregiver_taxpayer AS caregiver_taxpayer_PY2,</t>
  </si>
  <si>
    <t>CC.employed_taxpayer AS employed_taxpayer_PY2,</t>
  </si>
  <si>
    <t>CC.bartender_taxpayer AS bartender_taxpayer_PY2,</t>
  </si>
  <si>
    <t>CC.projectmanager_taxpayer AS projectmanager_taxpayer_PY2,</t>
  </si>
  <si>
    <t>CC.maintenance_taxpayer AS maintenance_taxpayer_PY2,</t>
  </si>
  <si>
    <t>CC.welder_taxpayer AS welder_taxpayer_PY2,</t>
  </si>
  <si>
    <t>CC.housekeeper_taxpayer AS housekeeper_taxpayer_PY2,</t>
  </si>
  <si>
    <t>CC.homemaker_taxpayer AS homemaker_taxpayer_PY2,</t>
  </si>
  <si>
    <t>CC.foodservice_taxpayer AS foodservice_taxpayer_PY2,</t>
  </si>
  <si>
    <t>CC.selfemployed_taxpayer AS selfemployed_taxpayer_PY2,</t>
  </si>
  <si>
    <t>CC.chef_taxpayer AS chef_taxpayer_PY2,</t>
  </si>
  <si>
    <t>CC.csr_taxpayer AS csr_taxpayer_PY2,</t>
  </si>
  <si>
    <t>CC.warehouseworker_taxpayer AS warehouseworker_taxpayer_PY2,</t>
  </si>
  <si>
    <t>CC.factoryworker_taxpayer AS factoryworker_taxpayer_PY2,</t>
  </si>
  <si>
    <t>CC.attorney_taxpayer AS attorney_taxpayer_PY2,</t>
  </si>
  <si>
    <t>CC.consultant_taxpayer AS consultant_taxpayer_PY2,</t>
  </si>
  <si>
    <t>CC.policeofficer_taxpayer AS policeofficer_taxpayer_PY2,</t>
  </si>
  <si>
    <t>CC.carpenter_taxpayer AS carpenter_taxpayer_PY2,</t>
  </si>
  <si>
    <t>CC.secretary_taxpayer AS secretary_taxpayer_PY2,</t>
  </si>
  <si>
    <t>CC.rn_taxpayer AS rn_taxpayer_PY2,</t>
  </si>
  <si>
    <t>CC.banker_taxpayer AS banker_taxpayer_PY2,</t>
  </si>
  <si>
    <t>CC.operator_taxpayer AS operator_taxpayer_PY2,</t>
  </si>
  <si>
    <t>CC.worker_taxpayer AS worker_taxpayer_PY2,</t>
  </si>
  <si>
    <t>CC.security_taxpayer AS security_taxpayer_PY2,</t>
  </si>
  <si>
    <t>CC.production_taxpayer AS production_taxpayer_PY2,</t>
  </si>
  <si>
    <t>CC.socialworker_taxpayer AS socialworker_taxpayer_PY2,</t>
  </si>
  <si>
    <t>CC.securityofficer_taxpayer AS securityofficer_taxpayer_PY2,</t>
  </si>
  <si>
    <t>CC.pharmacytechnician_taxpayer AS pharmacytechnician_taxpayer_PY2,</t>
  </si>
  <si>
    <t>CC.machinist_taxpayer AS machinist_taxpayer_PY2,</t>
  </si>
  <si>
    <t>CC.barista_taxpayer AS barista_taxpayer_PY2,</t>
  </si>
  <si>
    <t>CC.analyst_taxpayer AS analyst_taxpayer_PY2,</t>
  </si>
  <si>
    <t>CC.deliverydriver_taxpayer AS deliverydriver_taxpayer_PY2,</t>
  </si>
  <si>
    <t>CC.stocker_taxpayer AS stocker_taxpayer_PY2,</t>
  </si>
  <si>
    <t>CC.factory_taxpayer AS factory_taxpayer_PY2,</t>
  </si>
  <si>
    <t>CC.dentalassistant_taxpayer AS dentalassistant_taxpayer_PY2,</t>
  </si>
  <si>
    <t>CC.custodian_taxpayer AS custodian_taxpayer_PY2,</t>
  </si>
  <si>
    <t>CC.generalmanager_taxpayer AS generalmanager_taxpayer_PY2,</t>
  </si>
  <si>
    <t>CC.employee_taxpayer AS employee_taxpayer_PY2,</t>
  </si>
  <si>
    <t>CC.salesmanager_taxpayer AS salesmanager_taxpayer_PY2,</t>
  </si>
  <si>
    <t>CC.retailmanager_taxpayer AS retailmanager_taxpayer_PY2,</t>
  </si>
  <si>
    <t>CC.housekeeping_taxpayer AS housekeeping_taxpayer_PY2,</t>
  </si>
  <si>
    <t>CC.storemanager_taxpayer AS storemanager_taxpayer_PY2,</t>
  </si>
  <si>
    <t>CC.securityguard_taxpayer AS securityguard_taxpayer_PY2,</t>
  </si>
  <si>
    <t>CC.na_taxpayer AS na_taxpayer_PY2,</t>
  </si>
  <si>
    <t>CC.painter_taxpayer AS painter_taxpayer_PY2,</t>
  </si>
  <si>
    <t>CC.accountmanager_taxpayer AS accountmanager_taxpayer_PY2,</t>
  </si>
  <si>
    <t>CC.correctionalofficer_taxpayer AS correctionalofficer_taxpayer_PY2,</t>
  </si>
  <si>
    <t>CC.lpn_taxpayer AS lpn_taxpayer_PY2,</t>
  </si>
  <si>
    <t>CC.operationsmanager_taxpayer AS operationsmanager_taxpayer_PY2,</t>
  </si>
  <si>
    <t>CC.bankteller_taxpayer AS bankteller_taxpayer_PY2,</t>
  </si>
  <si>
    <t>CC.fastfood_taxpayer AS fastfood_taxpayer_PY2,</t>
  </si>
  <si>
    <t>CC.manufacturing_taxpayer AS manufacturing_taxpayer_PY2,</t>
  </si>
  <si>
    <t>CC.crewmember_taxpayer AS crewmember_taxpayer_PY2,</t>
  </si>
  <si>
    <t>CC.generallabor_taxpayer AS generallabor_taxpayer_PY2,</t>
  </si>
  <si>
    <t>CC.plumber_taxpayer AS plumber_taxpayer_PY2,</t>
  </si>
  <si>
    <t>CC.marketing_taxpayer AS marketing_taxpayer_PY2,</t>
  </si>
  <si>
    <t>CC.dispatcher_taxpayer AS dispatcher_taxpayer_PY2,</t>
  </si>
  <si>
    <t>CC.hostess_taxpayer AS hostess_taxpayer_PY2,</t>
  </si>
  <si>
    <t>CC.management_taxpayer AS management_taxpayer_PY2,</t>
  </si>
  <si>
    <t>CC.janitor_taxpayer AS janitor_taxpayer_PY2,</t>
  </si>
  <si>
    <t>CC.homemaker_spouse AS homemaker_spouse_PY2,</t>
  </si>
  <si>
    <t>CC.retired_spouse AS retired_spouse_PY2,</t>
  </si>
  <si>
    <t>CC.unemployed_spouse AS unemployed_spouse_PY2,</t>
  </si>
  <si>
    <t>CC.teacher_spouse AS teacher_spouse_PY2,</t>
  </si>
  <si>
    <t>CC.student_spouse AS student_spouse_PY2,</t>
  </si>
  <si>
    <t>CC.housewife_spouse AS housewife_spouse_PY2,</t>
  </si>
  <si>
    <t>CC.none_spouse AS none_spouse_PY2,</t>
  </si>
  <si>
    <t>CC.disabled_spouse AS disabled_spouse_PY2,</t>
  </si>
  <si>
    <t>CC.home_maker_spouse AS home_maker_spouse_PY2,</t>
  </si>
  <si>
    <t>CC.house_wife_spouse AS house_wife_spouse_PY2,</t>
  </si>
  <si>
    <t>CC.stayathomemom_spouse AS stayathomemom_spouse_PY2,</t>
  </si>
  <si>
    <t>CC.nurse_spouse AS nurse_spouse_PY2,</t>
  </si>
  <si>
    <t>CC.manager_spouse AS manager_spouse_PY2,</t>
  </si>
  <si>
    <t>CC.registerednurse_spouse AS registerednurse_spouse_PY2,</t>
  </si>
  <si>
    <t>CC.sales_spouse AS sales_spouse_PY2,</t>
  </si>
  <si>
    <t>CC.customerservice_spouse AS customerservice_spouse_PY2,</t>
  </si>
  <si>
    <t>CC.cashier_spouse AS cashier_spouse_PY2,</t>
  </si>
  <si>
    <t>CC.na_spouse AS na_spouse_PY2,</t>
  </si>
  <si>
    <t>CC.laborer_spouse AS laborer_spouse_PY2,</t>
  </si>
  <si>
    <t>CC.retail_spouse AS retail_spouse_PY2,</t>
  </si>
  <si>
    <t>CC.officemanager_spouse AS officemanager_spouse_PY2,</t>
  </si>
  <si>
    <t>CC.administrativeassistant_spouse AS administrativeassistant_spouse_PY2,</t>
  </si>
  <si>
    <t>CC.engineer_spouse AS engineer_spouse_PY2,</t>
  </si>
  <si>
    <t>CC.secretary_spouse AS secretary_spouse_PY2,</t>
  </si>
  <si>
    <t>CC.accountant_spouse AS accountant_spouse_PY2,</t>
  </si>
  <si>
    <t>CC.cook_spouse AS cook_spouse_PY2,</t>
  </si>
  <si>
    <t>CC.receptionist_spouse AS receptionist_spouse_PY2,</t>
  </si>
  <si>
    <t>CC.truckdriver_spouse AS truckdriver_spouse_PY2,</t>
  </si>
  <si>
    <t>CC.self_employed_spouse AS self_employed_spouse_PY2,</t>
  </si>
  <si>
    <t>CC.mechanic_spouse AS mechanic_spouse_PY2,</t>
  </si>
  <si>
    <t>CC.rn_spouse AS rn_spouse_PY2,</t>
  </si>
  <si>
    <t>CC.server_spouse AS server_spouse_PY2,</t>
  </si>
  <si>
    <t>CC.cna_spouse AS cna_spouse_PY2,</t>
  </si>
  <si>
    <t>CC.driver_spouse AS driver_spouse_PY2,</t>
  </si>
  <si>
    <t>CC.supervisor_spouse AS supervisor_spouse_PY2,</t>
  </si>
  <si>
    <t>CC.medicalassistant_spouse AS medicalassistant_spouse_PY2,</t>
  </si>
  <si>
    <t>CC.clerk_spouse AS clerk_spouse_PY2,</t>
  </si>
  <si>
    <t>CC.socialworker_spouse AS socialworker_spouse_PY2,</t>
  </si>
  <si>
    <t>CC.projectmanager_spouse AS projectmanager_spouse_PY2,</t>
  </si>
  <si>
    <t>CC.salesassociate_spouse AS salesassociate_spouse_PY2,</t>
  </si>
  <si>
    <t>CC.mother_spouse AS mother_spouse_PY2,</t>
  </si>
  <si>
    <t>CC.waitress_spouse AS waitress_spouse_PY2,</t>
  </si>
  <si>
    <t>CC.military_spouse AS military_spouse_PY2,</t>
  </si>
  <si>
    <t>CC.construction_spouse AS construction_spouse_PY2,</t>
  </si>
  <si>
    <t>CC.attorney_spouse AS attorney_spouse_PY2,</t>
  </si>
  <si>
    <t>CC.electrician_spouse AS electrician_spouse_PY2,</t>
  </si>
  <si>
    <t>CC.dentalassistant_spouse AS dentalassistant_spouse_PY2,</t>
  </si>
  <si>
    <t>CC.stayathomemother_spouse AS stayathomemother_spouse_PY2,</t>
  </si>
  <si>
    <t>CC.customerservicerep_spouse AS customerservicerep_spouse_PY2,</t>
  </si>
  <si>
    <t>CC.mom_spouse AS mom_spouse_PY2,</t>
  </si>
  <si>
    <t>CC.substituteteacher_spouse AS substituteteacher_spouse_PY2,</t>
  </si>
  <si>
    <t>CC.consultant_spouse AS consultant_spouse_PY2,</t>
  </si>
  <si>
    <t>CC.maintenance_spouse AS maintenance_spouse_PY2,</t>
  </si>
  <si>
    <t>CC.policeofficer_spouse AS policeofficer_spouse_PY2,</t>
  </si>
  <si>
    <t>CC.banker_spouse AS banker_spouse_PY2,</t>
  </si>
  <si>
    <t>CC.labor_spouse AS labor_spouse_PY2,</t>
  </si>
  <si>
    <t>CC.welder_spouse AS welder_spouse_PY2,</t>
  </si>
  <si>
    <t>CC.softwareengineer_spouse AS softwareengineer_spouse_PY2,</t>
  </si>
  <si>
    <t>CC.na_spouse2 AS na_spouse2_PY2,</t>
  </si>
  <si>
    <t>CC.technician_spouse AS technician_spouse_PY2,</t>
  </si>
  <si>
    <t>CC.marketing_spouse AS marketing_spouse_PY2,</t>
  </si>
  <si>
    <t>CC.assistantmanager_spouse AS assistantmanager_spouse_PY2,</t>
  </si>
  <si>
    <t>CC.bankteller_spouse AS bankteller_spouse_PY2,</t>
  </si>
  <si>
    <t>CC.stayathomeparent_spouse AS stayathomeparent_spouse_PY2,</t>
  </si>
  <si>
    <t>CC.caregiver_spouse AS caregiver_spouse_PY2,</t>
  </si>
  <si>
    <t>CC.warehouse_spouse AS warehouse_spouse_PY2,</t>
  </si>
  <si>
    <t>CC.educator_spouse AS educator_spouse_PY2,</t>
  </si>
  <si>
    <t>CC.carpenter_spouse AS carpenter_spouse_PY2,</t>
  </si>
  <si>
    <t>CC.bookkeeper_spouse AS bookkeeper_spouse_PY2,</t>
  </si>
  <si>
    <t>CC.housekeeper_spouse AS housekeeper_spouse_PY2,</t>
  </si>
  <si>
    <t>CC.physician_spouse AS physician_spouse_PY2,</t>
  </si>
  <si>
    <t>CC.clerical_spouse AS clerical_spouse_PY2,</t>
  </si>
  <si>
    <t>CC.analyst_spouse AS analyst_spouse_PY2,</t>
  </si>
  <si>
    <t>CC.paralegal_spouse AS paralegal_spouse_PY2,</t>
  </si>
  <si>
    <t>CC.pharmacist_spouse AS pharmacist_spouse_PY2,</t>
  </si>
  <si>
    <t>CC.machineoperator_spouse AS machineoperator_spouse_PY2,</t>
  </si>
  <si>
    <t>CC.chef_spouse AS chef_spouse_PY2,</t>
  </si>
  <si>
    <t>CC.physicaltherapist_spouse AS physicaltherapist_spouse_PY2,</t>
  </si>
  <si>
    <t>CC.humanresources_spouse AS humanresources_spouse_PY2,</t>
  </si>
  <si>
    <t>CC.lpn_spouse AS lpn_spouse_PY2,</t>
  </si>
  <si>
    <t>CC.foodservice_spouse AS foodservice_spouse_PY2,</t>
  </si>
  <si>
    <t>CC.pharmacytechnician_spouse AS pharmacytechnician_spouse_PY2,</t>
  </si>
  <si>
    <t>CC.executiveassistant_spouse AS executiveassistant_spouse_PY2,</t>
  </si>
  <si>
    <t>CC.officeassistant_spouse AS officeassistant_spouse_PY2,</t>
  </si>
  <si>
    <t>CC.disable_spouse AS disable_spouse_PY2,</t>
  </si>
  <si>
    <t>CC.salesmanager_spouse AS salesmanager_spouse_PY2,</t>
  </si>
  <si>
    <t>CC.accountmanager_spouse AS accountmanager_spouse_PY2,</t>
  </si>
  <si>
    <t>CC.professor_spouse AS professor_spouse_PY2,</t>
  </si>
  <si>
    <t>CC.hairstylist_spouse AS hairstylist_spouse_PY2,</t>
  </si>
  <si>
    <t>CC.machinist_spouse AS machinist_spouse_PY2,</t>
  </si>
  <si>
    <t>CC.selfemployed_spouse AS selfemployed_spouse_PY2,</t>
  </si>
  <si>
    <t>CC.custodian_spouse AS custodian_spouse_PY2,</t>
  </si>
  <si>
    <t>CC.factoryworker_spouse AS factoryworker_spouse_PY2,</t>
  </si>
  <si>
    <t>CC.retailmanager_spouse AS retailmanager_spouse_PY2,</t>
  </si>
  <si>
    <t>CC.director_spouse AS director_spouse_PY2,</t>
  </si>
  <si>
    <t>CC.graphicdesigner_spouse AS graphicdesigner_spouse_PY2,</t>
  </si>
  <si>
    <t>CC.bartender_spouse AS bartender_spouse_PY2,</t>
  </si>
  <si>
    <t>CC.administrator_spouse AS administrator_spouse_PY2,</t>
  </si>
  <si>
    <t>CC.home_spouse AS home_spouse_PY2,</t>
  </si>
  <si>
    <t>CC.accounting_spouse AS accounting_spouse_PY2,</t>
  </si>
  <si>
    <t>CC.unemployeed_spouse AS unemployeed_spouse_PY2,</t>
  </si>
  <si>
    <t>CC.DMA_AREA AS DMA_AREA_PY2,</t>
  </si>
  <si>
    <t>DD.student_taxpayer AS student_taxpayer_PY3,</t>
  </si>
  <si>
    <t>DD._taxpayer AS _taxpayer_PY3,</t>
  </si>
  <si>
    <t>DD.retired_taxpayer AS retired_taxpayer_PY3,</t>
  </si>
  <si>
    <t>DD.unemployed_taxpayer AS unemployed_taxpayer_PY3,</t>
  </si>
  <si>
    <t>DD.cashier_taxpayer AS cashier_taxpayer_PY3,</t>
  </si>
  <si>
    <t>DD.teacher_taxpayer AS teacher_taxpayer_PY3,</t>
  </si>
  <si>
    <t>DD.manager_taxpayer AS manager_taxpayer_PY3,</t>
  </si>
  <si>
    <t>DD.sales_taxpayer AS sales_taxpayer_PY3,</t>
  </si>
  <si>
    <t>DD.customerservice_taxpayer AS customerservice_taxpayer_PY3,</t>
  </si>
  <si>
    <t>DD.laborer_taxpayer AS laborer_taxpayer_PY3,</t>
  </si>
  <si>
    <t>DD.cook_taxpayer AS cook_taxpayer_PY3,</t>
  </si>
  <si>
    <t>DD.server_taxpayer AS server_taxpayer_PY3,</t>
  </si>
  <si>
    <t>DD.retail_taxpayer AS retail_taxpayer_PY3,</t>
  </si>
  <si>
    <t>DD.engineer_taxpayer AS engineer_taxpayer_PY3,</t>
  </si>
  <si>
    <t>DD.military_taxpayer AS military_taxpayer_PY3,</t>
  </si>
  <si>
    <t>DD.cna_taxpayer AS cna_taxpayer_PY3,</t>
  </si>
  <si>
    <t>DD.salesassociate_taxpayer AS salesassociate_taxpayer_PY3,</t>
  </si>
  <si>
    <t>DD.registerednurse_taxpayer AS registerednurse_taxpayer_PY3,</t>
  </si>
  <si>
    <t>DD.truckdriver_taxpayer AS truckdriver_taxpayer_PY3,</t>
  </si>
  <si>
    <t>DD.driver_taxpayer AS driver_taxpayer_PY3,</t>
  </si>
  <si>
    <t>DD.mechanic_taxpayer AS mechanic_taxpayer_PY3,</t>
  </si>
  <si>
    <t>DD.nurse_taxpayer AS nurse_taxpayer_PY3,</t>
  </si>
  <si>
    <t>DD.waitress_taxpayer AS waitress_taxpayer_PY3,</t>
  </si>
  <si>
    <t>DD.supervisor_taxpayer AS supervisor_taxpayer_PY3,</t>
  </si>
  <si>
    <t>DD.labor_taxpayer AS labor_taxpayer_PY3,</t>
  </si>
  <si>
    <t>DD.construction_taxpayer AS construction_taxpayer_PY3,</t>
  </si>
  <si>
    <t>DD.warehouse_taxpayer AS warehouse_taxpayer_PY3,</t>
  </si>
  <si>
    <t>DD.administrativeassistant_taxpayer AS administrativeassistant_taxpayer_PY3,</t>
  </si>
  <si>
    <t>DD.accountant_taxpayer AS accountant_taxpayer_PY3,</t>
  </si>
  <si>
    <t>DD.customerservicerep_taxpayer AS customerservicerep_taxpayer_PY3,</t>
  </si>
  <si>
    <t>DD.clerk_taxpayer AS clerk_taxpayer_PY3,</t>
  </si>
  <si>
    <t>DD.receptionist_taxpayer AS receptionist_taxpayer_PY3,</t>
  </si>
  <si>
    <t>DD.medicalassistant_taxpayer AS medicalassistant_taxpayer_PY3,</t>
  </si>
  <si>
    <t>DD.disabled_taxpayer AS disabled_taxpayer_PY3,</t>
  </si>
  <si>
    <t>DD.softwareengineer_taxpayer AS softwareengineer_taxpayer_PY3,</t>
  </si>
  <si>
    <t>DD.assistantmanager_taxpayer AS assistantmanager_taxpayer_PY3,</t>
  </si>
  <si>
    <t>DD.officemanager_taxpayer AS officemanager_taxpayer_PY3,</t>
  </si>
  <si>
    <t>DD.electrician_taxpayer AS electrician_taxpayer_PY3,</t>
  </si>
  <si>
    <t>DD.technician_taxpayer AS technician_taxpayer_PY3,</t>
  </si>
  <si>
    <t>DD.none_taxpayer AS none_taxpayer_PY3,</t>
  </si>
  <si>
    <t>DD.machineoperator_taxpayer AS machineoperator_taxpayer_PY3,</t>
  </si>
  <si>
    <t>DD.caregiver_taxpayer AS caregiver_taxpayer_PY3,</t>
  </si>
  <si>
    <t>DD.employed_taxpayer AS employed_taxpayer_PY3,</t>
  </si>
  <si>
    <t>DD.bartender_taxpayer AS bartender_taxpayer_PY3,</t>
  </si>
  <si>
    <t>DD.projectmanager_taxpayer AS projectmanager_taxpayer_PY3,</t>
  </si>
  <si>
    <t>DD.maintenance_taxpayer AS maintenance_taxpayer_PY3,</t>
  </si>
  <si>
    <t>DD.welder_taxpayer AS welder_taxpayer_PY3,</t>
  </si>
  <si>
    <t>DD.housekeeper_taxpayer AS housekeeper_taxpayer_PY3,</t>
  </si>
  <si>
    <t>DD.homemaker_taxpayer AS homemaker_taxpayer_PY3,</t>
  </si>
  <si>
    <t>DD.foodservice_taxpayer AS foodservice_taxpayer_PY3,</t>
  </si>
  <si>
    <t>DD.selfemployed_taxpayer AS selfemployed_taxpayer_PY3,</t>
  </si>
  <si>
    <t>DD.chef_taxpayer AS chef_taxpayer_PY3,</t>
  </si>
  <si>
    <t>DD.csr_taxpayer AS csr_taxpayer_PY3,</t>
  </si>
  <si>
    <t>DD.warehouseworker_taxpayer AS warehouseworker_taxpayer_PY3,</t>
  </si>
  <si>
    <t>DD.factoryworker_taxpayer AS factoryworker_taxpayer_PY3,</t>
  </si>
  <si>
    <t>DD.attorney_taxpayer AS attorney_taxpayer_PY3,</t>
  </si>
  <si>
    <t>DD.consultant_taxpayer AS consultant_taxpayer_PY3,</t>
  </si>
  <si>
    <t>DD.policeofficer_taxpayer AS policeofficer_taxpayer_PY3,</t>
  </si>
  <si>
    <t>DD.carpenter_taxpayer AS carpenter_taxpayer_PY3,</t>
  </si>
  <si>
    <t>DD.secretary_taxpayer AS secretary_taxpayer_PY3,</t>
  </si>
  <si>
    <t>DD.rn_taxpayer AS rn_taxpayer_PY3,</t>
  </si>
  <si>
    <t>DD.banker_taxpayer AS banker_taxpayer_PY3,</t>
  </si>
  <si>
    <t>DD.operator_taxpayer AS operator_taxpayer_PY3,</t>
  </si>
  <si>
    <t>DD.worker_taxpayer AS worker_taxpayer_PY3,</t>
  </si>
  <si>
    <t>DD.security_taxpayer AS security_taxpayer_PY3,</t>
  </si>
  <si>
    <t>DD.production_taxpayer AS production_taxpayer_PY3,</t>
  </si>
  <si>
    <t>DD.socialworker_taxpayer AS socialworker_taxpayer_PY3,</t>
  </si>
  <si>
    <t>DD.securityofficer_taxpayer AS securityofficer_taxpayer_PY3,</t>
  </si>
  <si>
    <t>DD.pharmacytechnician_taxpayer AS pharmacytechnician_taxpayer_PY3,</t>
  </si>
  <si>
    <t>DD.machinist_taxpayer AS machinist_taxpayer_PY3,</t>
  </si>
  <si>
    <t>DD.barista_taxpayer AS barista_taxpayer_PY3,</t>
  </si>
  <si>
    <t>DD.analyst_taxpayer AS analyst_taxpayer_PY3,</t>
  </si>
  <si>
    <t>DD.deliverydriver_taxpayer AS deliverydriver_taxpayer_PY3,</t>
  </si>
  <si>
    <t>DD.stocker_taxpayer AS stocker_taxpayer_PY3,</t>
  </si>
  <si>
    <t>DD.factory_taxpayer AS factory_taxpayer_PY3,</t>
  </si>
  <si>
    <t>DD.dentalassistant_taxpayer AS dentalassistant_taxpayer_PY3,</t>
  </si>
  <si>
    <t>DD.custodian_taxpayer AS custodian_taxpayer_PY3,</t>
  </si>
  <si>
    <t>DD.generalmanager_taxpayer AS generalmanager_taxpayer_PY3,</t>
  </si>
  <si>
    <t>DD.employee_taxpayer AS employee_taxpayer_PY3,</t>
  </si>
  <si>
    <t>DD.salesmanager_taxpayer AS salesmanager_taxpayer_PY3,</t>
  </si>
  <si>
    <t>DD.retailmanager_taxpayer AS retailmanager_taxpayer_PY3,</t>
  </si>
  <si>
    <t>DD.housekeeping_taxpayer AS housekeeping_taxpayer_PY3,</t>
  </si>
  <si>
    <t>DD.storemanager_taxpayer AS storemanager_taxpayer_PY3,</t>
  </si>
  <si>
    <t>DD.securityguard_taxpayer AS securityguard_taxpayer_PY3,</t>
  </si>
  <si>
    <t>DD.na_taxpayer AS na_taxpayer_PY3,</t>
  </si>
  <si>
    <t>DD.painter_taxpayer AS painter_taxpayer_PY3,</t>
  </si>
  <si>
    <t>DD.accountmanager_taxpayer AS accountmanager_taxpayer_PY3,</t>
  </si>
  <si>
    <t>DD.correctionalofficer_taxpayer AS correctionalofficer_taxpayer_PY3,</t>
  </si>
  <si>
    <t>DD.lpn_taxpayer AS lpn_taxpayer_PY3,</t>
  </si>
  <si>
    <t>DD.operationsmanager_taxpayer AS operationsmanager_taxpayer_PY3,</t>
  </si>
  <si>
    <t>DD.bankteller_taxpayer AS bankteller_taxpayer_PY3,</t>
  </si>
  <si>
    <t>DD.fastfood_taxpayer AS fastfood_taxpayer_PY3,</t>
  </si>
  <si>
    <t>DD.manufacturing_taxpayer AS manufacturing_taxpayer_PY3,</t>
  </si>
  <si>
    <t>DD.crewmember_taxpayer AS crewmember_taxpayer_PY3,</t>
  </si>
  <si>
    <t>DD.generallabor_taxpayer AS generallabor_taxpayer_PY3,</t>
  </si>
  <si>
    <t>DD.plumber_taxpayer AS plumber_taxpayer_PY3,</t>
  </si>
  <si>
    <t>DD.marketing_taxpayer AS marketing_taxpayer_PY3,</t>
  </si>
  <si>
    <t>DD.dispatcher_taxpayer AS dispatcher_taxpayer_PY3,</t>
  </si>
  <si>
    <t>DD.hostess_taxpayer AS hostess_taxpayer_PY3,</t>
  </si>
  <si>
    <t>DD.management_taxpayer AS management_taxpayer_PY3,</t>
  </si>
  <si>
    <t>DD.janitor_taxpayer AS janitor_taxpayer_PY3,</t>
  </si>
  <si>
    <t>DD.homemaker_spouse AS homemaker_spouse_PY3,</t>
  </si>
  <si>
    <t>DD.retired_spouse AS retired_spouse_PY3,</t>
  </si>
  <si>
    <t>DD.unemployed_spouse AS unemployed_spouse_PY3,</t>
  </si>
  <si>
    <t>DD.teacher_spouse AS teacher_spouse_PY3,</t>
  </si>
  <si>
    <t>DD.student_spouse AS student_spouse_PY3,</t>
  </si>
  <si>
    <t>DD.housewife_spouse AS housewife_spouse_PY3,</t>
  </si>
  <si>
    <t>DD.none_spouse AS none_spouse_PY3,</t>
  </si>
  <si>
    <t>DD.disabled_spouse AS disabled_spouse_PY3,</t>
  </si>
  <si>
    <t>DD.home_maker_spouse AS home_maker_spouse_PY3,</t>
  </si>
  <si>
    <t>DD.house_wife_spouse AS house_wife_spouse_PY3,</t>
  </si>
  <si>
    <t>DD.stayathomemom_spouse AS stayathomemom_spouse_PY3,</t>
  </si>
  <si>
    <t>DD.nurse_spouse AS nurse_spouse_PY3,</t>
  </si>
  <si>
    <t>DD.manager_spouse AS manager_spouse_PY3,</t>
  </si>
  <si>
    <t>DD.registerednurse_spouse AS registerednurse_spouse_PY3,</t>
  </si>
  <si>
    <t>DD.sales_spouse AS sales_spouse_PY3,</t>
  </si>
  <si>
    <t>DD.customerservice_spouse AS customerservice_spouse_PY3,</t>
  </si>
  <si>
    <t>DD.cashier_spouse AS cashier_spouse_PY3,</t>
  </si>
  <si>
    <t>DD.na_spouse AS na_spouse_PY3,</t>
  </si>
  <si>
    <t>DD.laborer_spouse AS laborer_spouse_PY3,</t>
  </si>
  <si>
    <t>DD.retail_spouse AS retail_spouse_PY3,</t>
  </si>
  <si>
    <t>DD.officemanager_spouse AS officemanager_spouse_PY3,</t>
  </si>
  <si>
    <t>DD.administrativeassistant_spouse AS administrativeassistant_spouse_PY3,</t>
  </si>
  <si>
    <t>DD.engineer_spouse AS engineer_spouse_PY3,</t>
  </si>
  <si>
    <t>DD.secretary_spouse AS secretary_spouse_PY3,</t>
  </si>
  <si>
    <t>DD.accountant_spouse AS accountant_spouse_PY3,</t>
  </si>
  <si>
    <t>DD.cook_spouse AS cook_spouse_PY3,</t>
  </si>
  <si>
    <t>DD.receptionist_spouse AS receptionist_spouse_PY3,</t>
  </si>
  <si>
    <t>DD.truckdriver_spouse AS truckdriver_spouse_PY3,</t>
  </si>
  <si>
    <t>DD.self_employed_spouse AS self_employed_spouse_PY3,</t>
  </si>
  <si>
    <t>DD.mechanic_spouse AS mechanic_spouse_PY3,</t>
  </si>
  <si>
    <t>DD.rn_spouse AS rn_spouse_PY3,</t>
  </si>
  <si>
    <t>DD.server_spouse AS server_spouse_PY3,</t>
  </si>
  <si>
    <t>DD.cna_spouse AS cna_spouse_PY3,</t>
  </si>
  <si>
    <t>DD.driver_spouse AS driver_spouse_PY3,</t>
  </si>
  <si>
    <t>DD.supervisor_spouse AS supervisor_spouse_PY3,</t>
  </si>
  <si>
    <t>DD.medicalassistant_spouse AS medicalassistant_spouse_PY3,</t>
  </si>
  <si>
    <t>DD.clerk_spouse AS clerk_spouse_PY3,</t>
  </si>
  <si>
    <t>DD.socialworker_spouse AS socialworker_spouse_PY3,</t>
  </si>
  <si>
    <t>DD.projectmanager_spouse AS projectmanager_spouse_PY3,</t>
  </si>
  <si>
    <t>DD.salesassociate_spouse AS salesassociate_spouse_PY3,</t>
  </si>
  <si>
    <t>DD.mother_spouse AS mother_spouse_PY3,</t>
  </si>
  <si>
    <t>DD.waitress_spouse AS waitress_spouse_PY3,</t>
  </si>
  <si>
    <t>DD.military_spouse AS military_spouse_PY3,</t>
  </si>
  <si>
    <t>DD.construction_spouse AS construction_spouse_PY3,</t>
  </si>
  <si>
    <t>DD.attorney_spouse AS attorney_spouse_PY3,</t>
  </si>
  <si>
    <t>DD.electrician_spouse AS electrician_spouse_PY3,</t>
  </si>
  <si>
    <t>DD.dentalassistant_spouse AS dentalassistant_spouse_PY3,</t>
  </si>
  <si>
    <t>DD.stayathomemother_spouse AS stayathomemother_spouse_PY3,</t>
  </si>
  <si>
    <t>DD.customerservicerep_spouse AS customerservicerep_spouse_PY3,</t>
  </si>
  <si>
    <t>DD.mom_spouse AS mom_spouse_PY3,</t>
  </si>
  <si>
    <t>DD.substituteteacher_spouse AS substituteteacher_spouse_PY3,</t>
  </si>
  <si>
    <t>DD.consultant_spouse AS consultant_spouse_PY3,</t>
  </si>
  <si>
    <t>DD.maintenance_spouse AS maintenance_spouse_PY3,</t>
  </si>
  <si>
    <t>DD.policeofficer_spouse AS policeofficer_spouse_PY3,</t>
  </si>
  <si>
    <t>DD.banker_spouse AS banker_spouse_PY3,</t>
  </si>
  <si>
    <t>DD.labor_spouse AS labor_spouse_PY3,</t>
  </si>
  <si>
    <t>DD.welder_spouse AS welder_spouse_PY3,</t>
  </si>
  <si>
    <t>DD.softwareengineer_spouse AS softwareengineer_spouse_PY3,</t>
  </si>
  <si>
    <t>DD.na_spouse2 AS na_spouse2_PY3,</t>
  </si>
  <si>
    <t>DD.technician_spouse AS technician_spouse_PY3,</t>
  </si>
  <si>
    <t>DD.marketing_spouse AS marketing_spouse_PY3,</t>
  </si>
  <si>
    <t>DD.assistantmanager_spouse AS assistantmanager_spouse_PY3,</t>
  </si>
  <si>
    <t>DD.bankteller_spouse AS bankteller_spouse_PY3,</t>
  </si>
  <si>
    <t>DD.stayathomeparent_spouse AS stayathomeparent_spouse_PY3,</t>
  </si>
  <si>
    <t>DD.caregiver_spouse AS caregiver_spouse_PY3,</t>
  </si>
  <si>
    <t>DD.warehouse_spouse AS warehouse_spouse_PY3,</t>
  </si>
  <si>
    <t>DD.educator_spouse AS educator_spouse_PY3,</t>
  </si>
  <si>
    <t>DD.carpenter_spouse AS carpenter_spouse_PY3,</t>
  </si>
  <si>
    <t>DD.bookkeeper_spouse AS bookkeeper_spouse_PY3,</t>
  </si>
  <si>
    <t>DD.housekeeper_spouse AS housekeeper_spouse_PY3,</t>
  </si>
  <si>
    <t>DD.physician_spouse AS physician_spouse_PY3,</t>
  </si>
  <si>
    <t>DD.clerical_spouse AS clerical_spouse_PY3,</t>
  </si>
  <si>
    <t>DD.analyst_spouse AS analyst_spouse_PY3,</t>
  </si>
  <si>
    <t>DD.paralegal_spouse AS paralegal_spouse_PY3,</t>
  </si>
  <si>
    <t>DD.pharmacist_spouse AS pharmacist_spouse_PY3,</t>
  </si>
  <si>
    <t>DD.machineoperator_spouse AS machineoperator_spouse_PY3,</t>
  </si>
  <si>
    <t>DD.chef_spouse AS chef_spouse_PY3,</t>
  </si>
  <si>
    <t>DD.physicaltherapist_spouse AS physicaltherapist_spouse_PY3,</t>
  </si>
  <si>
    <t>DD.humanresources_spouse AS humanresources_spouse_PY3,</t>
  </si>
  <si>
    <t>DD.lpn_spouse AS lpn_spouse_PY3,</t>
  </si>
  <si>
    <t>DD.foodservice_spouse AS foodservice_spouse_PY3,</t>
  </si>
  <si>
    <t>DD.pharmacytechnician_spouse AS pharmacytechnician_spouse_PY3,</t>
  </si>
  <si>
    <t>DD.executiveassistant_spouse AS executiveassistant_spouse_PY3,</t>
  </si>
  <si>
    <t>DD.officeassistant_spouse AS officeassistant_spouse_PY3,</t>
  </si>
  <si>
    <t>DD.disable_spouse AS disable_spouse_PY3,</t>
  </si>
  <si>
    <t>DD.salesmanager_spouse AS salesmanager_spouse_PY3,</t>
  </si>
  <si>
    <t>DD.accountmanager_spouse AS accountmanager_spouse_PY3,</t>
  </si>
  <si>
    <t>DD.professor_spouse AS professor_spouse_PY3,</t>
  </si>
  <si>
    <t>DD.hairstylist_spouse AS hairstylist_spouse_PY3,</t>
  </si>
  <si>
    <t>DD.machinist_spouse AS machinist_spouse_PY3,</t>
  </si>
  <si>
    <t>DD.selfemployed_spouse AS selfemployed_spouse_PY3,</t>
  </si>
  <si>
    <t>DD.custodian_spouse AS custodian_spouse_PY3,</t>
  </si>
  <si>
    <t>DD.factoryworker_spouse AS factoryworker_spouse_PY3,</t>
  </si>
  <si>
    <t>DD.retailmanager_spouse AS retailmanager_spouse_PY3,</t>
  </si>
  <si>
    <t>DD.director_spouse AS director_spouse_PY3,</t>
  </si>
  <si>
    <t>DD.graphicdesigner_spouse AS graphicdesigner_spouse_PY3,</t>
  </si>
  <si>
    <t>DD.bartender_spouse AS bartender_spouse_PY3,</t>
  </si>
  <si>
    <t>DD.administrator_spouse AS administrator_spouse_PY3,</t>
  </si>
  <si>
    <t>DD.home_spouse AS home_spouse_PY3,</t>
  </si>
  <si>
    <t>DD.accounting_spouse AS accounting_spouse_PY3,</t>
  </si>
  <si>
    <t>DD.unemployeed_spouse AS unemployeed_spouse_PY3,</t>
  </si>
  <si>
    <t>DD.DMA_AREA AS DMA_AREA_PY3,</t>
  </si>
  <si>
    <t xml:space="preserve"> FILING_STATUS_MarriedFilingSeparately</t>
  </si>
  <si>
    <t xml:space="preserve"> NON_CA_REFUND_TRANSFER_REVENUE</t>
  </si>
  <si>
    <t xml:space="preserve"> FILING_STATUS_HeadOfHousehold</t>
  </si>
  <si>
    <t xml:space="preserve"> BUS_GROSS_PROFIT</t>
  </si>
  <si>
    <t xml:space="preserve"> CHANNEL_FI Channel</t>
  </si>
  <si>
    <t xml:space="preserve"> TOTAL_REVENUE</t>
  </si>
  <si>
    <t xml:space="preserve"> COMPLETED_SKU_800|Paid Premier</t>
  </si>
  <si>
    <t xml:space="preserve"> SEASON_PART_First Peak/MB</t>
  </si>
  <si>
    <t xml:space="preserve"> COMPLETED_SKU_400|Free Military</t>
  </si>
  <si>
    <t xml:space="preserve"> FILING_STATUS_-1</t>
  </si>
  <si>
    <t xml:space="preserve"> AUDIT_DEFENSE_REVENUE</t>
  </si>
  <si>
    <t xml:space="preserve"> FSCHE_FLAG</t>
  </si>
  <si>
    <t xml:space="preserve"> START_SKU_100|FFA</t>
  </si>
  <si>
    <t xml:space="preserve"> AMOUNT_TAXABLE_IRA</t>
  </si>
  <si>
    <t xml:space="preserve"> SEASON_PART_Post Season</t>
  </si>
  <si>
    <t xml:space="preserve"> SEASON_PART_Late Legislation</t>
  </si>
  <si>
    <t xml:space="preserve"> ENTRY_PAGE_GROUP_Tax Articles</t>
  </si>
  <si>
    <t xml:space="preserve"> ENTRY_PAGE_GROUP_MyTurboTax</t>
  </si>
  <si>
    <t xml:space="preserve"> IMPORT_TYPE_Import</t>
  </si>
  <si>
    <t xml:space="preserve"> CHANNEL_Paid Search - Generic</t>
  </si>
  <si>
    <t xml:space="preserve"> AMOUNT_ORDINARY_DIVIDENDS</t>
  </si>
  <si>
    <t xml:space="preserve"> CHANNEL_Other</t>
  </si>
  <si>
    <t xml:space="preserve"> CA_REFUND_TRANSFER_FLAG</t>
  </si>
  <si>
    <t xml:space="preserve"> AGE_TAXPAYER</t>
  </si>
  <si>
    <t xml:space="preserve"> AMOUNT_EITC</t>
  </si>
  <si>
    <t xml:space="preserve"> ENTRY_PAGE_GROUP_Blog Pages</t>
  </si>
  <si>
    <t xml:space="preserve"> LAST_STATUS_SUCCEEDED_AGENCY                                                                                    </t>
  </si>
  <si>
    <t xml:space="preserve"> AMOUNT_SOCIAL_SEC</t>
  </si>
  <si>
    <t xml:space="preserve"> ENTRY_PAGE_GROUP_Taxcaster Page</t>
  </si>
  <si>
    <t xml:space="preserve"> BUS_VEHICLE_MILES_BUSINESS</t>
  </si>
  <si>
    <t xml:space="preserve"> ENTRY_PAGE_GROUP_-1</t>
  </si>
  <si>
    <t xml:space="preserve"> CHANNEL_Display</t>
  </si>
  <si>
    <t xml:space="preserve"> PRS_SCORE</t>
  </si>
  <si>
    <t xml:space="preserve"> AMOUNT_UNEMPLOYMENT</t>
  </si>
  <si>
    <t xml:space="preserve"> FED_FORM_TYPE_F1040</t>
  </si>
  <si>
    <t xml:space="preserve"> SEASON_PART_Final Peak</t>
  </si>
  <si>
    <t xml:space="preserve"> CHANNEL_Organic Search</t>
  </si>
  <si>
    <t xml:space="preserve"> ENTRY_PAGE_GROUP_Product and Pricing Pages</t>
  </si>
  <si>
    <t xml:space="preserve"> FSCHC_FLAG</t>
  </si>
  <si>
    <t xml:space="preserve"> FLAG_OLD_OR_BLIND</t>
  </si>
  <si>
    <t xml:space="preserve"> AMOUNT_TAXABLE_SOCIAL_SEC</t>
  </si>
  <si>
    <t xml:space="preserve"> FED_FORM_TYPE_F1040EZ</t>
  </si>
  <si>
    <t xml:space="preserve"> TAX_DAY</t>
  </si>
  <si>
    <t xml:space="preserve"> AMOUNT_ADJUSTMENTS</t>
  </si>
  <si>
    <t xml:space="preserve"> NON_CA_AUDIT_DEFENSE_REVENUE</t>
  </si>
  <si>
    <t xml:space="preserve"> ENTRY_PAGE_GROUP_Campaign Landing Pages</t>
  </si>
  <si>
    <t xml:space="preserve"> FSCHCEZ_FLAG</t>
  </si>
  <si>
    <t xml:space="preserve"> AMOUNT_ALIMONY_INCOME</t>
  </si>
  <si>
    <t xml:space="preserve"> AUDIT_DEFENSE_FLAG</t>
  </si>
  <si>
    <t xml:space="preserve"> SEASON_PART_Post-Price(Mar)</t>
  </si>
  <si>
    <t xml:space="preserve"> AMOUNT_TOTAL_DEDUCTIONS</t>
  </si>
  <si>
    <t xml:space="preserve"> SEASON_PART_Pre-Price(Mar)</t>
  </si>
  <si>
    <t xml:space="preserve"> IMPORT_TYPE_Partial</t>
  </si>
  <si>
    <t xml:space="preserve"> AMOUNT_TOTAL_PAYMENTS</t>
  </si>
  <si>
    <t xml:space="preserve"> AMOUNT_TOTAL_DEDUCTIBLE_EXPENSES</t>
  </si>
  <si>
    <t xml:space="preserve"> ENTRY_PAGE_GROUP_Homepage</t>
  </si>
  <si>
    <t xml:space="preserve"> FILING_STATUS_MarriedFilingJointly</t>
  </si>
  <si>
    <t xml:space="preserve"> START_SKU_500|Paid Basic</t>
  </si>
  <si>
    <t xml:space="preserve"> BUS_NET_PROFIT</t>
  </si>
  <si>
    <t xml:space="preserve"> AMOUNT_HOPE_CREDIT</t>
  </si>
  <si>
    <t xml:space="preserve"> LAST_STATUS_REJECTED_AGENCY                                                                                     </t>
  </si>
  <si>
    <t xml:space="preserve"> ENTRY_PAGE_GROUP_TT Live Community</t>
  </si>
  <si>
    <t xml:space="preserve"> MINDBENDER_REVENUE</t>
  </si>
  <si>
    <t xml:space="preserve"> ENTRY_PAGE_GROUP_Tax Tools Page</t>
  </si>
  <si>
    <t xml:space="preserve"> AMOUNT_STUDENT_LOAN_INTEREST_DEDUCTION</t>
  </si>
  <si>
    <t xml:space="preserve"> CHANNEL_Affiliate</t>
  </si>
  <si>
    <t xml:space="preserve"> PRODUCT_ROLLUP_PAID WEB</t>
  </si>
  <si>
    <t xml:space="preserve"> ENTRY_PAGE_GROUP_Other</t>
  </si>
  <si>
    <t xml:space="preserve"> REFUND_TRANSFER_FLAG</t>
  </si>
  <si>
    <t xml:space="preserve"> REQUIRED_TAKE_FLAG</t>
  </si>
  <si>
    <t xml:space="preserve"> START_SKU_700|Paid Military</t>
  </si>
  <si>
    <t xml:space="preserve"> BUS_VEHICLE_MILES_OTHER</t>
  </si>
  <si>
    <t xml:space="preserve"> CHANNEL_Social</t>
  </si>
  <si>
    <t xml:space="preserve"> CA_AUDIT_DEFENSE_FLAG</t>
  </si>
  <si>
    <t xml:space="preserve"> SUP_RE_EXPENSES_TOTAL</t>
  </si>
  <si>
    <t xml:space="preserve"> BUS_VEHICLE_PERSONAL_ANOTHER</t>
  </si>
  <si>
    <t xml:space="preserve"> BUS_EXPENSE_TAXES</t>
  </si>
  <si>
    <t xml:space="preserve"> PRODUCT_EDITION_DESCRIPTION_TURBOTAX WEB BASIC</t>
  </si>
  <si>
    <t xml:space="preserve"> NUM_DEPENDENTS</t>
  </si>
  <si>
    <t xml:space="preserve"> AMOUNT_IRA_DEDUCTION</t>
  </si>
  <si>
    <t xml:space="preserve"> BUS_VEHICLE_PERSONAL_OFFDUTY</t>
  </si>
  <si>
    <t xml:space="preserve"> BUS_WILL_FILE_1099</t>
  </si>
  <si>
    <t xml:space="preserve"> ACCEPTED_EFILE</t>
  </si>
  <si>
    <t xml:space="preserve"> AMOUNT_REAL_ESTATE_TAX</t>
  </si>
  <si>
    <t>START_SKU_800|Paid Premier</t>
  </si>
  <si>
    <t xml:space="preserve"> IMPORT_TYPE_Manual</t>
  </si>
  <si>
    <t>pca</t>
  </si>
  <si>
    <t>pls</t>
  </si>
  <si>
    <t xml:space="preserve"> COMPLETED_SKU_700|Paid Military</t>
  </si>
  <si>
    <t xml:space="preserve"> AMOUNT_MOVING_EXPENSE</t>
  </si>
  <si>
    <t xml:space="preserve"> ENTRY_PAGE_GROUP_Shopping Pages</t>
  </si>
  <si>
    <t xml:space="preserve"> AMOUNT_EARLY_WITHDRAWAL_PENALTY</t>
  </si>
  <si>
    <t xml:space="preserve"> SEASON_PART_Early Season</t>
  </si>
  <si>
    <t xml:space="preserve"> CA_AUDIT_DEFENSE_REVENUE</t>
  </si>
  <si>
    <t xml:space="preserve"> FED_FORM_TYPE_F1040A</t>
  </si>
  <si>
    <t xml:space="preserve"> AGE_DEPENDENT_MAX</t>
  </si>
  <si>
    <t xml:space="preserve"> ENTRY_PAGE_GROUP_Microsite Pages</t>
  </si>
  <si>
    <t xml:space="preserve"> BUS_EXPENSE_TRAVEL</t>
  </si>
  <si>
    <t xml:space="preserve"> AMOUNT_IRA_DISTRIBUTIONS</t>
  </si>
  <si>
    <t xml:space="preserve"> NUM_W2</t>
  </si>
  <si>
    <t xml:space="preserve"> RT_FLAG</t>
  </si>
  <si>
    <t xml:space="preserve"> AMOUNT_MEDICAL_DENTAL_EXPENSES_DEDUCTION</t>
  </si>
  <si>
    <t xml:space="preserve"> AMOUNT_ESTIMATED_TAX_PENALTY</t>
  </si>
  <si>
    <t xml:space="preserve"> BUS_EXPENSE_UTILITIES</t>
  </si>
  <si>
    <t xml:space="preserve"> AMOUNT_EDUCATION_CREDIT</t>
  </si>
  <si>
    <t xml:space="preserve"> AMOUNT_INCOME_TAX_WITHHELD</t>
  </si>
  <si>
    <t xml:space="preserve"> BUS_EXPENSE_MEALS</t>
  </si>
  <si>
    <t xml:space="preserve"> FSCHD_FLAG</t>
  </si>
  <si>
    <t xml:space="preserve"> FLAG_ITEMIZE_SEPARATELY</t>
  </si>
  <si>
    <t xml:space="preserve"> MISC1099_FLAG</t>
  </si>
  <si>
    <t xml:space="preserve"> AMOUNT_OTHER_CREDITS</t>
  </si>
  <si>
    <t xml:space="preserve"> AMOUNT_OTHER_INCOME</t>
  </si>
  <si>
    <t xml:space="preserve"> COMPLETED_SKU_200|Free TTO</t>
  </si>
  <si>
    <t xml:space="preserve"> RISK_FLAG</t>
  </si>
  <si>
    <t xml:space="preserve"> FED_FORM_TYPE_-1</t>
  </si>
  <si>
    <t xml:space="preserve"> MINDBENDER_FLAG</t>
  </si>
  <si>
    <t xml:space="preserve"> AMOUNT_PAID_WITH_EXTENSION</t>
  </si>
  <si>
    <t xml:space="preserve"> CHANNEL_Mobile App</t>
  </si>
  <si>
    <t xml:space="preserve"> AMOUNT_CHARITABLE_CONTRIBUTIONS_NONCASH</t>
  </si>
  <si>
    <t xml:space="preserve"> AMOUNT_UNREPORTED_SS_MEDICARE_TAX</t>
  </si>
  <si>
    <t xml:space="preserve"> AMOUNT_OTHER_DEDUCTIBLE_EXPENSES</t>
  </si>
  <si>
    <t xml:space="preserve"> AMOUNT_HOMEBUYER_CREDIT_REPAYMENT</t>
  </si>
  <si>
    <t xml:space="preserve"> PRE_UPVOTES</t>
  </si>
  <si>
    <t xml:space="preserve"> NUM_EXEMPTIONS</t>
  </si>
  <si>
    <t xml:space="preserve"> SUP_PS_PARTNERSHIP</t>
  </si>
  <si>
    <t xml:space="preserve"> AMOUNT_TOTAL_CREDITS</t>
  </si>
  <si>
    <t xml:space="preserve"> AMOUNT_TAXABLE_INTEREST</t>
  </si>
  <si>
    <t xml:space="preserve"> AMOUNT_CHILD_CARE_CREDIT</t>
  </si>
  <si>
    <t xml:space="preserve"> NON_CA_REFUND_TRANSFER_FLAG</t>
  </si>
  <si>
    <t xml:space="preserve"> CA_REFUND_TRANSFER_REVENUE</t>
  </si>
  <si>
    <t xml:space="preserve"> FSCHF_FLAG</t>
  </si>
  <si>
    <t xml:space="preserve"> AMOUNT_TAX</t>
  </si>
  <si>
    <t xml:space="preserve"> CHANNEL_DR</t>
  </si>
  <si>
    <t xml:space="preserve"> START_SKU_400|Free Military</t>
  </si>
  <si>
    <t xml:space="preserve"> AMOUNT_MEDICAL_DENTAL_EXPENSES</t>
  </si>
  <si>
    <t xml:space="preserve"> BUS_GROSS_INCOME</t>
  </si>
  <si>
    <t xml:space="preserve"> AMOUNT_EXEMPTIONS</t>
  </si>
  <si>
    <t xml:space="preserve"> CHANNEL_Non-Campaign</t>
  </si>
  <si>
    <t xml:space="preserve"> LAST_STATUS_NO EFILE                                                                                            </t>
  </si>
  <si>
    <t xml:space="preserve"> AMOUNT_SALARIES_AND_WAGES</t>
  </si>
  <si>
    <t xml:space="preserve"> COMPLETED_SKU_900|Paid Home and Business</t>
  </si>
  <si>
    <t xml:space="preserve"> AMOUNT_TAX_CREDITS</t>
  </si>
  <si>
    <t xml:space="preserve"> NON_CA_AUDIT_DEFENSE_FLAG</t>
  </si>
  <si>
    <t xml:space="preserve"> FILING_STATUS_Single</t>
  </si>
  <si>
    <t xml:space="preserve"> AMOUNT_MORTGAGE_INTEREST</t>
  </si>
  <si>
    <t xml:space="preserve"> AMOUNT_MORTGAGE_INSURANCE</t>
  </si>
  <si>
    <t>FILING_STATUS_MarriedFilingSeparately</t>
  </si>
  <si>
    <t>land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</si>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</sst>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quotePrefix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2" borderId="4" xfId="0" applyFill="1" applyBorder="1"/>
    <xf numFmtId="164" fontId="0" fillId="2" borderId="0" xfId="0" applyNumberFormat="1" applyFill="1" applyBorder="1"/>
    <xf numFmtId="164" fontId="0" fillId="2" borderId="5" xfId="1" applyNumberFormat="1" applyFont="1" applyFill="1" applyBorder="1"/>
    <xf numFmtId="0" fontId="0" fillId="2" borderId="6" xfId="0" applyFill="1" applyBorder="1"/>
    <xf numFmtId="164" fontId="0" fillId="2" borderId="7" xfId="0" applyNumberFormat="1" applyFill="1" applyBorder="1"/>
    <xf numFmtId="164" fontId="0" fillId="2" borderId="8" xfId="1" applyNumberFormat="1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165" fontId="0" fillId="0" borderId="0" xfId="1" applyNumberFormat="1" applyFont="1"/>
    <xf numFmtId="0" fontId="0" fillId="0" borderId="1" xfId="0" applyFill="1" applyBorder="1"/>
    <xf numFmtId="164" fontId="0" fillId="0" borderId="2" xfId="1" applyNumberFormat="1" applyFont="1" applyFill="1" applyBorder="1"/>
    <xf numFmtId="164" fontId="0" fillId="0" borderId="2" xfId="0" applyNumberFormat="1" applyFill="1" applyBorder="1"/>
    <xf numFmtId="43" fontId="0" fillId="0" borderId="2" xfId="0" applyNumberFormat="1" applyFill="1" applyBorder="1"/>
    <xf numFmtId="164" fontId="0" fillId="0" borderId="3" xfId="1" applyNumberFormat="1" applyFont="1" applyFill="1" applyBorder="1"/>
    <xf numFmtId="0" fontId="0" fillId="0" borderId="4" xfId="0" applyFill="1" applyBorder="1"/>
    <xf numFmtId="164" fontId="0" fillId="0" borderId="0" xfId="1" applyNumberFormat="1" applyFont="1" applyFill="1" applyBorder="1"/>
    <xf numFmtId="164" fontId="0" fillId="0" borderId="0" xfId="0" applyNumberFormat="1" applyFill="1" applyBorder="1"/>
    <xf numFmtId="164" fontId="0" fillId="0" borderId="5" xfId="1" applyNumberFormat="1" applyFont="1" applyFill="1" applyBorder="1"/>
    <xf numFmtId="43" fontId="0" fillId="0" borderId="0" xfId="0" applyNumberFormat="1"/>
    <xf numFmtId="9" fontId="0" fillId="0" borderId="0" xfId="2" applyFont="1"/>
    <xf numFmtId="166" fontId="0" fillId="0" borderId="0" xfId="2" applyNumberFormat="1" applyFont="1"/>
    <xf numFmtId="14" fontId="0" fillId="0" borderId="0" xfId="0" applyNumberFormat="1"/>
    <xf numFmtId="0" fontId="0" fillId="3" borderId="4" xfId="0" applyFill="1" applyBorder="1"/>
    <xf numFmtId="164" fontId="0" fillId="3" borderId="0" xfId="1" applyNumberFormat="1" applyFont="1" applyFill="1" applyBorder="1"/>
    <xf numFmtId="164" fontId="0" fillId="3" borderId="0" xfId="0" applyNumberFormat="1" applyFill="1" applyBorder="1"/>
    <xf numFmtId="164" fontId="0" fillId="3" borderId="5" xfId="1" applyNumberFormat="1" applyFont="1" applyFill="1" applyBorder="1"/>
    <xf numFmtId="9" fontId="0" fillId="0" borderId="0" xfId="0" applyNumberFormat="1"/>
    <xf numFmtId="43" fontId="0" fillId="0" borderId="0" xfId="2" applyNumberFormat="1" applyFon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0" fontId="0" fillId="3" borderId="0" xfId="0" applyNumberFormat="1" applyFill="1"/>
    <xf numFmtId="8" fontId="0" fillId="0" borderId="0" xfId="0" applyNumberFormat="1"/>
    <xf numFmtId="8" fontId="2" fillId="0" borderId="0" xfId="0" applyNumberFormat="1" applyFont="1"/>
    <xf numFmtId="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Sheet5!$A$15:$A$106</c:f>
              <c:numCache>
                <c:formatCode>General</c:formatCode>
                <c:ptCount val="9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</c:numCache>
            </c:numRef>
          </c:cat>
          <c:val>
            <c:numRef>
              <c:f>Sheet5!$C$4:$C$106</c:f>
              <c:numCache>
                <c:formatCode>_(* #,##0_);_(* \(#,##0\);_(* "-"??_);_(@_)</c:formatCode>
                <c:ptCount val="92"/>
                <c:pt idx="0">
                  <c:v>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1275</c:v>
                </c:pt>
                <c:pt idx="6">
                  <c:v>17</c:v>
                </c:pt>
                <c:pt idx="7">
                  <c:v>27</c:v>
                </c:pt>
                <c:pt idx="8">
                  <c:v>27</c:v>
                </c:pt>
                <c:pt idx="9">
                  <c:v>21</c:v>
                </c:pt>
                <c:pt idx="10">
                  <c:v>16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28</c:v>
                </c:pt>
                <c:pt idx="15">
                  <c:v>35</c:v>
                </c:pt>
                <c:pt idx="16">
                  <c:v>16</c:v>
                </c:pt>
                <c:pt idx="17">
                  <c:v>20</c:v>
                </c:pt>
                <c:pt idx="18">
                  <c:v>25</c:v>
                </c:pt>
                <c:pt idx="19">
                  <c:v>19</c:v>
                </c:pt>
                <c:pt idx="20">
                  <c:v>25</c:v>
                </c:pt>
                <c:pt idx="21">
                  <c:v>29</c:v>
                </c:pt>
                <c:pt idx="22">
                  <c:v>20</c:v>
                </c:pt>
                <c:pt idx="23">
                  <c:v>21</c:v>
                </c:pt>
                <c:pt idx="24">
                  <c:v>23</c:v>
                </c:pt>
                <c:pt idx="25">
                  <c:v>35</c:v>
                </c:pt>
                <c:pt idx="26">
                  <c:v>62</c:v>
                </c:pt>
                <c:pt idx="27">
                  <c:v>70</c:v>
                </c:pt>
                <c:pt idx="28">
                  <c:v>69</c:v>
                </c:pt>
                <c:pt idx="29">
                  <c:v>73</c:v>
                </c:pt>
                <c:pt idx="30">
                  <c:v>49</c:v>
                </c:pt>
                <c:pt idx="31">
                  <c:v>99</c:v>
                </c:pt>
                <c:pt idx="32">
                  <c:v>152</c:v>
                </c:pt>
                <c:pt idx="33">
                  <c:v>491</c:v>
                </c:pt>
                <c:pt idx="34">
                  <c:v>500</c:v>
                </c:pt>
                <c:pt idx="35">
                  <c:v>933</c:v>
                </c:pt>
                <c:pt idx="36">
                  <c:v>1389</c:v>
                </c:pt>
                <c:pt idx="37">
                  <c:v>808</c:v>
                </c:pt>
                <c:pt idx="38">
                  <c:v>769</c:v>
                </c:pt>
                <c:pt idx="39">
                  <c:v>1320</c:v>
                </c:pt>
                <c:pt idx="40">
                  <c:v>1556</c:v>
                </c:pt>
                <c:pt idx="41">
                  <c:v>1945</c:v>
                </c:pt>
                <c:pt idx="42">
                  <c:v>2365</c:v>
                </c:pt>
                <c:pt idx="43">
                  <c:v>3064</c:v>
                </c:pt>
                <c:pt idx="44">
                  <c:v>2621</c:v>
                </c:pt>
                <c:pt idx="45">
                  <c:v>2563</c:v>
                </c:pt>
                <c:pt idx="46">
                  <c:v>3606</c:v>
                </c:pt>
                <c:pt idx="47">
                  <c:v>5147</c:v>
                </c:pt>
                <c:pt idx="48">
                  <c:v>5451</c:v>
                </c:pt>
                <c:pt idx="49">
                  <c:v>7088</c:v>
                </c:pt>
                <c:pt idx="50">
                  <c:v>8894</c:v>
                </c:pt>
                <c:pt idx="51">
                  <c:v>9025</c:v>
                </c:pt>
                <c:pt idx="52">
                  <c:v>8636</c:v>
                </c:pt>
                <c:pt idx="53">
                  <c:v>16075</c:v>
                </c:pt>
                <c:pt idx="54">
                  <c:v>14630</c:v>
                </c:pt>
                <c:pt idx="55">
                  <c:v>14120</c:v>
                </c:pt>
                <c:pt idx="56">
                  <c:v>17214</c:v>
                </c:pt>
                <c:pt idx="57">
                  <c:v>18429</c:v>
                </c:pt>
                <c:pt idx="58">
                  <c:v>18127</c:v>
                </c:pt>
                <c:pt idx="59">
                  <c:v>17824</c:v>
                </c:pt>
                <c:pt idx="60">
                  <c:v>26444</c:v>
                </c:pt>
                <c:pt idx="61">
                  <c:v>25473</c:v>
                </c:pt>
                <c:pt idx="62">
                  <c:v>23729</c:v>
                </c:pt>
                <c:pt idx="63">
                  <c:v>25384</c:v>
                </c:pt>
                <c:pt idx="64">
                  <c:v>21518</c:v>
                </c:pt>
                <c:pt idx="65">
                  <c:v>21339</c:v>
                </c:pt>
                <c:pt idx="66">
                  <c:v>18648</c:v>
                </c:pt>
                <c:pt idx="67">
                  <c:v>21896</c:v>
                </c:pt>
                <c:pt idx="68">
                  <c:v>18589</c:v>
                </c:pt>
                <c:pt idx="69">
                  <c:v>16270</c:v>
                </c:pt>
                <c:pt idx="70">
                  <c:v>15765</c:v>
                </c:pt>
                <c:pt idx="71">
                  <c:v>12762</c:v>
                </c:pt>
                <c:pt idx="72">
                  <c:v>13094</c:v>
                </c:pt>
                <c:pt idx="73">
                  <c:v>15134</c:v>
                </c:pt>
                <c:pt idx="74">
                  <c:v>14031</c:v>
                </c:pt>
                <c:pt idx="75">
                  <c:v>10410</c:v>
                </c:pt>
                <c:pt idx="76">
                  <c:v>12775</c:v>
                </c:pt>
                <c:pt idx="77">
                  <c:v>11610</c:v>
                </c:pt>
                <c:pt idx="78">
                  <c:v>9743</c:v>
                </c:pt>
                <c:pt idx="79">
                  <c:v>10746</c:v>
                </c:pt>
                <c:pt idx="80">
                  <c:v>12113</c:v>
                </c:pt>
                <c:pt idx="81">
                  <c:v>12806</c:v>
                </c:pt>
                <c:pt idx="82">
                  <c:v>13323</c:v>
                </c:pt>
                <c:pt idx="83">
                  <c:v>12093</c:v>
                </c:pt>
                <c:pt idx="84">
                  <c:v>11257</c:v>
                </c:pt>
                <c:pt idx="85">
                  <c:v>9260</c:v>
                </c:pt>
                <c:pt idx="86">
                  <c:v>10018</c:v>
                </c:pt>
                <c:pt idx="87">
                  <c:v>12644</c:v>
                </c:pt>
                <c:pt idx="88">
                  <c:v>11648</c:v>
                </c:pt>
                <c:pt idx="89">
                  <c:v>10447</c:v>
                </c:pt>
                <c:pt idx="90">
                  <c:v>9389</c:v>
                </c:pt>
                <c:pt idx="91">
                  <c:v>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E-4EFD-AFE4-A9AC459F8957}"/>
            </c:ext>
          </c:extLst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Sheet5!$E$16:$E$106</c:f>
              <c:numCache>
                <c:formatCode>_(* #,##0.00_);_(* \(#,##0.00\);_(* "-"??_);_(@_)</c:formatCode>
                <c:ptCount val="91"/>
                <c:pt idx="0">
                  <c:v>10.7</c:v>
                </c:pt>
                <c:pt idx="1">
                  <c:v>7.8999999999999986</c:v>
                </c:pt>
                <c:pt idx="2">
                  <c:v>4.8999999999999986</c:v>
                </c:pt>
                <c:pt idx="3">
                  <c:v>7</c:v>
                </c:pt>
                <c:pt idx="4">
                  <c:v>1373.2</c:v>
                </c:pt>
                <c:pt idx="5">
                  <c:v>12</c:v>
                </c:pt>
                <c:pt idx="6">
                  <c:v>19.799999999999955</c:v>
                </c:pt>
                <c:pt idx="7">
                  <c:v>17.500000000000227</c:v>
                </c:pt>
                <c:pt idx="8">
                  <c:v>18.099999999999682</c:v>
                </c:pt>
                <c:pt idx="9">
                  <c:v>18.900000000000318</c:v>
                </c:pt>
                <c:pt idx="10">
                  <c:v>24</c:v>
                </c:pt>
                <c:pt idx="11">
                  <c:v>29.099999999999909</c:v>
                </c:pt>
                <c:pt idx="12">
                  <c:v>31</c:v>
                </c:pt>
                <c:pt idx="13">
                  <c:v>26.400000000000091</c:v>
                </c:pt>
                <c:pt idx="14">
                  <c:v>19</c:v>
                </c:pt>
                <c:pt idx="15">
                  <c:v>16.099999999999909</c:v>
                </c:pt>
                <c:pt idx="16">
                  <c:v>15.599999999999682</c:v>
                </c:pt>
                <c:pt idx="17">
                  <c:v>23.100000000000364</c:v>
                </c:pt>
                <c:pt idx="18">
                  <c:v>21.199999999999818</c:v>
                </c:pt>
                <c:pt idx="19">
                  <c:v>23.600000000000136</c:v>
                </c:pt>
                <c:pt idx="20">
                  <c:v>33.5</c:v>
                </c:pt>
                <c:pt idx="21">
                  <c:v>27.999999999999773</c:v>
                </c:pt>
                <c:pt idx="22">
                  <c:v>19.700000000000273</c:v>
                </c:pt>
                <c:pt idx="23">
                  <c:v>22.200000000000045</c:v>
                </c:pt>
                <c:pt idx="24">
                  <c:v>40.699999999999818</c:v>
                </c:pt>
                <c:pt idx="25">
                  <c:v>65.099999999999909</c:v>
                </c:pt>
                <c:pt idx="26">
                  <c:v>76.399999999999864</c:v>
                </c:pt>
                <c:pt idx="27">
                  <c:v>86.800000000000409</c:v>
                </c:pt>
                <c:pt idx="28">
                  <c:v>93</c:v>
                </c:pt>
                <c:pt idx="29">
                  <c:v>71.099999999999454</c:v>
                </c:pt>
                <c:pt idx="30">
                  <c:v>130.00000000000045</c:v>
                </c:pt>
                <c:pt idx="31">
                  <c:v>210.59999999999991</c:v>
                </c:pt>
                <c:pt idx="32">
                  <c:v>752</c:v>
                </c:pt>
                <c:pt idx="33">
                  <c:v>752.39999999999964</c:v>
                </c:pt>
                <c:pt idx="34">
                  <c:v>1316.6999999999998</c:v>
                </c:pt>
                <c:pt idx="35">
                  <c:v>2114</c:v>
                </c:pt>
                <c:pt idx="36">
                  <c:v>1429.1000000000013</c:v>
                </c:pt>
                <c:pt idx="37">
                  <c:v>1235.9999999999982</c:v>
                </c:pt>
                <c:pt idx="38">
                  <c:v>2217.5</c:v>
                </c:pt>
                <c:pt idx="39">
                  <c:v>2684.3999999999996</c:v>
                </c:pt>
                <c:pt idx="40">
                  <c:v>3459</c:v>
                </c:pt>
                <c:pt idx="41">
                  <c:v>4288.2999999999993</c:v>
                </c:pt>
                <c:pt idx="42">
                  <c:v>5621</c:v>
                </c:pt>
                <c:pt idx="43">
                  <c:v>4958.3999999999978</c:v>
                </c:pt>
                <c:pt idx="44">
                  <c:v>4949.4000000000015</c:v>
                </c:pt>
                <c:pt idx="45">
                  <c:v>7227.2999999999956</c:v>
                </c:pt>
                <c:pt idx="46">
                  <c:v>10058.30000000001</c:v>
                </c:pt>
                <c:pt idx="47">
                  <c:v>10780.100000000006</c:v>
                </c:pt>
                <c:pt idx="48">
                  <c:v>14404.899999999994</c:v>
                </c:pt>
                <c:pt idx="49">
                  <c:v>18628.699999999997</c:v>
                </c:pt>
                <c:pt idx="50">
                  <c:v>18339.899999999994</c:v>
                </c:pt>
                <c:pt idx="51">
                  <c:v>17661.799999999988</c:v>
                </c:pt>
                <c:pt idx="52">
                  <c:v>32341.600000000035</c:v>
                </c:pt>
                <c:pt idx="53">
                  <c:v>29367.200000000012</c:v>
                </c:pt>
                <c:pt idx="54">
                  <c:v>28380.399999999965</c:v>
                </c:pt>
                <c:pt idx="55">
                  <c:v>36661.500000000029</c:v>
                </c:pt>
                <c:pt idx="56">
                  <c:v>38839.999999999942</c:v>
                </c:pt>
                <c:pt idx="57">
                  <c:v>38624.500000000058</c:v>
                </c:pt>
                <c:pt idx="58">
                  <c:v>38041.199999999953</c:v>
                </c:pt>
                <c:pt idx="59">
                  <c:v>53700.099999999977</c:v>
                </c:pt>
                <c:pt idx="60">
                  <c:v>50981.600000000093</c:v>
                </c:pt>
                <c:pt idx="61">
                  <c:v>46552.79999999993</c:v>
                </c:pt>
                <c:pt idx="62">
                  <c:v>47520.900000000023</c:v>
                </c:pt>
                <c:pt idx="63">
                  <c:v>41253.09999999986</c:v>
                </c:pt>
                <c:pt idx="64">
                  <c:v>44491.500000000116</c:v>
                </c:pt>
                <c:pt idx="65">
                  <c:v>38462.599999999977</c:v>
                </c:pt>
                <c:pt idx="66">
                  <c:v>40565.300000000047</c:v>
                </c:pt>
                <c:pt idx="67">
                  <c:v>33355.79999999993</c:v>
                </c:pt>
                <c:pt idx="68">
                  <c:v>28213.900000000023</c:v>
                </c:pt>
                <c:pt idx="69">
                  <c:v>27455.599999999977</c:v>
                </c:pt>
                <c:pt idx="70">
                  <c:v>21950.800000000047</c:v>
                </c:pt>
                <c:pt idx="71">
                  <c:v>25935</c:v>
                </c:pt>
                <c:pt idx="72">
                  <c:v>30803</c:v>
                </c:pt>
                <c:pt idx="73">
                  <c:v>24410.999999999884</c:v>
                </c:pt>
                <c:pt idx="74">
                  <c:v>17446.700000000186</c:v>
                </c:pt>
                <c:pt idx="75">
                  <c:v>21915.09999999986</c:v>
                </c:pt>
                <c:pt idx="76">
                  <c:v>19073.100000000093</c:v>
                </c:pt>
                <c:pt idx="77">
                  <c:v>16551.20000000007</c:v>
                </c:pt>
                <c:pt idx="78">
                  <c:v>20478.299999999814</c:v>
                </c:pt>
                <c:pt idx="79">
                  <c:v>23496.10000000021</c:v>
                </c:pt>
                <c:pt idx="80">
                  <c:v>23425.800000000047</c:v>
                </c:pt>
                <c:pt idx="81">
                  <c:v>18015.899999999907</c:v>
                </c:pt>
                <c:pt idx="82">
                  <c:v>16007.899999999907</c:v>
                </c:pt>
                <c:pt idx="83">
                  <c:v>14412.59999999986</c:v>
                </c:pt>
                <c:pt idx="84">
                  <c:v>12360.200000000186</c:v>
                </c:pt>
                <c:pt idx="85">
                  <c:v>16207.399999999907</c:v>
                </c:pt>
                <c:pt idx="86">
                  <c:v>21023.100000000093</c:v>
                </c:pt>
                <c:pt idx="87">
                  <c:v>15735.899999999907</c:v>
                </c:pt>
                <c:pt idx="88">
                  <c:v>13850</c:v>
                </c:pt>
                <c:pt idx="89">
                  <c:v>12648.100000000093</c:v>
                </c:pt>
                <c:pt idx="90">
                  <c:v>11483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E-4EFD-AFE4-A9AC459F8957}"/>
            </c:ext>
          </c:extLst>
        </c:ser>
        <c:ser>
          <c:idx val="2"/>
          <c:order val="2"/>
          <c:tx>
            <c:v>Total_ty15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Sheet5!$G$16:$G$153</c:f>
              <c:numCache>
                <c:formatCode>_(* #,##0_);_(* \(#,##0\);_(* "-"??_);_(@_)</c:formatCode>
                <c:ptCount val="138"/>
                <c:pt idx="0">
                  <c:v>260</c:v>
                </c:pt>
                <c:pt idx="1">
                  <c:v>100</c:v>
                </c:pt>
                <c:pt idx="2">
                  <c:v>85</c:v>
                </c:pt>
                <c:pt idx="3">
                  <c:v>362</c:v>
                </c:pt>
                <c:pt idx="4">
                  <c:v>305</c:v>
                </c:pt>
                <c:pt idx="5">
                  <c:v>317</c:v>
                </c:pt>
                <c:pt idx="6">
                  <c:v>594</c:v>
                </c:pt>
                <c:pt idx="7">
                  <c:v>424</c:v>
                </c:pt>
                <c:pt idx="8">
                  <c:v>174</c:v>
                </c:pt>
                <c:pt idx="9">
                  <c:v>201</c:v>
                </c:pt>
                <c:pt idx="10">
                  <c:v>500</c:v>
                </c:pt>
                <c:pt idx="11">
                  <c:v>506</c:v>
                </c:pt>
                <c:pt idx="12">
                  <c:v>522</c:v>
                </c:pt>
                <c:pt idx="13">
                  <c:v>512</c:v>
                </c:pt>
                <c:pt idx="14">
                  <c:v>434</c:v>
                </c:pt>
                <c:pt idx="15">
                  <c:v>240</c:v>
                </c:pt>
                <c:pt idx="16">
                  <c:v>206</c:v>
                </c:pt>
                <c:pt idx="17">
                  <c:v>564</c:v>
                </c:pt>
                <c:pt idx="18">
                  <c:v>507</c:v>
                </c:pt>
                <c:pt idx="19">
                  <c:v>584</c:v>
                </c:pt>
                <c:pt idx="20">
                  <c:v>406</c:v>
                </c:pt>
                <c:pt idx="21">
                  <c:v>250</c:v>
                </c:pt>
                <c:pt idx="22">
                  <c:v>385</c:v>
                </c:pt>
                <c:pt idx="23">
                  <c:v>415</c:v>
                </c:pt>
                <c:pt idx="24">
                  <c:v>940</c:v>
                </c:pt>
                <c:pt idx="25">
                  <c:v>1029</c:v>
                </c:pt>
                <c:pt idx="26">
                  <c:v>1194</c:v>
                </c:pt>
                <c:pt idx="27">
                  <c:v>1170</c:v>
                </c:pt>
                <c:pt idx="28">
                  <c:v>1485</c:v>
                </c:pt>
                <c:pt idx="29">
                  <c:v>1660</c:v>
                </c:pt>
                <c:pt idx="30">
                  <c:v>1612</c:v>
                </c:pt>
                <c:pt idx="31">
                  <c:v>4009</c:v>
                </c:pt>
                <c:pt idx="32">
                  <c:v>5073</c:v>
                </c:pt>
                <c:pt idx="33">
                  <c:v>9306</c:v>
                </c:pt>
                <c:pt idx="34">
                  <c:v>27735</c:v>
                </c:pt>
                <c:pt idx="35">
                  <c:v>20749</c:v>
                </c:pt>
                <c:pt idx="36">
                  <c:v>14796</c:v>
                </c:pt>
                <c:pt idx="37">
                  <c:v>14268</c:v>
                </c:pt>
                <c:pt idx="38">
                  <c:v>31129</c:v>
                </c:pt>
                <c:pt idx="39">
                  <c:v>36551</c:v>
                </c:pt>
                <c:pt idx="40">
                  <c:v>44729</c:v>
                </c:pt>
                <c:pt idx="41">
                  <c:v>61159</c:v>
                </c:pt>
                <c:pt idx="42">
                  <c:v>81745</c:v>
                </c:pt>
                <c:pt idx="43">
                  <c:v>71908</c:v>
                </c:pt>
                <c:pt idx="44">
                  <c:v>68597</c:v>
                </c:pt>
                <c:pt idx="45">
                  <c:v>101789</c:v>
                </c:pt>
                <c:pt idx="46">
                  <c:v>155797</c:v>
                </c:pt>
                <c:pt idx="47">
                  <c:v>161403</c:v>
                </c:pt>
                <c:pt idx="48">
                  <c:v>198070</c:v>
                </c:pt>
                <c:pt idx="49">
                  <c:v>240419</c:v>
                </c:pt>
                <c:pt idx="50">
                  <c:v>231201</c:v>
                </c:pt>
                <c:pt idx="51">
                  <c:v>201381</c:v>
                </c:pt>
                <c:pt idx="52">
                  <c:v>327585</c:v>
                </c:pt>
                <c:pt idx="53">
                  <c:v>308837</c:v>
                </c:pt>
                <c:pt idx="54">
                  <c:v>322353</c:v>
                </c:pt>
                <c:pt idx="55">
                  <c:v>365317</c:v>
                </c:pt>
                <c:pt idx="56">
                  <c:v>414167</c:v>
                </c:pt>
                <c:pt idx="57">
                  <c:v>433874</c:v>
                </c:pt>
                <c:pt idx="58">
                  <c:v>433895</c:v>
                </c:pt>
                <c:pt idx="59">
                  <c:v>576108</c:v>
                </c:pt>
                <c:pt idx="60">
                  <c:v>468539</c:v>
                </c:pt>
                <c:pt idx="61">
                  <c:v>374066</c:v>
                </c:pt>
                <c:pt idx="62">
                  <c:v>343236</c:v>
                </c:pt>
                <c:pt idx="63">
                  <c:v>294429</c:v>
                </c:pt>
                <c:pt idx="64">
                  <c:v>334277</c:v>
                </c:pt>
                <c:pt idx="65">
                  <c:v>295389</c:v>
                </c:pt>
                <c:pt idx="66">
                  <c:v>309788</c:v>
                </c:pt>
                <c:pt idx="67">
                  <c:v>260931</c:v>
                </c:pt>
                <c:pt idx="68">
                  <c:v>230294</c:v>
                </c:pt>
                <c:pt idx="69">
                  <c:v>197077</c:v>
                </c:pt>
                <c:pt idx="70">
                  <c:v>172355</c:v>
                </c:pt>
                <c:pt idx="71">
                  <c:v>219642</c:v>
                </c:pt>
                <c:pt idx="72">
                  <c:v>225441</c:v>
                </c:pt>
                <c:pt idx="73">
                  <c:v>255309</c:v>
                </c:pt>
                <c:pt idx="74">
                  <c:v>194007</c:v>
                </c:pt>
                <c:pt idx="75">
                  <c:v>165806</c:v>
                </c:pt>
                <c:pt idx="76">
                  <c:v>144223</c:v>
                </c:pt>
                <c:pt idx="77">
                  <c:v>124986</c:v>
                </c:pt>
                <c:pt idx="78">
                  <c:v>156683</c:v>
                </c:pt>
                <c:pt idx="79">
                  <c:v>199723</c:v>
                </c:pt>
                <c:pt idx="80">
                  <c:v>151866</c:v>
                </c:pt>
                <c:pt idx="81">
                  <c:v>131036</c:v>
                </c:pt>
                <c:pt idx="82">
                  <c:v>118203</c:v>
                </c:pt>
                <c:pt idx="83">
                  <c:v>106018</c:v>
                </c:pt>
                <c:pt idx="84">
                  <c:v>95651</c:v>
                </c:pt>
                <c:pt idx="85">
                  <c:v>133888</c:v>
                </c:pt>
                <c:pt idx="86">
                  <c:v>162054</c:v>
                </c:pt>
                <c:pt idx="87">
                  <c:v>124839</c:v>
                </c:pt>
                <c:pt idx="88">
                  <c:v>107548</c:v>
                </c:pt>
                <c:pt idx="89">
                  <c:v>97873</c:v>
                </c:pt>
                <c:pt idx="90">
                  <c:v>86478</c:v>
                </c:pt>
                <c:pt idx="91">
                  <c:v>77060</c:v>
                </c:pt>
                <c:pt idx="92">
                  <c:v>116716</c:v>
                </c:pt>
                <c:pt idx="93">
                  <c:v>146762</c:v>
                </c:pt>
                <c:pt idx="94">
                  <c:v>105195</c:v>
                </c:pt>
                <c:pt idx="95">
                  <c:v>92009</c:v>
                </c:pt>
                <c:pt idx="96">
                  <c:v>80716</c:v>
                </c:pt>
                <c:pt idx="97">
                  <c:v>74145</c:v>
                </c:pt>
                <c:pt idx="98">
                  <c:v>73965</c:v>
                </c:pt>
                <c:pt idx="99">
                  <c:v>114885</c:v>
                </c:pt>
                <c:pt idx="100">
                  <c:v>154924</c:v>
                </c:pt>
                <c:pt idx="101">
                  <c:v>109266</c:v>
                </c:pt>
                <c:pt idx="102">
                  <c:v>96823</c:v>
                </c:pt>
                <c:pt idx="103">
                  <c:v>117258</c:v>
                </c:pt>
                <c:pt idx="104">
                  <c:v>101789</c:v>
                </c:pt>
                <c:pt idx="105">
                  <c:v>58852</c:v>
                </c:pt>
                <c:pt idx="106">
                  <c:v>89322</c:v>
                </c:pt>
                <c:pt idx="107">
                  <c:v>118952</c:v>
                </c:pt>
                <c:pt idx="108">
                  <c:v>83263</c:v>
                </c:pt>
                <c:pt idx="109">
                  <c:v>70584</c:v>
                </c:pt>
                <c:pt idx="110">
                  <c:v>65364</c:v>
                </c:pt>
                <c:pt idx="111">
                  <c:v>60523</c:v>
                </c:pt>
                <c:pt idx="112">
                  <c:v>76778</c:v>
                </c:pt>
                <c:pt idx="113">
                  <c:v>93441</c:v>
                </c:pt>
                <c:pt idx="114">
                  <c:v>111656</c:v>
                </c:pt>
                <c:pt idx="115">
                  <c:v>104847</c:v>
                </c:pt>
                <c:pt idx="116">
                  <c:v>92902</c:v>
                </c:pt>
                <c:pt idx="117">
                  <c:v>114146</c:v>
                </c:pt>
                <c:pt idx="118">
                  <c:v>118311</c:v>
                </c:pt>
                <c:pt idx="119">
                  <c:v>67809</c:v>
                </c:pt>
                <c:pt idx="120">
                  <c:v>113802</c:v>
                </c:pt>
                <c:pt idx="121">
                  <c:v>157076</c:v>
                </c:pt>
                <c:pt idx="122">
                  <c:v>114282</c:v>
                </c:pt>
                <c:pt idx="123">
                  <c:v>108696</c:v>
                </c:pt>
                <c:pt idx="124">
                  <c:v>95526</c:v>
                </c:pt>
                <c:pt idx="125">
                  <c:v>96521</c:v>
                </c:pt>
                <c:pt idx="126">
                  <c:v>90355</c:v>
                </c:pt>
                <c:pt idx="127">
                  <c:v>158972</c:v>
                </c:pt>
                <c:pt idx="128">
                  <c:v>242889</c:v>
                </c:pt>
                <c:pt idx="129">
                  <c:v>196686</c:v>
                </c:pt>
                <c:pt idx="130">
                  <c:v>199338</c:v>
                </c:pt>
                <c:pt idx="131">
                  <c:v>221703</c:v>
                </c:pt>
                <c:pt idx="132">
                  <c:v>288763</c:v>
                </c:pt>
                <c:pt idx="133">
                  <c:v>290276</c:v>
                </c:pt>
                <c:pt idx="134">
                  <c:v>212840</c:v>
                </c:pt>
                <c:pt idx="135">
                  <c:v>484544</c:v>
                </c:pt>
                <c:pt idx="136">
                  <c:v>637211</c:v>
                </c:pt>
                <c:pt idx="137">
                  <c:v>37345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E-4EFD-AFE4-A9AC459F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08088"/>
        <c:axId val="719508416"/>
      </c:lineChart>
      <c:catAx>
        <c:axId val="71950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08416"/>
        <c:crosses val="autoZero"/>
        <c:auto val="1"/>
        <c:lblAlgn val="ctr"/>
        <c:lblOffset val="100"/>
        <c:noMultiLvlLbl val="0"/>
      </c:catAx>
      <c:valAx>
        <c:axId val="719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0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ssi, Sam" refreshedDate="42803.493520254633" createdVersion="6" refreshedVersion="6" minRefreshableVersion="3" recordCount="4">
  <cacheSource type="worksheet">
    <worksheetSource ref="A1:C5" sheet="Sheet7"/>
  </cacheSource>
  <cacheFields count="3">
    <cacheField name="completed_sku" numFmtId="0">
      <sharedItems count="2">
        <s v="850|Paid Self Employed"/>
        <s v="900|Paid Home and Business"/>
      </sharedItems>
    </cacheField>
    <cacheField name="ttse_flag" numFmtId="0">
      <sharedItems containsSemiMixedTypes="0" containsString="0" containsNumber="1" containsInteger="1" minValue="0" maxValue="1" count="2">
        <n v="0"/>
        <n v="1"/>
      </sharedItems>
    </cacheField>
    <cacheField name="counts_" numFmtId="0">
      <sharedItems containsSemiMixedTypes="0" containsString="0" containsNumber="1" containsInteger="1" minValue="29499" maxValue="472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336734"/>
  </r>
  <r>
    <x v="0"/>
    <x v="1"/>
    <n v="29499"/>
  </r>
  <r>
    <x v="1"/>
    <x v="0"/>
    <n v="472760"/>
  </r>
  <r>
    <x v="1"/>
    <x v="1"/>
    <n v="59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6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s_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9:I13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s_" fld="2" showDataAs="percentOfCol" baseField="1" baseItem="1" numFmtId="1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t_risk_by_day_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t_risk_by_day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t_risk_by_da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opLeftCell="G190" workbookViewId="0">
      <selection activeCell="J216" sqref="J216"/>
    </sheetView>
  </sheetViews>
  <sheetFormatPr defaultRowHeight="14.4" x14ac:dyDescent="0.3"/>
  <cols>
    <col min="10" max="10" width="28.21875" bestFit="1" customWidth="1"/>
    <col min="11" max="11" width="64.109375" bestFit="1" customWidth="1"/>
  </cols>
  <sheetData>
    <row r="1" spans="1:12" x14ac:dyDescent="0.3">
      <c r="A1" t="s">
        <v>3753</v>
      </c>
      <c r="B1" t="s">
        <v>3754</v>
      </c>
      <c r="D1" t="s">
        <v>3755</v>
      </c>
      <c r="E1">
        <v>1</v>
      </c>
      <c r="F1" t="s">
        <v>3756</v>
      </c>
      <c r="G1">
        <v>0</v>
      </c>
      <c r="H1" t="s">
        <v>3757</v>
      </c>
      <c r="I1" t="str">
        <f>TRIM(J1)</f>
        <v>student_taxpayer</v>
      </c>
      <c r="J1" t="s">
        <v>3758</v>
      </c>
      <c r="K1" t="str">
        <f>"SET R."&amp;J1&amp;"=A."&amp;J1&amp;","</f>
        <v>SET R.student_taxpayer=A.student_taxpayer,</v>
      </c>
      <c r="L1" t="str">
        <f>"ALTER TABLE CTG_ANALYTICS_WS.SM_RETENTION_MODEL DROP COLUMN "&amp;J1&amp;";"</f>
        <v>ALTER TABLE CTG_ANALYTICS_WS.SM_RETENTION_MODEL DROP COLUMN student_taxpayer;</v>
      </c>
    </row>
    <row r="2" spans="1:12" x14ac:dyDescent="0.3">
      <c r="A2" t="s">
        <v>3753</v>
      </c>
      <c r="D2" t="s">
        <v>3755</v>
      </c>
      <c r="E2">
        <v>1</v>
      </c>
      <c r="F2" t="s">
        <v>3756</v>
      </c>
      <c r="G2">
        <v>0</v>
      </c>
      <c r="H2" t="s">
        <v>3757</v>
      </c>
      <c r="I2" t="str">
        <f t="shared" ref="I2:I65" si="0">TRIM(J2)</f>
        <v>_taxpayer</v>
      </c>
      <c r="J2" t="s">
        <v>3759</v>
      </c>
      <c r="K2" t="str">
        <f>J2&amp;"=A."&amp;J2&amp;","</f>
        <v>_taxpayer=A._taxpayer,</v>
      </c>
      <c r="L2" t="str">
        <f t="shared" ref="L2:L65" si="1">"ALTER TABLE CTG_ANALYTICS_WS.SM_RETENTION_MODEL DROP COLUMN "&amp;J2&amp;";"</f>
        <v>ALTER TABLE CTG_ANALYTICS_WS.SM_RETENTION_MODEL DROP COLUMN _taxpayer;</v>
      </c>
    </row>
    <row r="3" spans="1:12" x14ac:dyDescent="0.3">
      <c r="A3" t="s">
        <v>3753</v>
      </c>
      <c r="B3" t="s">
        <v>3760</v>
      </c>
      <c r="D3" t="s">
        <v>3755</v>
      </c>
      <c r="E3">
        <v>1</v>
      </c>
      <c r="F3" t="s">
        <v>3756</v>
      </c>
      <c r="G3">
        <v>0</v>
      </c>
      <c r="H3" t="s">
        <v>3757</v>
      </c>
      <c r="I3" t="str">
        <f t="shared" si="0"/>
        <v>retired_taxpayer</v>
      </c>
      <c r="J3" t="s">
        <v>3761</v>
      </c>
      <c r="K3" t="str">
        <f t="shared" ref="K3:K66" si="2">J3&amp;"=A."&amp;J3&amp;","</f>
        <v>retired_taxpayer=A.retired_taxpayer,</v>
      </c>
      <c r="L3" t="str">
        <f t="shared" si="1"/>
        <v>ALTER TABLE CTG_ANALYTICS_WS.SM_RETENTION_MODEL DROP COLUMN retired_taxpayer;</v>
      </c>
    </row>
    <row r="4" spans="1:12" x14ac:dyDescent="0.3">
      <c r="A4" t="s">
        <v>3753</v>
      </c>
      <c r="B4" t="s">
        <v>3762</v>
      </c>
      <c r="D4" t="s">
        <v>3755</v>
      </c>
      <c r="E4">
        <v>1</v>
      </c>
      <c r="F4" t="s">
        <v>3756</v>
      </c>
      <c r="G4">
        <v>0</v>
      </c>
      <c r="H4" t="s">
        <v>3757</v>
      </c>
      <c r="I4" t="str">
        <f t="shared" si="0"/>
        <v>unemployed_taxpayer</v>
      </c>
      <c r="J4" t="s">
        <v>3763</v>
      </c>
      <c r="K4" t="str">
        <f t="shared" si="2"/>
        <v>unemployed_taxpayer=A.unemployed_taxpayer,</v>
      </c>
      <c r="L4" t="str">
        <f t="shared" si="1"/>
        <v>ALTER TABLE CTG_ANALYTICS_WS.SM_RETENTION_MODEL DROP COLUMN unemployed_taxpayer;</v>
      </c>
    </row>
    <row r="5" spans="1:12" x14ac:dyDescent="0.3">
      <c r="A5" t="s">
        <v>3753</v>
      </c>
      <c r="B5" t="s">
        <v>3764</v>
      </c>
      <c r="D5" t="s">
        <v>3755</v>
      </c>
      <c r="E5">
        <v>1</v>
      </c>
      <c r="F5" t="s">
        <v>3756</v>
      </c>
      <c r="G5">
        <v>0</v>
      </c>
      <c r="H5" t="s">
        <v>3757</v>
      </c>
      <c r="I5" t="str">
        <f t="shared" si="0"/>
        <v>cashier_taxpayer</v>
      </c>
      <c r="J5" t="s">
        <v>3765</v>
      </c>
      <c r="K5" t="str">
        <f t="shared" si="2"/>
        <v>cashier_taxpayer=A.cashier_taxpayer,</v>
      </c>
      <c r="L5" t="str">
        <f t="shared" si="1"/>
        <v>ALTER TABLE CTG_ANALYTICS_WS.SM_RETENTION_MODEL DROP COLUMN cashier_taxpayer;</v>
      </c>
    </row>
    <row r="6" spans="1:12" x14ac:dyDescent="0.3">
      <c r="A6" t="s">
        <v>3753</v>
      </c>
      <c r="B6" t="s">
        <v>3766</v>
      </c>
      <c r="D6" t="s">
        <v>3755</v>
      </c>
      <c r="E6">
        <v>1</v>
      </c>
      <c r="F6" t="s">
        <v>3756</v>
      </c>
      <c r="G6">
        <v>0</v>
      </c>
      <c r="H6" t="s">
        <v>3757</v>
      </c>
      <c r="I6" t="str">
        <f t="shared" si="0"/>
        <v>teacher_taxpayer</v>
      </c>
      <c r="J6" t="s">
        <v>3767</v>
      </c>
      <c r="K6" t="str">
        <f t="shared" si="2"/>
        <v>teacher_taxpayer=A.teacher_taxpayer,</v>
      </c>
      <c r="L6" t="str">
        <f t="shared" si="1"/>
        <v>ALTER TABLE CTG_ANALYTICS_WS.SM_RETENTION_MODEL DROP COLUMN teacher_taxpayer;</v>
      </c>
    </row>
    <row r="7" spans="1:12" x14ac:dyDescent="0.3">
      <c r="A7" t="s">
        <v>3753</v>
      </c>
      <c r="B7" t="s">
        <v>3768</v>
      </c>
      <c r="D7" t="s">
        <v>3755</v>
      </c>
      <c r="E7">
        <v>1</v>
      </c>
      <c r="F7" t="s">
        <v>3756</v>
      </c>
      <c r="G7">
        <v>0</v>
      </c>
      <c r="H7" t="s">
        <v>3757</v>
      </c>
      <c r="I7" t="str">
        <f t="shared" si="0"/>
        <v>manager_taxpayer</v>
      </c>
      <c r="J7" t="s">
        <v>3769</v>
      </c>
      <c r="K7" t="str">
        <f t="shared" si="2"/>
        <v>manager_taxpayer=A.manager_taxpayer,</v>
      </c>
      <c r="L7" t="str">
        <f t="shared" si="1"/>
        <v>ALTER TABLE CTG_ANALYTICS_WS.SM_RETENTION_MODEL DROP COLUMN manager_taxpayer;</v>
      </c>
    </row>
    <row r="8" spans="1:12" x14ac:dyDescent="0.3">
      <c r="A8" t="s">
        <v>3753</v>
      </c>
      <c r="B8" t="s">
        <v>3770</v>
      </c>
      <c r="D8" t="s">
        <v>3755</v>
      </c>
      <c r="E8">
        <v>1</v>
      </c>
      <c r="F8" t="s">
        <v>3756</v>
      </c>
      <c r="G8">
        <v>0</v>
      </c>
      <c r="H8" t="s">
        <v>3757</v>
      </c>
      <c r="I8" t="str">
        <f t="shared" si="0"/>
        <v>sales_taxpayer</v>
      </c>
      <c r="J8" t="s">
        <v>3771</v>
      </c>
      <c r="K8" t="str">
        <f t="shared" si="2"/>
        <v>sales_taxpayer=A.sales_taxpayer,</v>
      </c>
      <c r="L8" t="str">
        <f t="shared" si="1"/>
        <v>ALTER TABLE CTG_ANALYTICS_WS.SM_RETENTION_MODEL DROP COLUMN sales_taxpayer;</v>
      </c>
    </row>
    <row r="9" spans="1:12" x14ac:dyDescent="0.3">
      <c r="A9" t="s">
        <v>3753</v>
      </c>
      <c r="B9" t="s">
        <v>3772</v>
      </c>
      <c r="D9" t="s">
        <v>3755</v>
      </c>
      <c r="E9">
        <v>1</v>
      </c>
      <c r="F9" t="s">
        <v>3756</v>
      </c>
      <c r="G9">
        <v>0</v>
      </c>
      <c r="H9" t="s">
        <v>3757</v>
      </c>
      <c r="I9" t="str">
        <f t="shared" si="0"/>
        <v>customerservice_taxpayer</v>
      </c>
      <c r="J9" t="s">
        <v>3773</v>
      </c>
      <c r="K9" t="str">
        <f t="shared" si="2"/>
        <v>customerservice_taxpayer=A.customerservice_taxpayer,</v>
      </c>
      <c r="L9" t="str">
        <f t="shared" si="1"/>
        <v>ALTER TABLE CTG_ANALYTICS_WS.SM_RETENTION_MODEL DROP COLUMN customerservice_taxpayer;</v>
      </c>
    </row>
    <row r="10" spans="1:12" x14ac:dyDescent="0.3">
      <c r="A10" t="s">
        <v>3753</v>
      </c>
      <c r="B10" t="s">
        <v>3774</v>
      </c>
      <c r="D10" t="s">
        <v>3755</v>
      </c>
      <c r="E10">
        <v>1</v>
      </c>
      <c r="F10" t="s">
        <v>3756</v>
      </c>
      <c r="G10">
        <v>0</v>
      </c>
      <c r="H10" t="s">
        <v>3757</v>
      </c>
      <c r="I10" t="str">
        <f t="shared" si="0"/>
        <v>laborer_taxpayer</v>
      </c>
      <c r="J10" t="s">
        <v>3775</v>
      </c>
      <c r="K10" t="str">
        <f t="shared" si="2"/>
        <v>laborer_taxpayer=A.laborer_taxpayer,</v>
      </c>
      <c r="L10" t="str">
        <f t="shared" si="1"/>
        <v>ALTER TABLE CTG_ANALYTICS_WS.SM_RETENTION_MODEL DROP COLUMN laborer_taxpayer;</v>
      </c>
    </row>
    <row r="11" spans="1:12" x14ac:dyDescent="0.3">
      <c r="A11" t="s">
        <v>3753</v>
      </c>
      <c r="B11" t="s">
        <v>3776</v>
      </c>
      <c r="D11" t="s">
        <v>3755</v>
      </c>
      <c r="E11">
        <v>1</v>
      </c>
      <c r="F11" t="s">
        <v>3756</v>
      </c>
      <c r="G11">
        <v>0</v>
      </c>
      <c r="H11" t="s">
        <v>3757</v>
      </c>
      <c r="I11" t="str">
        <f t="shared" si="0"/>
        <v>cook_taxpayer</v>
      </c>
      <c r="J11" t="s">
        <v>3777</v>
      </c>
      <c r="K11" t="str">
        <f t="shared" si="2"/>
        <v>cook_taxpayer=A.cook_taxpayer,</v>
      </c>
      <c r="L11" t="str">
        <f t="shared" si="1"/>
        <v>ALTER TABLE CTG_ANALYTICS_WS.SM_RETENTION_MODEL DROP COLUMN cook_taxpayer;</v>
      </c>
    </row>
    <row r="12" spans="1:12" x14ac:dyDescent="0.3">
      <c r="A12" t="s">
        <v>3753</v>
      </c>
      <c r="B12" t="s">
        <v>3778</v>
      </c>
      <c r="D12" t="s">
        <v>3755</v>
      </c>
      <c r="E12">
        <v>1</v>
      </c>
      <c r="F12" t="s">
        <v>3756</v>
      </c>
      <c r="G12">
        <v>0</v>
      </c>
      <c r="H12" t="s">
        <v>3757</v>
      </c>
      <c r="I12" t="str">
        <f t="shared" si="0"/>
        <v>server_taxpayer</v>
      </c>
      <c r="J12" t="s">
        <v>3779</v>
      </c>
      <c r="K12" t="str">
        <f t="shared" si="2"/>
        <v>server_taxpayer=A.server_taxpayer,</v>
      </c>
      <c r="L12" t="str">
        <f t="shared" si="1"/>
        <v>ALTER TABLE CTG_ANALYTICS_WS.SM_RETENTION_MODEL DROP COLUMN server_taxpayer;</v>
      </c>
    </row>
    <row r="13" spans="1:12" x14ac:dyDescent="0.3">
      <c r="A13" t="s">
        <v>3753</v>
      </c>
      <c r="B13" t="s">
        <v>3780</v>
      </c>
      <c r="D13" t="s">
        <v>3755</v>
      </c>
      <c r="E13">
        <v>1</v>
      </c>
      <c r="F13" t="s">
        <v>3756</v>
      </c>
      <c r="G13">
        <v>0</v>
      </c>
      <c r="H13" t="s">
        <v>3757</v>
      </c>
      <c r="I13" t="str">
        <f t="shared" si="0"/>
        <v>retail_taxpayer</v>
      </c>
      <c r="J13" t="s">
        <v>3781</v>
      </c>
      <c r="K13" t="str">
        <f t="shared" si="2"/>
        <v>retail_taxpayer=A.retail_taxpayer,</v>
      </c>
      <c r="L13" t="str">
        <f t="shared" si="1"/>
        <v>ALTER TABLE CTG_ANALYTICS_WS.SM_RETENTION_MODEL DROP COLUMN retail_taxpayer;</v>
      </c>
    </row>
    <row r="14" spans="1:12" x14ac:dyDescent="0.3">
      <c r="A14" t="s">
        <v>3753</v>
      </c>
      <c r="B14" t="s">
        <v>3782</v>
      </c>
      <c r="D14" t="s">
        <v>3755</v>
      </c>
      <c r="E14">
        <v>1</v>
      </c>
      <c r="F14" t="s">
        <v>3756</v>
      </c>
      <c r="G14">
        <v>0</v>
      </c>
      <c r="H14" t="s">
        <v>3757</v>
      </c>
      <c r="I14" t="str">
        <f t="shared" si="0"/>
        <v>engineer_taxpayer</v>
      </c>
      <c r="J14" t="s">
        <v>3783</v>
      </c>
      <c r="K14" t="str">
        <f t="shared" si="2"/>
        <v>engineer_taxpayer=A.engineer_taxpayer,</v>
      </c>
      <c r="L14" t="str">
        <f t="shared" si="1"/>
        <v>ALTER TABLE CTG_ANALYTICS_WS.SM_RETENTION_MODEL DROP COLUMN engineer_taxpayer;</v>
      </c>
    </row>
    <row r="15" spans="1:12" x14ac:dyDescent="0.3">
      <c r="A15" t="s">
        <v>3753</v>
      </c>
      <c r="B15" t="s">
        <v>3784</v>
      </c>
      <c r="D15" t="s">
        <v>3755</v>
      </c>
      <c r="E15">
        <v>1</v>
      </c>
      <c r="F15" t="s">
        <v>3756</v>
      </c>
      <c r="G15">
        <v>0</v>
      </c>
      <c r="H15" t="s">
        <v>3757</v>
      </c>
      <c r="I15" t="str">
        <f t="shared" si="0"/>
        <v>military_taxpayer</v>
      </c>
      <c r="J15" t="s">
        <v>3785</v>
      </c>
      <c r="K15" t="str">
        <f t="shared" si="2"/>
        <v>military_taxpayer=A.military_taxpayer,</v>
      </c>
      <c r="L15" t="str">
        <f t="shared" si="1"/>
        <v>ALTER TABLE CTG_ANALYTICS_WS.SM_RETENTION_MODEL DROP COLUMN military_taxpayer;</v>
      </c>
    </row>
    <row r="16" spans="1:12" x14ac:dyDescent="0.3">
      <c r="A16" t="s">
        <v>3753</v>
      </c>
      <c r="B16" t="s">
        <v>3786</v>
      </c>
      <c r="D16" t="s">
        <v>3755</v>
      </c>
      <c r="E16">
        <v>1</v>
      </c>
      <c r="F16" t="s">
        <v>3756</v>
      </c>
      <c r="G16">
        <v>0</v>
      </c>
      <c r="H16" t="s">
        <v>3757</v>
      </c>
      <c r="I16" t="str">
        <f t="shared" si="0"/>
        <v>cna_taxpayer</v>
      </c>
      <c r="J16" t="s">
        <v>3787</v>
      </c>
      <c r="K16" t="str">
        <f t="shared" si="2"/>
        <v>cna_taxpayer=A.cna_taxpayer,</v>
      </c>
      <c r="L16" t="str">
        <f t="shared" si="1"/>
        <v>ALTER TABLE CTG_ANALYTICS_WS.SM_RETENTION_MODEL DROP COLUMN cna_taxpayer;</v>
      </c>
    </row>
    <row r="17" spans="1:12" x14ac:dyDescent="0.3">
      <c r="A17" t="s">
        <v>3753</v>
      </c>
      <c r="B17" t="s">
        <v>3788</v>
      </c>
      <c r="D17" t="s">
        <v>3755</v>
      </c>
      <c r="E17">
        <v>1</v>
      </c>
      <c r="F17" t="s">
        <v>3756</v>
      </c>
      <c r="G17">
        <v>0</v>
      </c>
      <c r="H17" t="s">
        <v>3757</v>
      </c>
      <c r="I17" t="str">
        <f t="shared" si="0"/>
        <v>salesassociate_taxpayer</v>
      </c>
      <c r="J17" t="s">
        <v>3789</v>
      </c>
      <c r="K17" t="str">
        <f t="shared" si="2"/>
        <v>salesassociate_taxpayer=A.salesassociate_taxpayer,</v>
      </c>
      <c r="L17" t="str">
        <f t="shared" si="1"/>
        <v>ALTER TABLE CTG_ANALYTICS_WS.SM_RETENTION_MODEL DROP COLUMN salesassociate_taxpayer;</v>
      </c>
    </row>
    <row r="18" spans="1:12" x14ac:dyDescent="0.3">
      <c r="A18" t="s">
        <v>3753</v>
      </c>
      <c r="B18" t="s">
        <v>3790</v>
      </c>
      <c r="D18" t="s">
        <v>3755</v>
      </c>
      <c r="E18">
        <v>1</v>
      </c>
      <c r="F18" t="s">
        <v>3756</v>
      </c>
      <c r="G18">
        <v>0</v>
      </c>
      <c r="H18" t="s">
        <v>3757</v>
      </c>
      <c r="I18" t="str">
        <f t="shared" si="0"/>
        <v>registerednurse_taxpayer</v>
      </c>
      <c r="J18" t="s">
        <v>3791</v>
      </c>
      <c r="K18" t="str">
        <f t="shared" si="2"/>
        <v>registerednurse_taxpayer=A.registerednurse_taxpayer,</v>
      </c>
      <c r="L18" t="str">
        <f t="shared" si="1"/>
        <v>ALTER TABLE CTG_ANALYTICS_WS.SM_RETENTION_MODEL DROP COLUMN registerednurse_taxpayer;</v>
      </c>
    </row>
    <row r="19" spans="1:12" x14ac:dyDescent="0.3">
      <c r="A19" t="s">
        <v>3753</v>
      </c>
      <c r="B19" t="s">
        <v>3792</v>
      </c>
      <c r="D19" t="s">
        <v>3755</v>
      </c>
      <c r="E19">
        <v>1</v>
      </c>
      <c r="F19" t="s">
        <v>3756</v>
      </c>
      <c r="G19">
        <v>0</v>
      </c>
      <c r="H19" t="s">
        <v>3757</v>
      </c>
      <c r="I19" t="str">
        <f t="shared" si="0"/>
        <v>truckdriver_taxpayer</v>
      </c>
      <c r="J19" t="s">
        <v>3793</v>
      </c>
      <c r="K19" t="str">
        <f t="shared" si="2"/>
        <v>truckdriver_taxpayer=A.truckdriver_taxpayer,</v>
      </c>
      <c r="L19" t="str">
        <f t="shared" si="1"/>
        <v>ALTER TABLE CTG_ANALYTICS_WS.SM_RETENTION_MODEL DROP COLUMN truckdriver_taxpayer;</v>
      </c>
    </row>
    <row r="20" spans="1:12" x14ac:dyDescent="0.3">
      <c r="A20" t="s">
        <v>3753</v>
      </c>
      <c r="B20" t="s">
        <v>3794</v>
      </c>
      <c r="D20" t="s">
        <v>3755</v>
      </c>
      <c r="E20">
        <v>1</v>
      </c>
      <c r="F20" t="s">
        <v>3756</v>
      </c>
      <c r="G20">
        <v>0</v>
      </c>
      <c r="H20" t="s">
        <v>3757</v>
      </c>
      <c r="I20" t="str">
        <f t="shared" si="0"/>
        <v>driver_taxpayer</v>
      </c>
      <c r="J20" t="s">
        <v>3795</v>
      </c>
      <c r="K20" t="str">
        <f t="shared" si="2"/>
        <v>driver_taxpayer=A.driver_taxpayer,</v>
      </c>
      <c r="L20" t="str">
        <f t="shared" si="1"/>
        <v>ALTER TABLE CTG_ANALYTICS_WS.SM_RETENTION_MODEL DROP COLUMN driver_taxpayer;</v>
      </c>
    </row>
    <row r="21" spans="1:12" x14ac:dyDescent="0.3">
      <c r="A21" t="s">
        <v>3753</v>
      </c>
      <c r="B21" t="s">
        <v>3796</v>
      </c>
      <c r="D21" t="s">
        <v>3755</v>
      </c>
      <c r="E21">
        <v>1</v>
      </c>
      <c r="F21" t="s">
        <v>3756</v>
      </c>
      <c r="G21">
        <v>0</v>
      </c>
      <c r="H21" t="s">
        <v>3757</v>
      </c>
      <c r="I21" t="str">
        <f t="shared" si="0"/>
        <v>mechanic_taxpayer</v>
      </c>
      <c r="J21" t="s">
        <v>3797</v>
      </c>
      <c r="K21" t="str">
        <f t="shared" si="2"/>
        <v>mechanic_taxpayer=A.mechanic_taxpayer,</v>
      </c>
      <c r="L21" t="str">
        <f t="shared" si="1"/>
        <v>ALTER TABLE CTG_ANALYTICS_WS.SM_RETENTION_MODEL DROP COLUMN mechanic_taxpayer;</v>
      </c>
    </row>
    <row r="22" spans="1:12" x14ac:dyDescent="0.3">
      <c r="A22" t="s">
        <v>3753</v>
      </c>
      <c r="B22" t="s">
        <v>3798</v>
      </c>
      <c r="D22" t="s">
        <v>3755</v>
      </c>
      <c r="E22">
        <v>1</v>
      </c>
      <c r="F22" t="s">
        <v>3756</v>
      </c>
      <c r="G22">
        <v>0</v>
      </c>
      <c r="H22" t="s">
        <v>3757</v>
      </c>
      <c r="I22" t="str">
        <f t="shared" si="0"/>
        <v>nurse_taxpayer</v>
      </c>
      <c r="J22" t="s">
        <v>3799</v>
      </c>
      <c r="K22" t="str">
        <f t="shared" si="2"/>
        <v>nurse_taxpayer=A.nurse_taxpayer,</v>
      </c>
      <c r="L22" t="str">
        <f t="shared" si="1"/>
        <v>ALTER TABLE CTG_ANALYTICS_WS.SM_RETENTION_MODEL DROP COLUMN nurse_taxpayer;</v>
      </c>
    </row>
    <row r="23" spans="1:12" x14ac:dyDescent="0.3">
      <c r="A23" t="s">
        <v>3753</v>
      </c>
      <c r="B23" t="s">
        <v>3800</v>
      </c>
      <c r="D23" t="s">
        <v>3755</v>
      </c>
      <c r="E23">
        <v>1</v>
      </c>
      <c r="F23" t="s">
        <v>3756</v>
      </c>
      <c r="G23">
        <v>0</v>
      </c>
      <c r="H23" t="s">
        <v>3757</v>
      </c>
      <c r="I23" t="str">
        <f t="shared" si="0"/>
        <v>waitress_taxpayer</v>
      </c>
      <c r="J23" t="s">
        <v>3801</v>
      </c>
      <c r="K23" t="str">
        <f t="shared" si="2"/>
        <v>waitress_taxpayer=A.waitress_taxpayer,</v>
      </c>
      <c r="L23" t="str">
        <f t="shared" si="1"/>
        <v>ALTER TABLE CTG_ANALYTICS_WS.SM_RETENTION_MODEL DROP COLUMN waitress_taxpayer;</v>
      </c>
    </row>
    <row r="24" spans="1:12" x14ac:dyDescent="0.3">
      <c r="A24" t="s">
        <v>3753</v>
      </c>
      <c r="B24" t="s">
        <v>3802</v>
      </c>
      <c r="D24" t="s">
        <v>3755</v>
      </c>
      <c r="E24">
        <v>1</v>
      </c>
      <c r="F24" t="s">
        <v>3756</v>
      </c>
      <c r="G24">
        <v>0</v>
      </c>
      <c r="H24" t="s">
        <v>3757</v>
      </c>
      <c r="I24" t="str">
        <f t="shared" si="0"/>
        <v>supervisor_taxpayer</v>
      </c>
      <c r="J24" t="s">
        <v>3803</v>
      </c>
      <c r="K24" t="str">
        <f t="shared" si="2"/>
        <v>supervisor_taxpayer=A.supervisor_taxpayer,</v>
      </c>
      <c r="L24" t="str">
        <f t="shared" si="1"/>
        <v>ALTER TABLE CTG_ANALYTICS_WS.SM_RETENTION_MODEL DROP COLUMN supervisor_taxpayer;</v>
      </c>
    </row>
    <row r="25" spans="1:12" x14ac:dyDescent="0.3">
      <c r="A25" t="s">
        <v>3753</v>
      </c>
      <c r="B25" t="s">
        <v>3804</v>
      </c>
      <c r="D25" t="s">
        <v>3755</v>
      </c>
      <c r="E25">
        <v>1</v>
      </c>
      <c r="F25" t="s">
        <v>3756</v>
      </c>
      <c r="G25">
        <v>0</v>
      </c>
      <c r="H25" t="s">
        <v>3757</v>
      </c>
      <c r="I25" t="str">
        <f t="shared" si="0"/>
        <v>labor_taxpayer</v>
      </c>
      <c r="J25" t="s">
        <v>3805</v>
      </c>
      <c r="K25" t="str">
        <f t="shared" si="2"/>
        <v>labor_taxpayer=A.labor_taxpayer,</v>
      </c>
      <c r="L25" t="str">
        <f t="shared" si="1"/>
        <v>ALTER TABLE CTG_ANALYTICS_WS.SM_RETENTION_MODEL DROP COLUMN labor_taxpayer;</v>
      </c>
    </row>
    <row r="26" spans="1:12" x14ac:dyDescent="0.3">
      <c r="A26" t="s">
        <v>3753</v>
      </c>
      <c r="B26" t="s">
        <v>3806</v>
      </c>
      <c r="D26" t="s">
        <v>3755</v>
      </c>
      <c r="E26">
        <v>1</v>
      </c>
      <c r="F26" t="s">
        <v>3756</v>
      </c>
      <c r="G26">
        <v>0</v>
      </c>
      <c r="H26" t="s">
        <v>3757</v>
      </c>
      <c r="I26" t="str">
        <f t="shared" si="0"/>
        <v>construction_taxpayer</v>
      </c>
      <c r="J26" t="s">
        <v>3807</v>
      </c>
      <c r="K26" t="str">
        <f t="shared" si="2"/>
        <v>construction_taxpayer=A.construction_taxpayer,</v>
      </c>
      <c r="L26" t="str">
        <f t="shared" si="1"/>
        <v>ALTER TABLE CTG_ANALYTICS_WS.SM_RETENTION_MODEL DROP COLUMN construction_taxpayer;</v>
      </c>
    </row>
    <row r="27" spans="1:12" x14ac:dyDescent="0.3">
      <c r="A27" t="s">
        <v>3753</v>
      </c>
      <c r="B27" t="s">
        <v>3808</v>
      </c>
      <c r="D27" t="s">
        <v>3755</v>
      </c>
      <c r="E27">
        <v>1</v>
      </c>
      <c r="F27" t="s">
        <v>3756</v>
      </c>
      <c r="G27">
        <v>0</v>
      </c>
      <c r="H27" t="s">
        <v>3757</v>
      </c>
      <c r="I27" t="str">
        <f t="shared" si="0"/>
        <v>warehouse_taxpayer</v>
      </c>
      <c r="J27" t="s">
        <v>3809</v>
      </c>
      <c r="K27" t="str">
        <f t="shared" si="2"/>
        <v>warehouse_taxpayer=A.warehouse_taxpayer,</v>
      </c>
      <c r="L27" t="str">
        <f t="shared" si="1"/>
        <v>ALTER TABLE CTG_ANALYTICS_WS.SM_RETENTION_MODEL DROP COLUMN warehouse_taxpayer;</v>
      </c>
    </row>
    <row r="28" spans="1:12" x14ac:dyDescent="0.3">
      <c r="A28" t="s">
        <v>3753</v>
      </c>
      <c r="B28" t="s">
        <v>3810</v>
      </c>
      <c r="D28" t="s">
        <v>3755</v>
      </c>
      <c r="E28">
        <v>1</v>
      </c>
      <c r="F28" t="s">
        <v>3756</v>
      </c>
      <c r="G28">
        <v>0</v>
      </c>
      <c r="H28" t="s">
        <v>3757</v>
      </c>
      <c r="I28" t="str">
        <f t="shared" si="0"/>
        <v>administrativeassistant_taxpayer</v>
      </c>
      <c r="J28" t="s">
        <v>3811</v>
      </c>
      <c r="K28" t="str">
        <f t="shared" si="2"/>
        <v>administrativeassistant_taxpayer=A.administrativeassistant_taxpayer,</v>
      </c>
      <c r="L28" t="str">
        <f t="shared" si="1"/>
        <v>ALTER TABLE CTG_ANALYTICS_WS.SM_RETENTION_MODEL DROP COLUMN administrativeassistant_taxpayer;</v>
      </c>
    </row>
    <row r="29" spans="1:12" x14ac:dyDescent="0.3">
      <c r="A29" t="s">
        <v>3753</v>
      </c>
      <c r="B29" t="s">
        <v>3812</v>
      </c>
      <c r="D29" t="s">
        <v>3755</v>
      </c>
      <c r="E29">
        <v>1</v>
      </c>
      <c r="F29" t="s">
        <v>3756</v>
      </c>
      <c r="G29">
        <v>0</v>
      </c>
      <c r="H29" t="s">
        <v>3757</v>
      </c>
      <c r="I29" t="str">
        <f t="shared" si="0"/>
        <v>accountant_taxpayer</v>
      </c>
      <c r="J29" t="s">
        <v>3813</v>
      </c>
      <c r="K29" t="str">
        <f t="shared" si="2"/>
        <v>accountant_taxpayer=A.accountant_taxpayer,</v>
      </c>
      <c r="L29" t="str">
        <f t="shared" si="1"/>
        <v>ALTER TABLE CTG_ANALYTICS_WS.SM_RETENTION_MODEL DROP COLUMN accountant_taxpayer;</v>
      </c>
    </row>
    <row r="30" spans="1:12" x14ac:dyDescent="0.3">
      <c r="A30" t="s">
        <v>3753</v>
      </c>
      <c r="B30" t="s">
        <v>3814</v>
      </c>
      <c r="D30" t="s">
        <v>3755</v>
      </c>
      <c r="E30">
        <v>1</v>
      </c>
      <c r="F30" t="s">
        <v>3756</v>
      </c>
      <c r="G30">
        <v>0</v>
      </c>
      <c r="H30" t="s">
        <v>3757</v>
      </c>
      <c r="I30" t="str">
        <f t="shared" si="0"/>
        <v>customerservicerep_taxpayer</v>
      </c>
      <c r="J30" t="s">
        <v>3815</v>
      </c>
      <c r="K30" t="str">
        <f t="shared" si="2"/>
        <v>customerservicerep_taxpayer=A.customerservicerep_taxpayer,</v>
      </c>
      <c r="L30" t="str">
        <f t="shared" si="1"/>
        <v>ALTER TABLE CTG_ANALYTICS_WS.SM_RETENTION_MODEL DROP COLUMN customerservicerep_taxpayer;</v>
      </c>
    </row>
    <row r="31" spans="1:12" x14ac:dyDescent="0.3">
      <c r="A31" t="s">
        <v>3753</v>
      </c>
      <c r="B31" t="s">
        <v>3816</v>
      </c>
      <c r="D31" t="s">
        <v>3755</v>
      </c>
      <c r="E31">
        <v>1</v>
      </c>
      <c r="F31" t="s">
        <v>3756</v>
      </c>
      <c r="G31">
        <v>0</v>
      </c>
      <c r="H31" t="s">
        <v>3757</v>
      </c>
      <c r="I31" t="str">
        <f t="shared" si="0"/>
        <v>clerk_taxpayer</v>
      </c>
      <c r="J31" t="s">
        <v>3817</v>
      </c>
      <c r="K31" t="str">
        <f t="shared" si="2"/>
        <v>clerk_taxpayer=A.clerk_taxpayer,</v>
      </c>
      <c r="L31" t="str">
        <f t="shared" si="1"/>
        <v>ALTER TABLE CTG_ANALYTICS_WS.SM_RETENTION_MODEL DROP COLUMN clerk_taxpayer;</v>
      </c>
    </row>
    <row r="32" spans="1:12" x14ac:dyDescent="0.3">
      <c r="A32" t="s">
        <v>3753</v>
      </c>
      <c r="B32" t="s">
        <v>3818</v>
      </c>
      <c r="D32" t="s">
        <v>3755</v>
      </c>
      <c r="E32">
        <v>1</v>
      </c>
      <c r="F32" t="s">
        <v>3756</v>
      </c>
      <c r="G32">
        <v>0</v>
      </c>
      <c r="H32" t="s">
        <v>3757</v>
      </c>
      <c r="I32" t="str">
        <f t="shared" si="0"/>
        <v>receptionist_taxpayer</v>
      </c>
      <c r="J32" t="s">
        <v>3819</v>
      </c>
      <c r="K32" t="str">
        <f t="shared" si="2"/>
        <v>receptionist_taxpayer=A.receptionist_taxpayer,</v>
      </c>
      <c r="L32" t="str">
        <f t="shared" si="1"/>
        <v>ALTER TABLE CTG_ANALYTICS_WS.SM_RETENTION_MODEL DROP COLUMN receptionist_taxpayer;</v>
      </c>
    </row>
    <row r="33" spans="1:12" x14ac:dyDescent="0.3">
      <c r="A33" t="s">
        <v>3753</v>
      </c>
      <c r="B33" t="s">
        <v>3820</v>
      </c>
      <c r="D33" t="s">
        <v>3755</v>
      </c>
      <c r="E33">
        <v>1</v>
      </c>
      <c r="F33" t="s">
        <v>3756</v>
      </c>
      <c r="G33">
        <v>0</v>
      </c>
      <c r="H33" t="s">
        <v>3757</v>
      </c>
      <c r="I33" t="str">
        <f t="shared" si="0"/>
        <v>medicalassistant_taxpayer</v>
      </c>
      <c r="J33" t="s">
        <v>3821</v>
      </c>
      <c r="K33" t="str">
        <f t="shared" si="2"/>
        <v>medicalassistant_taxpayer=A.medicalassistant_taxpayer,</v>
      </c>
      <c r="L33" t="str">
        <f t="shared" si="1"/>
        <v>ALTER TABLE CTG_ANALYTICS_WS.SM_RETENTION_MODEL DROP COLUMN medicalassistant_taxpayer;</v>
      </c>
    </row>
    <row r="34" spans="1:12" x14ac:dyDescent="0.3">
      <c r="A34" t="s">
        <v>3753</v>
      </c>
      <c r="B34" t="s">
        <v>3822</v>
      </c>
      <c r="D34" t="s">
        <v>3755</v>
      </c>
      <c r="E34">
        <v>1</v>
      </c>
      <c r="F34" t="s">
        <v>3756</v>
      </c>
      <c r="G34">
        <v>0</v>
      </c>
      <c r="H34" t="s">
        <v>3757</v>
      </c>
      <c r="I34" t="str">
        <f t="shared" si="0"/>
        <v>disabled_taxpayer</v>
      </c>
      <c r="J34" t="s">
        <v>3823</v>
      </c>
      <c r="K34" t="str">
        <f t="shared" si="2"/>
        <v>disabled_taxpayer=A.disabled_taxpayer,</v>
      </c>
      <c r="L34" t="str">
        <f t="shared" si="1"/>
        <v>ALTER TABLE CTG_ANALYTICS_WS.SM_RETENTION_MODEL DROP COLUMN disabled_taxpayer;</v>
      </c>
    </row>
    <row r="35" spans="1:12" x14ac:dyDescent="0.3">
      <c r="A35" t="s">
        <v>3753</v>
      </c>
      <c r="B35" t="s">
        <v>3824</v>
      </c>
      <c r="D35" t="s">
        <v>3755</v>
      </c>
      <c r="E35">
        <v>1</v>
      </c>
      <c r="F35" t="s">
        <v>3756</v>
      </c>
      <c r="G35">
        <v>0</v>
      </c>
      <c r="H35" t="s">
        <v>3757</v>
      </c>
      <c r="I35" t="str">
        <f t="shared" si="0"/>
        <v>softwareengineer_taxpayer</v>
      </c>
      <c r="J35" t="s">
        <v>3825</v>
      </c>
      <c r="K35" t="str">
        <f t="shared" si="2"/>
        <v>softwareengineer_taxpayer=A.softwareengineer_taxpayer,</v>
      </c>
      <c r="L35" t="str">
        <f t="shared" si="1"/>
        <v>ALTER TABLE CTG_ANALYTICS_WS.SM_RETENTION_MODEL DROP COLUMN softwareengineer_taxpayer;</v>
      </c>
    </row>
    <row r="36" spans="1:12" x14ac:dyDescent="0.3">
      <c r="A36" t="s">
        <v>3753</v>
      </c>
      <c r="B36" t="s">
        <v>3826</v>
      </c>
      <c r="D36" t="s">
        <v>3755</v>
      </c>
      <c r="E36">
        <v>1</v>
      </c>
      <c r="F36" t="s">
        <v>3756</v>
      </c>
      <c r="G36">
        <v>0</v>
      </c>
      <c r="H36" t="s">
        <v>3757</v>
      </c>
      <c r="I36" t="str">
        <f t="shared" si="0"/>
        <v>assistantmanager_taxpayer</v>
      </c>
      <c r="J36" t="s">
        <v>3827</v>
      </c>
      <c r="K36" t="str">
        <f t="shared" si="2"/>
        <v>assistantmanager_taxpayer=A.assistantmanager_taxpayer,</v>
      </c>
      <c r="L36" t="str">
        <f t="shared" si="1"/>
        <v>ALTER TABLE CTG_ANALYTICS_WS.SM_RETENTION_MODEL DROP COLUMN assistantmanager_taxpayer;</v>
      </c>
    </row>
    <row r="37" spans="1:12" x14ac:dyDescent="0.3">
      <c r="A37" t="s">
        <v>3753</v>
      </c>
      <c r="B37" t="s">
        <v>3828</v>
      </c>
      <c r="D37" t="s">
        <v>3755</v>
      </c>
      <c r="E37">
        <v>1</v>
      </c>
      <c r="F37" t="s">
        <v>3756</v>
      </c>
      <c r="G37">
        <v>0</v>
      </c>
      <c r="H37" t="s">
        <v>3757</v>
      </c>
      <c r="I37" t="str">
        <f t="shared" si="0"/>
        <v>officemanager_taxpayer</v>
      </c>
      <c r="J37" t="s">
        <v>3829</v>
      </c>
      <c r="K37" t="str">
        <f t="shared" si="2"/>
        <v>officemanager_taxpayer=A.officemanager_taxpayer,</v>
      </c>
      <c r="L37" t="str">
        <f t="shared" si="1"/>
        <v>ALTER TABLE CTG_ANALYTICS_WS.SM_RETENTION_MODEL DROP COLUMN officemanager_taxpayer;</v>
      </c>
    </row>
    <row r="38" spans="1:12" x14ac:dyDescent="0.3">
      <c r="A38" t="s">
        <v>3753</v>
      </c>
      <c r="B38" t="s">
        <v>3830</v>
      </c>
      <c r="D38" t="s">
        <v>3755</v>
      </c>
      <c r="E38">
        <v>1</v>
      </c>
      <c r="F38" t="s">
        <v>3756</v>
      </c>
      <c r="G38">
        <v>0</v>
      </c>
      <c r="H38" t="s">
        <v>3757</v>
      </c>
      <c r="I38" t="str">
        <f t="shared" si="0"/>
        <v>electrician_taxpayer</v>
      </c>
      <c r="J38" t="s">
        <v>3831</v>
      </c>
      <c r="K38" t="str">
        <f t="shared" si="2"/>
        <v>electrician_taxpayer=A.electrician_taxpayer,</v>
      </c>
      <c r="L38" t="str">
        <f t="shared" si="1"/>
        <v>ALTER TABLE CTG_ANALYTICS_WS.SM_RETENTION_MODEL DROP COLUMN electrician_taxpayer;</v>
      </c>
    </row>
    <row r="39" spans="1:12" x14ac:dyDescent="0.3">
      <c r="A39" t="s">
        <v>3753</v>
      </c>
      <c r="B39" t="s">
        <v>3832</v>
      </c>
      <c r="D39" t="s">
        <v>3755</v>
      </c>
      <c r="E39">
        <v>1</v>
      </c>
      <c r="F39" t="s">
        <v>3756</v>
      </c>
      <c r="G39">
        <v>0</v>
      </c>
      <c r="H39" t="s">
        <v>3757</v>
      </c>
      <c r="I39" t="str">
        <f t="shared" si="0"/>
        <v>technician_taxpayer</v>
      </c>
      <c r="J39" t="s">
        <v>3833</v>
      </c>
      <c r="K39" t="str">
        <f t="shared" si="2"/>
        <v>technician_taxpayer=A.technician_taxpayer,</v>
      </c>
      <c r="L39" t="str">
        <f t="shared" si="1"/>
        <v>ALTER TABLE CTG_ANALYTICS_WS.SM_RETENTION_MODEL DROP COLUMN technician_taxpayer;</v>
      </c>
    </row>
    <row r="40" spans="1:12" x14ac:dyDescent="0.3">
      <c r="A40" t="s">
        <v>3753</v>
      </c>
      <c r="B40" t="s">
        <v>3834</v>
      </c>
      <c r="D40" t="s">
        <v>3755</v>
      </c>
      <c r="E40">
        <v>1</v>
      </c>
      <c r="F40" t="s">
        <v>3756</v>
      </c>
      <c r="G40">
        <v>0</v>
      </c>
      <c r="H40" t="s">
        <v>3757</v>
      </c>
      <c r="I40" t="str">
        <f t="shared" si="0"/>
        <v>none_taxpayer</v>
      </c>
      <c r="J40" t="s">
        <v>3835</v>
      </c>
      <c r="K40" t="str">
        <f t="shared" si="2"/>
        <v>none_taxpayer=A.none_taxpayer,</v>
      </c>
      <c r="L40" t="str">
        <f t="shared" si="1"/>
        <v>ALTER TABLE CTG_ANALYTICS_WS.SM_RETENTION_MODEL DROP COLUMN none_taxpayer;</v>
      </c>
    </row>
    <row r="41" spans="1:12" x14ac:dyDescent="0.3">
      <c r="A41" t="s">
        <v>3753</v>
      </c>
      <c r="B41" t="s">
        <v>3836</v>
      </c>
      <c r="D41" t="s">
        <v>3755</v>
      </c>
      <c r="E41">
        <v>1</v>
      </c>
      <c r="F41" t="s">
        <v>3756</v>
      </c>
      <c r="G41">
        <v>0</v>
      </c>
      <c r="H41" t="s">
        <v>3757</v>
      </c>
      <c r="I41" t="str">
        <f t="shared" si="0"/>
        <v>machineoperator_taxpayer</v>
      </c>
      <c r="J41" t="s">
        <v>3837</v>
      </c>
      <c r="K41" t="str">
        <f t="shared" si="2"/>
        <v>machineoperator_taxpayer=A.machineoperator_taxpayer,</v>
      </c>
      <c r="L41" t="str">
        <f t="shared" si="1"/>
        <v>ALTER TABLE CTG_ANALYTICS_WS.SM_RETENTION_MODEL DROP COLUMN machineoperator_taxpayer;</v>
      </c>
    </row>
    <row r="42" spans="1:12" x14ac:dyDescent="0.3">
      <c r="A42" t="s">
        <v>3753</v>
      </c>
      <c r="B42" t="s">
        <v>3838</v>
      </c>
      <c r="D42" t="s">
        <v>3755</v>
      </c>
      <c r="E42">
        <v>1</v>
      </c>
      <c r="F42" t="s">
        <v>3756</v>
      </c>
      <c r="G42">
        <v>0</v>
      </c>
      <c r="H42" t="s">
        <v>3757</v>
      </c>
      <c r="I42" t="str">
        <f t="shared" si="0"/>
        <v>caregiver_taxpayer</v>
      </c>
      <c r="J42" t="s">
        <v>3839</v>
      </c>
      <c r="K42" t="str">
        <f t="shared" si="2"/>
        <v>caregiver_taxpayer=A.caregiver_taxpayer,</v>
      </c>
      <c r="L42" t="str">
        <f t="shared" si="1"/>
        <v>ALTER TABLE CTG_ANALYTICS_WS.SM_RETENTION_MODEL DROP COLUMN caregiver_taxpayer;</v>
      </c>
    </row>
    <row r="43" spans="1:12" x14ac:dyDescent="0.3">
      <c r="A43" t="s">
        <v>3753</v>
      </c>
      <c r="B43" t="s">
        <v>3840</v>
      </c>
      <c r="D43" t="s">
        <v>3755</v>
      </c>
      <c r="E43">
        <v>1</v>
      </c>
      <c r="F43" t="s">
        <v>3756</v>
      </c>
      <c r="G43">
        <v>0</v>
      </c>
      <c r="H43" t="s">
        <v>3757</v>
      </c>
      <c r="I43" t="str">
        <f t="shared" si="0"/>
        <v>employed_taxpayer</v>
      </c>
      <c r="J43" t="s">
        <v>3841</v>
      </c>
      <c r="K43" t="str">
        <f t="shared" si="2"/>
        <v>employed_taxpayer=A.employed_taxpayer,</v>
      </c>
      <c r="L43" t="str">
        <f t="shared" si="1"/>
        <v>ALTER TABLE CTG_ANALYTICS_WS.SM_RETENTION_MODEL DROP COLUMN employed_taxpayer;</v>
      </c>
    </row>
    <row r="44" spans="1:12" x14ac:dyDescent="0.3">
      <c r="A44" t="s">
        <v>3753</v>
      </c>
      <c r="B44" t="s">
        <v>3842</v>
      </c>
      <c r="D44" t="s">
        <v>3755</v>
      </c>
      <c r="E44">
        <v>1</v>
      </c>
      <c r="F44" t="s">
        <v>3756</v>
      </c>
      <c r="G44">
        <v>0</v>
      </c>
      <c r="H44" t="s">
        <v>3757</v>
      </c>
      <c r="I44" t="str">
        <f t="shared" si="0"/>
        <v>bartender_taxpayer</v>
      </c>
      <c r="J44" t="s">
        <v>3843</v>
      </c>
      <c r="K44" t="str">
        <f t="shared" si="2"/>
        <v>bartender_taxpayer=A.bartender_taxpayer,</v>
      </c>
      <c r="L44" t="str">
        <f t="shared" si="1"/>
        <v>ALTER TABLE CTG_ANALYTICS_WS.SM_RETENTION_MODEL DROP COLUMN bartender_taxpayer;</v>
      </c>
    </row>
    <row r="45" spans="1:12" x14ac:dyDescent="0.3">
      <c r="A45" t="s">
        <v>3753</v>
      </c>
      <c r="B45" t="s">
        <v>3844</v>
      </c>
      <c r="D45" t="s">
        <v>3755</v>
      </c>
      <c r="E45">
        <v>1</v>
      </c>
      <c r="F45" t="s">
        <v>3756</v>
      </c>
      <c r="G45">
        <v>0</v>
      </c>
      <c r="H45" t="s">
        <v>3757</v>
      </c>
      <c r="I45" t="str">
        <f t="shared" si="0"/>
        <v>projectmanager_taxpayer</v>
      </c>
      <c r="J45" t="s">
        <v>3845</v>
      </c>
      <c r="K45" t="str">
        <f t="shared" si="2"/>
        <v>projectmanager_taxpayer=A.projectmanager_taxpayer,</v>
      </c>
      <c r="L45" t="str">
        <f t="shared" si="1"/>
        <v>ALTER TABLE CTG_ANALYTICS_WS.SM_RETENTION_MODEL DROP COLUMN projectmanager_taxpayer;</v>
      </c>
    </row>
    <row r="46" spans="1:12" x14ac:dyDescent="0.3">
      <c r="A46" t="s">
        <v>3753</v>
      </c>
      <c r="B46" t="s">
        <v>3846</v>
      </c>
      <c r="D46" t="s">
        <v>3755</v>
      </c>
      <c r="E46">
        <v>1</v>
      </c>
      <c r="F46" t="s">
        <v>3756</v>
      </c>
      <c r="G46">
        <v>0</v>
      </c>
      <c r="H46" t="s">
        <v>3757</v>
      </c>
      <c r="I46" t="str">
        <f t="shared" si="0"/>
        <v>maintenance_taxpayer</v>
      </c>
      <c r="J46" t="s">
        <v>3847</v>
      </c>
      <c r="K46" t="str">
        <f t="shared" si="2"/>
        <v>maintenance_taxpayer=A.maintenance_taxpayer,</v>
      </c>
      <c r="L46" t="str">
        <f t="shared" si="1"/>
        <v>ALTER TABLE CTG_ANALYTICS_WS.SM_RETENTION_MODEL DROP COLUMN maintenance_taxpayer;</v>
      </c>
    </row>
    <row r="47" spans="1:12" x14ac:dyDescent="0.3">
      <c r="A47" t="s">
        <v>3753</v>
      </c>
      <c r="B47" t="s">
        <v>3848</v>
      </c>
      <c r="D47" t="s">
        <v>3755</v>
      </c>
      <c r="E47">
        <v>1</v>
      </c>
      <c r="F47" t="s">
        <v>3756</v>
      </c>
      <c r="G47">
        <v>0</v>
      </c>
      <c r="H47" t="s">
        <v>3757</v>
      </c>
      <c r="I47" t="str">
        <f t="shared" si="0"/>
        <v>welder_taxpayer</v>
      </c>
      <c r="J47" t="s">
        <v>3849</v>
      </c>
      <c r="K47" t="str">
        <f t="shared" si="2"/>
        <v>welder_taxpayer=A.welder_taxpayer,</v>
      </c>
      <c r="L47" t="str">
        <f t="shared" si="1"/>
        <v>ALTER TABLE CTG_ANALYTICS_WS.SM_RETENTION_MODEL DROP COLUMN welder_taxpayer;</v>
      </c>
    </row>
    <row r="48" spans="1:12" x14ac:dyDescent="0.3">
      <c r="A48" t="s">
        <v>3753</v>
      </c>
      <c r="B48" t="s">
        <v>3850</v>
      </c>
      <c r="D48" t="s">
        <v>3755</v>
      </c>
      <c r="E48">
        <v>1</v>
      </c>
      <c r="F48" t="s">
        <v>3756</v>
      </c>
      <c r="G48">
        <v>0</v>
      </c>
      <c r="H48" t="s">
        <v>3757</v>
      </c>
      <c r="I48" t="str">
        <f t="shared" si="0"/>
        <v>housekeeper_taxpayer</v>
      </c>
      <c r="J48" t="s">
        <v>3851</v>
      </c>
      <c r="K48" t="str">
        <f t="shared" si="2"/>
        <v>housekeeper_taxpayer=A.housekeeper_taxpayer,</v>
      </c>
      <c r="L48" t="str">
        <f t="shared" si="1"/>
        <v>ALTER TABLE CTG_ANALYTICS_WS.SM_RETENTION_MODEL DROP COLUMN housekeeper_taxpayer;</v>
      </c>
    </row>
    <row r="49" spans="1:12" x14ac:dyDescent="0.3">
      <c r="A49" t="s">
        <v>3753</v>
      </c>
      <c r="B49" t="s">
        <v>3852</v>
      </c>
      <c r="D49" t="s">
        <v>3755</v>
      </c>
      <c r="E49">
        <v>1</v>
      </c>
      <c r="F49" t="s">
        <v>3756</v>
      </c>
      <c r="G49">
        <v>0</v>
      </c>
      <c r="H49" t="s">
        <v>3757</v>
      </c>
      <c r="I49" t="str">
        <f t="shared" si="0"/>
        <v>homemaker_taxpayer</v>
      </c>
      <c r="J49" t="s">
        <v>3853</v>
      </c>
      <c r="K49" t="str">
        <f t="shared" si="2"/>
        <v>homemaker_taxpayer=A.homemaker_taxpayer,</v>
      </c>
      <c r="L49" t="str">
        <f t="shared" si="1"/>
        <v>ALTER TABLE CTG_ANALYTICS_WS.SM_RETENTION_MODEL DROP COLUMN homemaker_taxpayer;</v>
      </c>
    </row>
    <row r="50" spans="1:12" x14ac:dyDescent="0.3">
      <c r="A50" t="s">
        <v>3753</v>
      </c>
      <c r="B50" t="s">
        <v>3854</v>
      </c>
      <c r="D50" t="s">
        <v>3755</v>
      </c>
      <c r="E50">
        <v>1</v>
      </c>
      <c r="F50" t="s">
        <v>3756</v>
      </c>
      <c r="G50">
        <v>0</v>
      </c>
      <c r="H50" t="s">
        <v>3757</v>
      </c>
      <c r="I50" t="str">
        <f t="shared" si="0"/>
        <v>foodservice_taxpayer</v>
      </c>
      <c r="J50" t="s">
        <v>3855</v>
      </c>
      <c r="K50" t="str">
        <f t="shared" si="2"/>
        <v>foodservice_taxpayer=A.foodservice_taxpayer,</v>
      </c>
      <c r="L50" t="str">
        <f t="shared" si="1"/>
        <v>ALTER TABLE CTG_ANALYTICS_WS.SM_RETENTION_MODEL DROP COLUMN foodservice_taxpayer;</v>
      </c>
    </row>
    <row r="51" spans="1:12" x14ac:dyDescent="0.3">
      <c r="A51" t="s">
        <v>3753</v>
      </c>
      <c r="B51" t="s">
        <v>3856</v>
      </c>
      <c r="D51" t="s">
        <v>3755</v>
      </c>
      <c r="E51">
        <v>1</v>
      </c>
      <c r="F51" t="s">
        <v>3756</v>
      </c>
      <c r="G51">
        <v>0</v>
      </c>
      <c r="H51" t="s">
        <v>3757</v>
      </c>
      <c r="I51" t="str">
        <f t="shared" si="0"/>
        <v>selfemployed_taxpayer</v>
      </c>
      <c r="J51" t="s">
        <v>3857</v>
      </c>
      <c r="K51" t="str">
        <f t="shared" si="2"/>
        <v>selfemployed_taxpayer=A.selfemployed_taxpayer,</v>
      </c>
      <c r="L51" t="str">
        <f t="shared" si="1"/>
        <v>ALTER TABLE CTG_ANALYTICS_WS.SM_RETENTION_MODEL DROP COLUMN selfemployed_taxpayer;</v>
      </c>
    </row>
    <row r="52" spans="1:12" x14ac:dyDescent="0.3">
      <c r="A52" t="s">
        <v>3753</v>
      </c>
      <c r="B52" t="s">
        <v>3858</v>
      </c>
      <c r="D52" t="s">
        <v>3755</v>
      </c>
      <c r="E52">
        <v>1</v>
      </c>
      <c r="F52" t="s">
        <v>3756</v>
      </c>
      <c r="G52">
        <v>0</v>
      </c>
      <c r="H52" t="s">
        <v>3757</v>
      </c>
      <c r="I52" t="str">
        <f t="shared" si="0"/>
        <v>chef_taxpayer</v>
      </c>
      <c r="J52" t="s">
        <v>3859</v>
      </c>
      <c r="K52" t="str">
        <f t="shared" si="2"/>
        <v>chef_taxpayer=A.chef_taxpayer,</v>
      </c>
      <c r="L52" t="str">
        <f t="shared" si="1"/>
        <v>ALTER TABLE CTG_ANALYTICS_WS.SM_RETENTION_MODEL DROP COLUMN chef_taxpayer;</v>
      </c>
    </row>
    <row r="53" spans="1:12" x14ac:dyDescent="0.3">
      <c r="A53" t="s">
        <v>3753</v>
      </c>
      <c r="B53" t="s">
        <v>3860</v>
      </c>
      <c r="D53" t="s">
        <v>3755</v>
      </c>
      <c r="E53">
        <v>1</v>
      </c>
      <c r="F53" t="s">
        <v>3756</v>
      </c>
      <c r="G53">
        <v>0</v>
      </c>
      <c r="H53" t="s">
        <v>3757</v>
      </c>
      <c r="I53" t="str">
        <f t="shared" si="0"/>
        <v>csr_taxpayer</v>
      </c>
      <c r="J53" t="s">
        <v>3861</v>
      </c>
      <c r="K53" t="str">
        <f t="shared" si="2"/>
        <v>csr_taxpayer=A.csr_taxpayer,</v>
      </c>
      <c r="L53" t="str">
        <f t="shared" si="1"/>
        <v>ALTER TABLE CTG_ANALYTICS_WS.SM_RETENTION_MODEL DROP COLUMN csr_taxpayer;</v>
      </c>
    </row>
    <row r="54" spans="1:12" x14ac:dyDescent="0.3">
      <c r="A54" t="s">
        <v>3753</v>
      </c>
      <c r="B54" t="s">
        <v>3862</v>
      </c>
      <c r="D54" t="s">
        <v>3755</v>
      </c>
      <c r="E54">
        <v>1</v>
      </c>
      <c r="F54" t="s">
        <v>3756</v>
      </c>
      <c r="G54">
        <v>0</v>
      </c>
      <c r="H54" t="s">
        <v>3757</v>
      </c>
      <c r="I54" t="str">
        <f t="shared" si="0"/>
        <v>warehouseworker_taxpayer</v>
      </c>
      <c r="J54" t="s">
        <v>3863</v>
      </c>
      <c r="K54" t="str">
        <f t="shared" si="2"/>
        <v>warehouseworker_taxpayer=A.warehouseworker_taxpayer,</v>
      </c>
      <c r="L54" t="str">
        <f t="shared" si="1"/>
        <v>ALTER TABLE CTG_ANALYTICS_WS.SM_RETENTION_MODEL DROP COLUMN warehouseworker_taxpayer;</v>
      </c>
    </row>
    <row r="55" spans="1:12" x14ac:dyDescent="0.3">
      <c r="A55" t="s">
        <v>3753</v>
      </c>
      <c r="B55" t="s">
        <v>3864</v>
      </c>
      <c r="D55" t="s">
        <v>3755</v>
      </c>
      <c r="E55">
        <v>1</v>
      </c>
      <c r="F55" t="s">
        <v>3756</v>
      </c>
      <c r="G55">
        <v>0</v>
      </c>
      <c r="H55" t="s">
        <v>3757</v>
      </c>
      <c r="I55" t="str">
        <f t="shared" si="0"/>
        <v>factoryworker_taxpayer</v>
      </c>
      <c r="J55" t="s">
        <v>3865</v>
      </c>
      <c r="K55" t="str">
        <f t="shared" si="2"/>
        <v>factoryworker_taxpayer=A.factoryworker_taxpayer,</v>
      </c>
      <c r="L55" t="str">
        <f t="shared" si="1"/>
        <v>ALTER TABLE CTG_ANALYTICS_WS.SM_RETENTION_MODEL DROP COLUMN factoryworker_taxpayer;</v>
      </c>
    </row>
    <row r="56" spans="1:12" x14ac:dyDescent="0.3">
      <c r="A56" t="s">
        <v>3753</v>
      </c>
      <c r="B56" t="s">
        <v>3866</v>
      </c>
      <c r="D56" t="s">
        <v>3755</v>
      </c>
      <c r="E56">
        <v>1</v>
      </c>
      <c r="F56" t="s">
        <v>3756</v>
      </c>
      <c r="G56">
        <v>0</v>
      </c>
      <c r="H56" t="s">
        <v>3757</v>
      </c>
      <c r="I56" t="str">
        <f t="shared" si="0"/>
        <v>attorney_taxpayer</v>
      </c>
      <c r="J56" t="s">
        <v>3867</v>
      </c>
      <c r="K56" t="str">
        <f t="shared" si="2"/>
        <v>attorney_taxpayer=A.attorney_taxpayer,</v>
      </c>
      <c r="L56" t="str">
        <f t="shared" si="1"/>
        <v>ALTER TABLE CTG_ANALYTICS_WS.SM_RETENTION_MODEL DROP COLUMN attorney_taxpayer;</v>
      </c>
    </row>
    <row r="57" spans="1:12" x14ac:dyDescent="0.3">
      <c r="A57" t="s">
        <v>3753</v>
      </c>
      <c r="B57" t="s">
        <v>3868</v>
      </c>
      <c r="D57" t="s">
        <v>3755</v>
      </c>
      <c r="E57">
        <v>1</v>
      </c>
      <c r="F57" t="s">
        <v>3756</v>
      </c>
      <c r="G57">
        <v>0</v>
      </c>
      <c r="H57" t="s">
        <v>3757</v>
      </c>
      <c r="I57" t="str">
        <f t="shared" si="0"/>
        <v>consultant_taxpayer</v>
      </c>
      <c r="J57" t="s">
        <v>3869</v>
      </c>
      <c r="K57" t="str">
        <f t="shared" si="2"/>
        <v>consultant_taxpayer=A.consultant_taxpayer,</v>
      </c>
      <c r="L57" t="str">
        <f t="shared" si="1"/>
        <v>ALTER TABLE CTG_ANALYTICS_WS.SM_RETENTION_MODEL DROP COLUMN consultant_taxpayer;</v>
      </c>
    </row>
    <row r="58" spans="1:12" x14ac:dyDescent="0.3">
      <c r="A58" t="s">
        <v>3753</v>
      </c>
      <c r="B58" t="s">
        <v>3870</v>
      </c>
      <c r="D58" t="s">
        <v>3755</v>
      </c>
      <c r="E58">
        <v>1</v>
      </c>
      <c r="F58" t="s">
        <v>3756</v>
      </c>
      <c r="G58">
        <v>0</v>
      </c>
      <c r="H58" t="s">
        <v>3757</v>
      </c>
      <c r="I58" t="str">
        <f t="shared" si="0"/>
        <v>policeofficer_taxpayer</v>
      </c>
      <c r="J58" t="s">
        <v>3871</v>
      </c>
      <c r="K58" t="str">
        <f t="shared" si="2"/>
        <v>policeofficer_taxpayer=A.policeofficer_taxpayer,</v>
      </c>
      <c r="L58" t="str">
        <f t="shared" si="1"/>
        <v>ALTER TABLE CTG_ANALYTICS_WS.SM_RETENTION_MODEL DROP COLUMN policeofficer_taxpayer;</v>
      </c>
    </row>
    <row r="59" spans="1:12" x14ac:dyDescent="0.3">
      <c r="A59" t="s">
        <v>3753</v>
      </c>
      <c r="B59" t="s">
        <v>3872</v>
      </c>
      <c r="D59" t="s">
        <v>3755</v>
      </c>
      <c r="E59">
        <v>1</v>
      </c>
      <c r="F59" t="s">
        <v>3756</v>
      </c>
      <c r="G59">
        <v>0</v>
      </c>
      <c r="H59" t="s">
        <v>3757</v>
      </c>
      <c r="I59" t="str">
        <f t="shared" si="0"/>
        <v>carpenter_taxpayer</v>
      </c>
      <c r="J59" t="s">
        <v>3873</v>
      </c>
      <c r="K59" t="str">
        <f t="shared" si="2"/>
        <v>carpenter_taxpayer=A.carpenter_taxpayer,</v>
      </c>
      <c r="L59" t="str">
        <f t="shared" si="1"/>
        <v>ALTER TABLE CTG_ANALYTICS_WS.SM_RETENTION_MODEL DROP COLUMN carpenter_taxpayer;</v>
      </c>
    </row>
    <row r="60" spans="1:12" x14ac:dyDescent="0.3">
      <c r="A60" t="s">
        <v>3753</v>
      </c>
      <c r="B60" t="s">
        <v>3874</v>
      </c>
      <c r="D60" t="s">
        <v>3755</v>
      </c>
      <c r="E60">
        <v>1</v>
      </c>
      <c r="F60" t="s">
        <v>3756</v>
      </c>
      <c r="G60">
        <v>0</v>
      </c>
      <c r="H60" t="s">
        <v>3757</v>
      </c>
      <c r="I60" t="str">
        <f t="shared" si="0"/>
        <v>secretary_taxpayer</v>
      </c>
      <c r="J60" t="s">
        <v>3875</v>
      </c>
      <c r="K60" t="str">
        <f t="shared" si="2"/>
        <v>secretary_taxpayer=A.secretary_taxpayer,</v>
      </c>
      <c r="L60" t="str">
        <f t="shared" si="1"/>
        <v>ALTER TABLE CTG_ANALYTICS_WS.SM_RETENTION_MODEL DROP COLUMN secretary_taxpayer;</v>
      </c>
    </row>
    <row r="61" spans="1:12" x14ac:dyDescent="0.3">
      <c r="A61" t="s">
        <v>3753</v>
      </c>
      <c r="B61" t="s">
        <v>3876</v>
      </c>
      <c r="D61" t="s">
        <v>3755</v>
      </c>
      <c r="E61">
        <v>1</v>
      </c>
      <c r="F61" t="s">
        <v>3756</v>
      </c>
      <c r="G61">
        <v>0</v>
      </c>
      <c r="H61" t="s">
        <v>3757</v>
      </c>
      <c r="I61" t="str">
        <f t="shared" si="0"/>
        <v>rn_taxpayer</v>
      </c>
      <c r="J61" t="s">
        <v>3877</v>
      </c>
      <c r="K61" t="str">
        <f t="shared" si="2"/>
        <v>rn_taxpayer=A.rn_taxpayer,</v>
      </c>
      <c r="L61" t="str">
        <f t="shared" si="1"/>
        <v>ALTER TABLE CTG_ANALYTICS_WS.SM_RETENTION_MODEL DROP COLUMN rn_taxpayer;</v>
      </c>
    </row>
    <row r="62" spans="1:12" x14ac:dyDescent="0.3">
      <c r="A62" t="s">
        <v>3753</v>
      </c>
      <c r="B62" t="s">
        <v>3878</v>
      </c>
      <c r="D62" t="s">
        <v>3755</v>
      </c>
      <c r="E62">
        <v>1</v>
      </c>
      <c r="F62" t="s">
        <v>3756</v>
      </c>
      <c r="G62">
        <v>0</v>
      </c>
      <c r="H62" t="s">
        <v>3757</v>
      </c>
      <c r="I62" t="str">
        <f t="shared" si="0"/>
        <v>banker_taxpayer</v>
      </c>
      <c r="J62" t="s">
        <v>3879</v>
      </c>
      <c r="K62" t="str">
        <f t="shared" si="2"/>
        <v>banker_taxpayer=A.banker_taxpayer,</v>
      </c>
      <c r="L62" t="str">
        <f t="shared" si="1"/>
        <v>ALTER TABLE CTG_ANALYTICS_WS.SM_RETENTION_MODEL DROP COLUMN banker_taxpayer;</v>
      </c>
    </row>
    <row r="63" spans="1:12" x14ac:dyDescent="0.3">
      <c r="A63" t="s">
        <v>3753</v>
      </c>
      <c r="B63" t="s">
        <v>3880</v>
      </c>
      <c r="D63" t="s">
        <v>3755</v>
      </c>
      <c r="E63">
        <v>1</v>
      </c>
      <c r="F63" t="s">
        <v>3756</v>
      </c>
      <c r="G63">
        <v>0</v>
      </c>
      <c r="H63" t="s">
        <v>3757</v>
      </c>
      <c r="I63" t="str">
        <f t="shared" si="0"/>
        <v>operator_taxpayer</v>
      </c>
      <c r="J63" t="s">
        <v>3881</v>
      </c>
      <c r="K63" t="str">
        <f t="shared" si="2"/>
        <v>operator_taxpayer=A.operator_taxpayer,</v>
      </c>
      <c r="L63" t="str">
        <f t="shared" si="1"/>
        <v>ALTER TABLE CTG_ANALYTICS_WS.SM_RETENTION_MODEL DROP COLUMN operator_taxpayer;</v>
      </c>
    </row>
    <row r="64" spans="1:12" x14ac:dyDescent="0.3">
      <c r="A64" t="s">
        <v>3753</v>
      </c>
      <c r="B64" t="s">
        <v>3882</v>
      </c>
      <c r="D64" t="s">
        <v>3755</v>
      </c>
      <c r="E64">
        <v>1</v>
      </c>
      <c r="F64" t="s">
        <v>3756</v>
      </c>
      <c r="G64">
        <v>0</v>
      </c>
      <c r="H64" t="s">
        <v>3757</v>
      </c>
      <c r="I64" t="str">
        <f t="shared" si="0"/>
        <v>worker_taxpayer</v>
      </c>
      <c r="J64" t="s">
        <v>3883</v>
      </c>
      <c r="K64" t="str">
        <f t="shared" si="2"/>
        <v>worker_taxpayer=A.worker_taxpayer,</v>
      </c>
      <c r="L64" t="str">
        <f t="shared" si="1"/>
        <v>ALTER TABLE CTG_ANALYTICS_WS.SM_RETENTION_MODEL DROP COLUMN worker_taxpayer;</v>
      </c>
    </row>
    <row r="65" spans="1:12" x14ac:dyDescent="0.3">
      <c r="A65" t="s">
        <v>3753</v>
      </c>
      <c r="B65" t="s">
        <v>3884</v>
      </c>
      <c r="D65" t="s">
        <v>3755</v>
      </c>
      <c r="E65">
        <v>1</v>
      </c>
      <c r="F65" t="s">
        <v>3756</v>
      </c>
      <c r="G65">
        <v>0</v>
      </c>
      <c r="H65" t="s">
        <v>3757</v>
      </c>
      <c r="I65" t="str">
        <f t="shared" si="0"/>
        <v>security_taxpayer</v>
      </c>
      <c r="J65" t="s">
        <v>3885</v>
      </c>
      <c r="K65" t="str">
        <f t="shared" si="2"/>
        <v>security_taxpayer=A.security_taxpayer,</v>
      </c>
      <c r="L65" t="str">
        <f t="shared" si="1"/>
        <v>ALTER TABLE CTG_ANALYTICS_WS.SM_RETENTION_MODEL DROP COLUMN security_taxpayer;</v>
      </c>
    </row>
    <row r="66" spans="1:12" x14ac:dyDescent="0.3">
      <c r="A66" t="s">
        <v>3753</v>
      </c>
      <c r="B66" t="s">
        <v>3886</v>
      </c>
      <c r="D66" t="s">
        <v>3755</v>
      </c>
      <c r="E66">
        <v>1</v>
      </c>
      <c r="F66" t="s">
        <v>3756</v>
      </c>
      <c r="G66">
        <v>0</v>
      </c>
      <c r="H66" t="s">
        <v>3757</v>
      </c>
      <c r="I66" t="str">
        <f t="shared" ref="I66:I129" si="3">TRIM(J66)</f>
        <v>production_taxpayer</v>
      </c>
      <c r="J66" t="s">
        <v>3887</v>
      </c>
      <c r="K66" t="str">
        <f t="shared" si="2"/>
        <v>production_taxpayer=A.production_taxpayer,</v>
      </c>
      <c r="L66" t="str">
        <f t="shared" ref="L66:L129" si="4">"ALTER TABLE CTG_ANALYTICS_WS.SM_RETENTION_MODEL DROP COLUMN "&amp;J66&amp;";"</f>
        <v>ALTER TABLE CTG_ANALYTICS_WS.SM_RETENTION_MODEL DROP COLUMN production_taxpayer;</v>
      </c>
    </row>
    <row r="67" spans="1:12" x14ac:dyDescent="0.3">
      <c r="A67" t="s">
        <v>3753</v>
      </c>
      <c r="B67" t="s">
        <v>3888</v>
      </c>
      <c r="D67" t="s">
        <v>3755</v>
      </c>
      <c r="E67">
        <v>1</v>
      </c>
      <c r="F67" t="s">
        <v>3756</v>
      </c>
      <c r="G67">
        <v>0</v>
      </c>
      <c r="H67" t="s">
        <v>3757</v>
      </c>
      <c r="I67" t="str">
        <f t="shared" si="3"/>
        <v>socialworker_taxpayer</v>
      </c>
      <c r="J67" t="s">
        <v>3889</v>
      </c>
      <c r="K67" t="str">
        <f t="shared" ref="K67:K130" si="5">J67&amp;"=A."&amp;J67&amp;","</f>
        <v>socialworker_taxpayer=A.socialworker_taxpayer,</v>
      </c>
      <c r="L67" t="str">
        <f t="shared" si="4"/>
        <v>ALTER TABLE CTG_ANALYTICS_WS.SM_RETENTION_MODEL DROP COLUMN socialworker_taxpayer;</v>
      </c>
    </row>
    <row r="68" spans="1:12" x14ac:dyDescent="0.3">
      <c r="A68" t="s">
        <v>3753</v>
      </c>
      <c r="B68" t="s">
        <v>3890</v>
      </c>
      <c r="D68" t="s">
        <v>3755</v>
      </c>
      <c r="E68">
        <v>1</v>
      </c>
      <c r="F68" t="s">
        <v>3756</v>
      </c>
      <c r="G68">
        <v>0</v>
      </c>
      <c r="H68" t="s">
        <v>3757</v>
      </c>
      <c r="I68" t="str">
        <f t="shared" si="3"/>
        <v>securityofficer_taxpayer</v>
      </c>
      <c r="J68" t="s">
        <v>3891</v>
      </c>
      <c r="K68" t="str">
        <f t="shared" si="5"/>
        <v>securityofficer_taxpayer=A.securityofficer_taxpayer,</v>
      </c>
      <c r="L68" t="str">
        <f t="shared" si="4"/>
        <v>ALTER TABLE CTG_ANALYTICS_WS.SM_RETENTION_MODEL DROP COLUMN securityofficer_taxpayer;</v>
      </c>
    </row>
    <row r="69" spans="1:12" x14ac:dyDescent="0.3">
      <c r="A69" t="s">
        <v>3753</v>
      </c>
      <c r="B69" t="s">
        <v>3892</v>
      </c>
      <c r="D69" t="s">
        <v>3755</v>
      </c>
      <c r="E69">
        <v>1</v>
      </c>
      <c r="F69" t="s">
        <v>3756</v>
      </c>
      <c r="G69">
        <v>0</v>
      </c>
      <c r="H69" t="s">
        <v>3757</v>
      </c>
      <c r="I69" t="str">
        <f t="shared" si="3"/>
        <v>pharmacytechnician_taxpayer</v>
      </c>
      <c r="J69" t="s">
        <v>3893</v>
      </c>
      <c r="K69" t="str">
        <f t="shared" si="5"/>
        <v>pharmacytechnician_taxpayer=A.pharmacytechnician_taxpayer,</v>
      </c>
      <c r="L69" t="str">
        <f t="shared" si="4"/>
        <v>ALTER TABLE CTG_ANALYTICS_WS.SM_RETENTION_MODEL DROP COLUMN pharmacytechnician_taxpayer;</v>
      </c>
    </row>
    <row r="70" spans="1:12" x14ac:dyDescent="0.3">
      <c r="A70" t="s">
        <v>3753</v>
      </c>
      <c r="B70" t="s">
        <v>3894</v>
      </c>
      <c r="D70" t="s">
        <v>3755</v>
      </c>
      <c r="E70">
        <v>1</v>
      </c>
      <c r="F70" t="s">
        <v>3756</v>
      </c>
      <c r="G70">
        <v>0</v>
      </c>
      <c r="H70" t="s">
        <v>3757</v>
      </c>
      <c r="I70" t="str">
        <f t="shared" si="3"/>
        <v>machinist_taxpayer</v>
      </c>
      <c r="J70" t="s">
        <v>3895</v>
      </c>
      <c r="K70" t="str">
        <f t="shared" si="5"/>
        <v>machinist_taxpayer=A.machinist_taxpayer,</v>
      </c>
      <c r="L70" t="str">
        <f t="shared" si="4"/>
        <v>ALTER TABLE CTG_ANALYTICS_WS.SM_RETENTION_MODEL DROP COLUMN machinist_taxpayer;</v>
      </c>
    </row>
    <row r="71" spans="1:12" x14ac:dyDescent="0.3">
      <c r="A71" t="s">
        <v>3753</v>
      </c>
      <c r="B71" t="s">
        <v>3896</v>
      </c>
      <c r="D71" t="s">
        <v>3755</v>
      </c>
      <c r="E71">
        <v>1</v>
      </c>
      <c r="F71" t="s">
        <v>3756</v>
      </c>
      <c r="G71">
        <v>0</v>
      </c>
      <c r="H71" t="s">
        <v>3757</v>
      </c>
      <c r="I71" t="str">
        <f t="shared" si="3"/>
        <v>barista_taxpayer</v>
      </c>
      <c r="J71" t="s">
        <v>3897</v>
      </c>
      <c r="K71" t="str">
        <f t="shared" si="5"/>
        <v>barista_taxpayer=A.barista_taxpayer,</v>
      </c>
      <c r="L71" t="str">
        <f t="shared" si="4"/>
        <v>ALTER TABLE CTG_ANALYTICS_WS.SM_RETENTION_MODEL DROP COLUMN barista_taxpayer;</v>
      </c>
    </row>
    <row r="72" spans="1:12" x14ac:dyDescent="0.3">
      <c r="A72" t="s">
        <v>3753</v>
      </c>
      <c r="B72" t="s">
        <v>3898</v>
      </c>
      <c r="D72" t="s">
        <v>3755</v>
      </c>
      <c r="E72">
        <v>1</v>
      </c>
      <c r="F72" t="s">
        <v>3756</v>
      </c>
      <c r="G72">
        <v>0</v>
      </c>
      <c r="H72" t="s">
        <v>3757</v>
      </c>
      <c r="I72" t="str">
        <f t="shared" si="3"/>
        <v>analyst_taxpayer</v>
      </c>
      <c r="J72" t="s">
        <v>3899</v>
      </c>
      <c r="K72" t="str">
        <f t="shared" si="5"/>
        <v>analyst_taxpayer=A.analyst_taxpayer,</v>
      </c>
      <c r="L72" t="str">
        <f t="shared" si="4"/>
        <v>ALTER TABLE CTG_ANALYTICS_WS.SM_RETENTION_MODEL DROP COLUMN analyst_taxpayer;</v>
      </c>
    </row>
    <row r="73" spans="1:12" x14ac:dyDescent="0.3">
      <c r="A73" t="s">
        <v>3753</v>
      </c>
      <c r="B73" t="s">
        <v>3900</v>
      </c>
      <c r="D73" t="s">
        <v>3755</v>
      </c>
      <c r="E73">
        <v>1</v>
      </c>
      <c r="F73" t="s">
        <v>3756</v>
      </c>
      <c r="G73">
        <v>0</v>
      </c>
      <c r="H73" t="s">
        <v>3757</v>
      </c>
      <c r="I73" t="str">
        <f t="shared" si="3"/>
        <v>deliverydriver_taxpayer</v>
      </c>
      <c r="J73" t="s">
        <v>3901</v>
      </c>
      <c r="K73" t="str">
        <f t="shared" si="5"/>
        <v>deliverydriver_taxpayer=A.deliverydriver_taxpayer,</v>
      </c>
      <c r="L73" t="str">
        <f t="shared" si="4"/>
        <v>ALTER TABLE CTG_ANALYTICS_WS.SM_RETENTION_MODEL DROP COLUMN deliverydriver_taxpayer;</v>
      </c>
    </row>
    <row r="74" spans="1:12" x14ac:dyDescent="0.3">
      <c r="A74" t="s">
        <v>3753</v>
      </c>
      <c r="B74" t="s">
        <v>3902</v>
      </c>
      <c r="D74" t="s">
        <v>3755</v>
      </c>
      <c r="E74">
        <v>1</v>
      </c>
      <c r="F74" t="s">
        <v>3756</v>
      </c>
      <c r="G74">
        <v>0</v>
      </c>
      <c r="H74" t="s">
        <v>3757</v>
      </c>
      <c r="I74" t="str">
        <f t="shared" si="3"/>
        <v>stocker_taxpayer</v>
      </c>
      <c r="J74" t="s">
        <v>3903</v>
      </c>
      <c r="K74" t="str">
        <f t="shared" si="5"/>
        <v>stocker_taxpayer=A.stocker_taxpayer,</v>
      </c>
      <c r="L74" t="str">
        <f t="shared" si="4"/>
        <v>ALTER TABLE CTG_ANALYTICS_WS.SM_RETENTION_MODEL DROP COLUMN stocker_taxpayer;</v>
      </c>
    </row>
    <row r="75" spans="1:12" x14ac:dyDescent="0.3">
      <c r="A75" t="s">
        <v>3753</v>
      </c>
      <c r="B75" t="s">
        <v>3904</v>
      </c>
      <c r="D75" t="s">
        <v>3755</v>
      </c>
      <c r="E75">
        <v>1</v>
      </c>
      <c r="F75" t="s">
        <v>3756</v>
      </c>
      <c r="G75">
        <v>0</v>
      </c>
      <c r="H75" t="s">
        <v>3757</v>
      </c>
      <c r="I75" t="str">
        <f t="shared" si="3"/>
        <v>factory_taxpayer</v>
      </c>
      <c r="J75" t="s">
        <v>3905</v>
      </c>
      <c r="K75" t="str">
        <f t="shared" si="5"/>
        <v>factory_taxpayer=A.factory_taxpayer,</v>
      </c>
      <c r="L75" t="str">
        <f t="shared" si="4"/>
        <v>ALTER TABLE CTG_ANALYTICS_WS.SM_RETENTION_MODEL DROP COLUMN factory_taxpayer;</v>
      </c>
    </row>
    <row r="76" spans="1:12" x14ac:dyDescent="0.3">
      <c r="A76" t="s">
        <v>3753</v>
      </c>
      <c r="B76" t="s">
        <v>3906</v>
      </c>
      <c r="D76" t="s">
        <v>3755</v>
      </c>
      <c r="E76">
        <v>1</v>
      </c>
      <c r="F76" t="s">
        <v>3756</v>
      </c>
      <c r="G76">
        <v>0</v>
      </c>
      <c r="H76" t="s">
        <v>3757</v>
      </c>
      <c r="I76" t="str">
        <f t="shared" si="3"/>
        <v>dentalassistant_taxpayer</v>
      </c>
      <c r="J76" t="s">
        <v>3907</v>
      </c>
      <c r="K76" t="str">
        <f t="shared" si="5"/>
        <v>dentalassistant_taxpayer=A.dentalassistant_taxpayer,</v>
      </c>
      <c r="L76" t="str">
        <f t="shared" si="4"/>
        <v>ALTER TABLE CTG_ANALYTICS_WS.SM_RETENTION_MODEL DROP COLUMN dentalassistant_taxpayer;</v>
      </c>
    </row>
    <row r="77" spans="1:12" x14ac:dyDescent="0.3">
      <c r="A77" t="s">
        <v>3753</v>
      </c>
      <c r="B77" t="s">
        <v>3908</v>
      </c>
      <c r="D77" t="s">
        <v>3755</v>
      </c>
      <c r="E77">
        <v>1</v>
      </c>
      <c r="F77" t="s">
        <v>3756</v>
      </c>
      <c r="G77">
        <v>0</v>
      </c>
      <c r="H77" t="s">
        <v>3757</v>
      </c>
      <c r="I77" t="str">
        <f t="shared" si="3"/>
        <v>custodian_taxpayer</v>
      </c>
      <c r="J77" t="s">
        <v>3909</v>
      </c>
      <c r="K77" t="str">
        <f t="shared" si="5"/>
        <v>custodian_taxpayer=A.custodian_taxpayer,</v>
      </c>
      <c r="L77" t="str">
        <f t="shared" si="4"/>
        <v>ALTER TABLE CTG_ANALYTICS_WS.SM_RETENTION_MODEL DROP COLUMN custodian_taxpayer;</v>
      </c>
    </row>
    <row r="78" spans="1:12" x14ac:dyDescent="0.3">
      <c r="A78" t="s">
        <v>3753</v>
      </c>
      <c r="B78" t="s">
        <v>3910</v>
      </c>
      <c r="D78" t="s">
        <v>3755</v>
      </c>
      <c r="E78">
        <v>1</v>
      </c>
      <c r="F78" t="s">
        <v>3756</v>
      </c>
      <c r="G78">
        <v>0</v>
      </c>
      <c r="H78" t="s">
        <v>3757</v>
      </c>
      <c r="I78" t="str">
        <f t="shared" si="3"/>
        <v>generalmanager_taxpayer</v>
      </c>
      <c r="J78" t="s">
        <v>3911</v>
      </c>
      <c r="K78" t="str">
        <f t="shared" si="5"/>
        <v>generalmanager_taxpayer=A.generalmanager_taxpayer,</v>
      </c>
      <c r="L78" t="str">
        <f t="shared" si="4"/>
        <v>ALTER TABLE CTG_ANALYTICS_WS.SM_RETENTION_MODEL DROP COLUMN generalmanager_taxpayer;</v>
      </c>
    </row>
    <row r="79" spans="1:12" x14ac:dyDescent="0.3">
      <c r="A79" t="s">
        <v>3753</v>
      </c>
      <c r="B79" t="s">
        <v>3912</v>
      </c>
      <c r="D79" t="s">
        <v>3755</v>
      </c>
      <c r="E79">
        <v>1</v>
      </c>
      <c r="F79" t="s">
        <v>3756</v>
      </c>
      <c r="G79">
        <v>0</v>
      </c>
      <c r="H79" t="s">
        <v>3757</v>
      </c>
      <c r="I79" t="str">
        <f t="shared" si="3"/>
        <v>employee_taxpayer</v>
      </c>
      <c r="J79" t="s">
        <v>3913</v>
      </c>
      <c r="K79" t="str">
        <f t="shared" si="5"/>
        <v>employee_taxpayer=A.employee_taxpayer,</v>
      </c>
      <c r="L79" t="str">
        <f t="shared" si="4"/>
        <v>ALTER TABLE CTG_ANALYTICS_WS.SM_RETENTION_MODEL DROP COLUMN employee_taxpayer;</v>
      </c>
    </row>
    <row r="80" spans="1:12" x14ac:dyDescent="0.3">
      <c r="A80" t="s">
        <v>3753</v>
      </c>
      <c r="B80" t="s">
        <v>3914</v>
      </c>
      <c r="D80" t="s">
        <v>3755</v>
      </c>
      <c r="E80">
        <v>1</v>
      </c>
      <c r="F80" t="s">
        <v>3756</v>
      </c>
      <c r="G80">
        <v>0</v>
      </c>
      <c r="H80" t="s">
        <v>3757</v>
      </c>
      <c r="I80" t="str">
        <f t="shared" si="3"/>
        <v>salesmanager_taxpayer</v>
      </c>
      <c r="J80" t="s">
        <v>3915</v>
      </c>
      <c r="K80" t="str">
        <f t="shared" si="5"/>
        <v>salesmanager_taxpayer=A.salesmanager_taxpayer,</v>
      </c>
      <c r="L80" t="str">
        <f t="shared" si="4"/>
        <v>ALTER TABLE CTG_ANALYTICS_WS.SM_RETENTION_MODEL DROP COLUMN salesmanager_taxpayer;</v>
      </c>
    </row>
    <row r="81" spans="1:12" x14ac:dyDescent="0.3">
      <c r="A81" t="s">
        <v>3753</v>
      </c>
      <c r="B81" t="s">
        <v>3916</v>
      </c>
      <c r="D81" t="s">
        <v>3755</v>
      </c>
      <c r="E81">
        <v>1</v>
      </c>
      <c r="F81" t="s">
        <v>3756</v>
      </c>
      <c r="G81">
        <v>0</v>
      </c>
      <c r="H81" t="s">
        <v>3757</v>
      </c>
      <c r="I81" t="str">
        <f t="shared" si="3"/>
        <v>retailmanager_taxpayer</v>
      </c>
      <c r="J81" t="s">
        <v>3917</v>
      </c>
      <c r="K81" t="str">
        <f t="shared" si="5"/>
        <v>retailmanager_taxpayer=A.retailmanager_taxpayer,</v>
      </c>
      <c r="L81" t="str">
        <f t="shared" si="4"/>
        <v>ALTER TABLE CTG_ANALYTICS_WS.SM_RETENTION_MODEL DROP COLUMN retailmanager_taxpayer;</v>
      </c>
    </row>
    <row r="82" spans="1:12" x14ac:dyDescent="0.3">
      <c r="A82" t="s">
        <v>3753</v>
      </c>
      <c r="B82" t="s">
        <v>3918</v>
      </c>
      <c r="D82" t="s">
        <v>3755</v>
      </c>
      <c r="E82">
        <v>1</v>
      </c>
      <c r="F82" t="s">
        <v>3756</v>
      </c>
      <c r="G82">
        <v>0</v>
      </c>
      <c r="H82" t="s">
        <v>3757</v>
      </c>
      <c r="I82" t="str">
        <f t="shared" si="3"/>
        <v>housekeeping_taxpayer</v>
      </c>
      <c r="J82" t="s">
        <v>3919</v>
      </c>
      <c r="K82" t="str">
        <f t="shared" si="5"/>
        <v>housekeeping_taxpayer=A.housekeeping_taxpayer,</v>
      </c>
      <c r="L82" t="str">
        <f t="shared" si="4"/>
        <v>ALTER TABLE CTG_ANALYTICS_WS.SM_RETENTION_MODEL DROP COLUMN housekeeping_taxpayer;</v>
      </c>
    </row>
    <row r="83" spans="1:12" x14ac:dyDescent="0.3">
      <c r="A83" t="s">
        <v>3753</v>
      </c>
      <c r="B83" t="s">
        <v>3920</v>
      </c>
      <c r="D83" t="s">
        <v>3755</v>
      </c>
      <c r="E83">
        <v>1</v>
      </c>
      <c r="F83" t="s">
        <v>3756</v>
      </c>
      <c r="G83">
        <v>0</v>
      </c>
      <c r="H83" t="s">
        <v>3757</v>
      </c>
      <c r="I83" t="str">
        <f t="shared" si="3"/>
        <v>storemanager_taxpayer</v>
      </c>
      <c r="J83" t="s">
        <v>3921</v>
      </c>
      <c r="K83" t="str">
        <f t="shared" si="5"/>
        <v>storemanager_taxpayer=A.storemanager_taxpayer,</v>
      </c>
      <c r="L83" t="str">
        <f t="shared" si="4"/>
        <v>ALTER TABLE CTG_ANALYTICS_WS.SM_RETENTION_MODEL DROP COLUMN storemanager_taxpayer;</v>
      </c>
    </row>
    <row r="84" spans="1:12" x14ac:dyDescent="0.3">
      <c r="A84" t="s">
        <v>3753</v>
      </c>
      <c r="B84" t="s">
        <v>3922</v>
      </c>
      <c r="D84" t="s">
        <v>3755</v>
      </c>
      <c r="E84">
        <v>1</v>
      </c>
      <c r="F84" t="s">
        <v>3756</v>
      </c>
      <c r="G84">
        <v>0</v>
      </c>
      <c r="H84" t="s">
        <v>3757</v>
      </c>
      <c r="I84" t="str">
        <f t="shared" si="3"/>
        <v>securityguard_taxpayer</v>
      </c>
      <c r="J84" t="s">
        <v>3923</v>
      </c>
      <c r="K84" t="str">
        <f t="shared" si="5"/>
        <v>securityguard_taxpayer=A.securityguard_taxpayer,</v>
      </c>
      <c r="L84" t="str">
        <f t="shared" si="4"/>
        <v>ALTER TABLE CTG_ANALYTICS_WS.SM_RETENTION_MODEL DROP COLUMN securityguard_taxpayer;</v>
      </c>
    </row>
    <row r="85" spans="1:12" x14ac:dyDescent="0.3">
      <c r="A85" t="s">
        <v>3753</v>
      </c>
      <c r="B85" t="s">
        <v>3924</v>
      </c>
      <c r="D85" t="s">
        <v>3755</v>
      </c>
      <c r="E85">
        <v>1</v>
      </c>
      <c r="F85" t="s">
        <v>3756</v>
      </c>
      <c r="G85">
        <v>0</v>
      </c>
      <c r="H85" t="s">
        <v>3757</v>
      </c>
      <c r="I85" t="str">
        <f t="shared" si="3"/>
        <v>na_taxpayer</v>
      </c>
      <c r="J85" t="s">
        <v>3925</v>
      </c>
      <c r="K85" t="str">
        <f t="shared" si="5"/>
        <v>na_taxpayer=A.na_taxpayer,</v>
      </c>
      <c r="L85" t="str">
        <f t="shared" si="4"/>
        <v>ALTER TABLE CTG_ANALYTICS_WS.SM_RETENTION_MODEL DROP COLUMN na_taxpayer;</v>
      </c>
    </row>
    <row r="86" spans="1:12" x14ac:dyDescent="0.3">
      <c r="A86" t="s">
        <v>3753</v>
      </c>
      <c r="B86" t="s">
        <v>3926</v>
      </c>
      <c r="D86" t="s">
        <v>3755</v>
      </c>
      <c r="E86">
        <v>1</v>
      </c>
      <c r="F86" t="s">
        <v>3756</v>
      </c>
      <c r="G86">
        <v>0</v>
      </c>
      <c r="H86" t="s">
        <v>3757</v>
      </c>
      <c r="I86" t="str">
        <f t="shared" si="3"/>
        <v>painter_taxpayer</v>
      </c>
      <c r="J86" t="s">
        <v>3927</v>
      </c>
      <c r="K86" t="str">
        <f t="shared" si="5"/>
        <v>painter_taxpayer=A.painter_taxpayer,</v>
      </c>
      <c r="L86" t="str">
        <f t="shared" si="4"/>
        <v>ALTER TABLE CTG_ANALYTICS_WS.SM_RETENTION_MODEL DROP COLUMN painter_taxpayer;</v>
      </c>
    </row>
    <row r="87" spans="1:12" x14ac:dyDescent="0.3">
      <c r="A87" t="s">
        <v>3753</v>
      </c>
      <c r="B87" t="s">
        <v>3928</v>
      </c>
      <c r="D87" t="s">
        <v>3755</v>
      </c>
      <c r="E87">
        <v>1</v>
      </c>
      <c r="F87" t="s">
        <v>3756</v>
      </c>
      <c r="G87">
        <v>0</v>
      </c>
      <c r="H87" t="s">
        <v>3757</v>
      </c>
      <c r="I87" t="str">
        <f t="shared" si="3"/>
        <v>accountmanager_taxpayer</v>
      </c>
      <c r="J87" t="s">
        <v>3929</v>
      </c>
      <c r="K87" t="str">
        <f t="shared" si="5"/>
        <v>accountmanager_taxpayer=A.accountmanager_taxpayer,</v>
      </c>
      <c r="L87" t="str">
        <f t="shared" si="4"/>
        <v>ALTER TABLE CTG_ANALYTICS_WS.SM_RETENTION_MODEL DROP COLUMN accountmanager_taxpayer;</v>
      </c>
    </row>
    <row r="88" spans="1:12" x14ac:dyDescent="0.3">
      <c r="A88" t="s">
        <v>3753</v>
      </c>
      <c r="B88" t="s">
        <v>3930</v>
      </c>
      <c r="D88" t="s">
        <v>3755</v>
      </c>
      <c r="E88">
        <v>1</v>
      </c>
      <c r="F88" t="s">
        <v>3756</v>
      </c>
      <c r="G88">
        <v>0</v>
      </c>
      <c r="H88" t="s">
        <v>3757</v>
      </c>
      <c r="I88" t="str">
        <f t="shared" si="3"/>
        <v>correctionalofficer_taxpayer</v>
      </c>
      <c r="J88" t="s">
        <v>3931</v>
      </c>
      <c r="K88" t="str">
        <f t="shared" si="5"/>
        <v>correctionalofficer_taxpayer=A.correctionalofficer_taxpayer,</v>
      </c>
      <c r="L88" t="str">
        <f t="shared" si="4"/>
        <v>ALTER TABLE CTG_ANALYTICS_WS.SM_RETENTION_MODEL DROP COLUMN correctionalofficer_taxpayer;</v>
      </c>
    </row>
    <row r="89" spans="1:12" x14ac:dyDescent="0.3">
      <c r="A89" t="s">
        <v>3753</v>
      </c>
      <c r="B89" t="s">
        <v>3932</v>
      </c>
      <c r="D89" t="s">
        <v>3755</v>
      </c>
      <c r="E89">
        <v>1</v>
      </c>
      <c r="F89" t="s">
        <v>3756</v>
      </c>
      <c r="G89">
        <v>0</v>
      </c>
      <c r="H89" t="s">
        <v>3757</v>
      </c>
      <c r="I89" t="str">
        <f t="shared" si="3"/>
        <v>lpn_taxpayer</v>
      </c>
      <c r="J89" t="s">
        <v>3933</v>
      </c>
      <c r="K89" t="str">
        <f t="shared" si="5"/>
        <v>lpn_taxpayer=A.lpn_taxpayer,</v>
      </c>
      <c r="L89" t="str">
        <f t="shared" si="4"/>
        <v>ALTER TABLE CTG_ANALYTICS_WS.SM_RETENTION_MODEL DROP COLUMN lpn_taxpayer;</v>
      </c>
    </row>
    <row r="90" spans="1:12" x14ac:dyDescent="0.3">
      <c r="A90" t="s">
        <v>3753</v>
      </c>
      <c r="B90" t="s">
        <v>3934</v>
      </c>
      <c r="D90" t="s">
        <v>3755</v>
      </c>
      <c r="E90">
        <v>1</v>
      </c>
      <c r="F90" t="s">
        <v>3756</v>
      </c>
      <c r="G90">
        <v>0</v>
      </c>
      <c r="H90" t="s">
        <v>3757</v>
      </c>
      <c r="I90" t="str">
        <f t="shared" si="3"/>
        <v>operationsmanager_taxpayer</v>
      </c>
      <c r="J90" t="s">
        <v>3935</v>
      </c>
      <c r="K90" t="str">
        <f t="shared" si="5"/>
        <v>operationsmanager_taxpayer=A.operationsmanager_taxpayer,</v>
      </c>
      <c r="L90" t="str">
        <f t="shared" si="4"/>
        <v>ALTER TABLE CTG_ANALYTICS_WS.SM_RETENTION_MODEL DROP COLUMN operationsmanager_taxpayer;</v>
      </c>
    </row>
    <row r="91" spans="1:12" x14ac:dyDescent="0.3">
      <c r="A91" t="s">
        <v>3753</v>
      </c>
      <c r="B91" t="s">
        <v>3936</v>
      </c>
      <c r="D91" t="s">
        <v>3755</v>
      </c>
      <c r="E91">
        <v>1</v>
      </c>
      <c r="F91" t="s">
        <v>3756</v>
      </c>
      <c r="G91">
        <v>0</v>
      </c>
      <c r="H91" t="s">
        <v>3757</v>
      </c>
      <c r="I91" t="str">
        <f t="shared" si="3"/>
        <v>bankteller_taxpayer</v>
      </c>
      <c r="J91" t="s">
        <v>3937</v>
      </c>
      <c r="K91" t="str">
        <f t="shared" si="5"/>
        <v>bankteller_taxpayer=A.bankteller_taxpayer,</v>
      </c>
      <c r="L91" t="str">
        <f t="shared" si="4"/>
        <v>ALTER TABLE CTG_ANALYTICS_WS.SM_RETENTION_MODEL DROP COLUMN bankteller_taxpayer;</v>
      </c>
    </row>
    <row r="92" spans="1:12" x14ac:dyDescent="0.3">
      <c r="A92" t="s">
        <v>3753</v>
      </c>
      <c r="B92" t="s">
        <v>3938</v>
      </c>
      <c r="D92" t="s">
        <v>3755</v>
      </c>
      <c r="E92">
        <v>1</v>
      </c>
      <c r="F92" t="s">
        <v>3756</v>
      </c>
      <c r="G92">
        <v>0</v>
      </c>
      <c r="H92" t="s">
        <v>3757</v>
      </c>
      <c r="I92" t="str">
        <f t="shared" si="3"/>
        <v>fastfood_taxpayer</v>
      </c>
      <c r="J92" t="s">
        <v>3939</v>
      </c>
      <c r="K92" t="str">
        <f t="shared" si="5"/>
        <v>fastfood_taxpayer=A.fastfood_taxpayer,</v>
      </c>
      <c r="L92" t="str">
        <f t="shared" si="4"/>
        <v>ALTER TABLE CTG_ANALYTICS_WS.SM_RETENTION_MODEL DROP COLUMN fastfood_taxpayer;</v>
      </c>
    </row>
    <row r="93" spans="1:12" x14ac:dyDescent="0.3">
      <c r="A93" t="s">
        <v>3753</v>
      </c>
      <c r="B93" t="s">
        <v>3940</v>
      </c>
      <c r="D93" t="s">
        <v>3755</v>
      </c>
      <c r="E93">
        <v>1</v>
      </c>
      <c r="F93" t="s">
        <v>3756</v>
      </c>
      <c r="G93">
        <v>0</v>
      </c>
      <c r="H93" t="s">
        <v>3757</v>
      </c>
      <c r="I93" t="str">
        <f t="shared" si="3"/>
        <v>manufacturing_taxpayer</v>
      </c>
      <c r="J93" t="s">
        <v>3941</v>
      </c>
      <c r="K93" t="str">
        <f t="shared" si="5"/>
        <v>manufacturing_taxpayer=A.manufacturing_taxpayer,</v>
      </c>
      <c r="L93" t="str">
        <f t="shared" si="4"/>
        <v>ALTER TABLE CTG_ANALYTICS_WS.SM_RETENTION_MODEL DROP COLUMN manufacturing_taxpayer;</v>
      </c>
    </row>
    <row r="94" spans="1:12" x14ac:dyDescent="0.3">
      <c r="A94" t="s">
        <v>3753</v>
      </c>
      <c r="B94" t="s">
        <v>3942</v>
      </c>
      <c r="D94" t="s">
        <v>3755</v>
      </c>
      <c r="E94">
        <v>1</v>
      </c>
      <c r="F94" t="s">
        <v>3756</v>
      </c>
      <c r="G94">
        <v>0</v>
      </c>
      <c r="H94" t="s">
        <v>3757</v>
      </c>
      <c r="I94" t="str">
        <f t="shared" si="3"/>
        <v>crewmember_taxpayer</v>
      </c>
      <c r="J94" t="s">
        <v>3943</v>
      </c>
      <c r="K94" t="str">
        <f t="shared" si="5"/>
        <v>crewmember_taxpayer=A.crewmember_taxpayer,</v>
      </c>
      <c r="L94" t="str">
        <f t="shared" si="4"/>
        <v>ALTER TABLE CTG_ANALYTICS_WS.SM_RETENTION_MODEL DROP COLUMN crewmember_taxpayer;</v>
      </c>
    </row>
    <row r="95" spans="1:12" x14ac:dyDescent="0.3">
      <c r="A95" t="s">
        <v>3753</v>
      </c>
      <c r="B95" t="s">
        <v>3944</v>
      </c>
      <c r="D95" t="s">
        <v>3755</v>
      </c>
      <c r="E95">
        <v>1</v>
      </c>
      <c r="F95" t="s">
        <v>3756</v>
      </c>
      <c r="G95">
        <v>0</v>
      </c>
      <c r="H95" t="s">
        <v>3757</v>
      </c>
      <c r="I95" t="str">
        <f t="shared" si="3"/>
        <v>generallabor_taxpayer</v>
      </c>
      <c r="J95" t="s">
        <v>3945</v>
      </c>
      <c r="K95" t="str">
        <f t="shared" si="5"/>
        <v>generallabor_taxpayer=A.generallabor_taxpayer,</v>
      </c>
      <c r="L95" t="str">
        <f t="shared" si="4"/>
        <v>ALTER TABLE CTG_ANALYTICS_WS.SM_RETENTION_MODEL DROP COLUMN generallabor_taxpayer;</v>
      </c>
    </row>
    <row r="96" spans="1:12" x14ac:dyDescent="0.3">
      <c r="A96" t="s">
        <v>3753</v>
      </c>
      <c r="B96" t="s">
        <v>3946</v>
      </c>
      <c r="D96" t="s">
        <v>3755</v>
      </c>
      <c r="E96">
        <v>1</v>
      </c>
      <c r="F96" t="s">
        <v>3756</v>
      </c>
      <c r="G96">
        <v>0</v>
      </c>
      <c r="H96" t="s">
        <v>3757</v>
      </c>
      <c r="I96" t="str">
        <f t="shared" si="3"/>
        <v>plumber_taxpayer</v>
      </c>
      <c r="J96" t="s">
        <v>3947</v>
      </c>
      <c r="K96" t="str">
        <f t="shared" si="5"/>
        <v>plumber_taxpayer=A.plumber_taxpayer,</v>
      </c>
      <c r="L96" t="str">
        <f t="shared" si="4"/>
        <v>ALTER TABLE CTG_ANALYTICS_WS.SM_RETENTION_MODEL DROP COLUMN plumber_taxpayer;</v>
      </c>
    </row>
    <row r="97" spans="1:12" x14ac:dyDescent="0.3">
      <c r="A97" t="s">
        <v>3753</v>
      </c>
      <c r="B97" t="s">
        <v>3948</v>
      </c>
      <c r="D97" t="s">
        <v>3755</v>
      </c>
      <c r="E97">
        <v>1</v>
      </c>
      <c r="F97" t="s">
        <v>3756</v>
      </c>
      <c r="G97">
        <v>0</v>
      </c>
      <c r="H97" t="s">
        <v>3757</v>
      </c>
      <c r="I97" t="str">
        <f t="shared" si="3"/>
        <v>marketing_taxpayer</v>
      </c>
      <c r="J97" t="s">
        <v>3949</v>
      </c>
      <c r="K97" t="str">
        <f t="shared" si="5"/>
        <v>marketing_taxpayer=A.marketing_taxpayer,</v>
      </c>
      <c r="L97" t="str">
        <f t="shared" si="4"/>
        <v>ALTER TABLE CTG_ANALYTICS_WS.SM_RETENTION_MODEL DROP COLUMN marketing_taxpayer;</v>
      </c>
    </row>
    <row r="98" spans="1:12" x14ac:dyDescent="0.3">
      <c r="A98" t="s">
        <v>3753</v>
      </c>
      <c r="B98" t="s">
        <v>3950</v>
      </c>
      <c r="D98" t="s">
        <v>3755</v>
      </c>
      <c r="E98">
        <v>1</v>
      </c>
      <c r="F98" t="s">
        <v>3756</v>
      </c>
      <c r="G98">
        <v>0</v>
      </c>
      <c r="H98" t="s">
        <v>3757</v>
      </c>
      <c r="I98" t="str">
        <f t="shared" si="3"/>
        <v>dispatcher_taxpayer</v>
      </c>
      <c r="J98" t="s">
        <v>3951</v>
      </c>
      <c r="K98" t="str">
        <f t="shared" si="5"/>
        <v>dispatcher_taxpayer=A.dispatcher_taxpayer,</v>
      </c>
      <c r="L98" t="str">
        <f t="shared" si="4"/>
        <v>ALTER TABLE CTG_ANALYTICS_WS.SM_RETENTION_MODEL DROP COLUMN dispatcher_taxpayer;</v>
      </c>
    </row>
    <row r="99" spans="1:12" x14ac:dyDescent="0.3">
      <c r="A99" t="s">
        <v>3753</v>
      </c>
      <c r="B99" t="s">
        <v>3952</v>
      </c>
      <c r="D99" t="s">
        <v>3755</v>
      </c>
      <c r="E99">
        <v>1</v>
      </c>
      <c r="F99" t="s">
        <v>3756</v>
      </c>
      <c r="G99">
        <v>0</v>
      </c>
      <c r="H99" t="s">
        <v>3757</v>
      </c>
      <c r="I99" t="str">
        <f t="shared" si="3"/>
        <v>hostess_taxpayer</v>
      </c>
      <c r="J99" t="s">
        <v>3953</v>
      </c>
      <c r="K99" t="str">
        <f t="shared" si="5"/>
        <v>hostess_taxpayer=A.hostess_taxpayer,</v>
      </c>
      <c r="L99" t="str">
        <f t="shared" si="4"/>
        <v>ALTER TABLE CTG_ANALYTICS_WS.SM_RETENTION_MODEL DROP COLUMN hostess_taxpayer;</v>
      </c>
    </row>
    <row r="100" spans="1:12" x14ac:dyDescent="0.3">
      <c r="A100" t="s">
        <v>3753</v>
      </c>
      <c r="B100" t="s">
        <v>3954</v>
      </c>
      <c r="D100" t="s">
        <v>3755</v>
      </c>
      <c r="E100">
        <v>1</v>
      </c>
      <c r="F100" t="s">
        <v>3756</v>
      </c>
      <c r="G100">
        <v>0</v>
      </c>
      <c r="H100" t="s">
        <v>3757</v>
      </c>
      <c r="I100" t="str">
        <f t="shared" si="3"/>
        <v>management_taxpayer</v>
      </c>
      <c r="J100" t="s">
        <v>3955</v>
      </c>
      <c r="K100" t="str">
        <f t="shared" si="5"/>
        <v>management_taxpayer=A.management_taxpayer,</v>
      </c>
      <c r="L100" t="str">
        <f t="shared" si="4"/>
        <v>ALTER TABLE CTG_ANALYTICS_WS.SM_RETENTION_MODEL DROP COLUMN management_taxpayer;</v>
      </c>
    </row>
    <row r="101" spans="1:12" x14ac:dyDescent="0.3">
      <c r="A101" t="s">
        <v>3753</v>
      </c>
      <c r="B101" t="s">
        <v>3956</v>
      </c>
      <c r="D101" t="s">
        <v>3755</v>
      </c>
      <c r="E101">
        <v>1</v>
      </c>
      <c r="F101" t="s">
        <v>3756</v>
      </c>
      <c r="G101">
        <v>0</v>
      </c>
      <c r="H101" t="s">
        <v>3757</v>
      </c>
      <c r="I101" t="str">
        <f t="shared" si="3"/>
        <v>janitor_taxpayer</v>
      </c>
      <c r="J101" t="s">
        <v>3957</v>
      </c>
      <c r="K101" t="str">
        <f t="shared" si="5"/>
        <v>janitor_taxpayer=A.janitor_taxpayer,</v>
      </c>
      <c r="L101" t="str">
        <f t="shared" si="4"/>
        <v>ALTER TABLE CTG_ANALYTICS_WS.SM_RETENTION_MODEL DROP COLUMN janitor_taxpayer;</v>
      </c>
    </row>
    <row r="102" spans="1:12" x14ac:dyDescent="0.3">
      <c r="A102" t="s">
        <v>3958</v>
      </c>
      <c r="B102" t="s">
        <v>3852</v>
      </c>
      <c r="D102" t="s">
        <v>3755</v>
      </c>
      <c r="E102">
        <v>1</v>
      </c>
      <c r="F102" t="s">
        <v>3756</v>
      </c>
      <c r="G102">
        <v>0</v>
      </c>
      <c r="H102" t="s">
        <v>3757</v>
      </c>
      <c r="I102" t="str">
        <f t="shared" si="3"/>
        <v>homemaker_spouse</v>
      </c>
      <c r="J102" t="s">
        <v>3959</v>
      </c>
      <c r="K102" t="str">
        <f t="shared" si="5"/>
        <v>homemaker_spouse=A.homemaker_spouse,</v>
      </c>
      <c r="L102" t="str">
        <f t="shared" si="4"/>
        <v>ALTER TABLE CTG_ANALYTICS_WS.SM_RETENTION_MODEL DROP COLUMN homemaker_spouse;</v>
      </c>
    </row>
    <row r="103" spans="1:12" x14ac:dyDescent="0.3">
      <c r="A103" t="s">
        <v>3958</v>
      </c>
      <c r="B103" t="s">
        <v>3760</v>
      </c>
      <c r="D103" t="s">
        <v>3755</v>
      </c>
      <c r="E103">
        <v>1</v>
      </c>
      <c r="F103" t="s">
        <v>3756</v>
      </c>
      <c r="G103">
        <v>0</v>
      </c>
      <c r="H103" t="s">
        <v>3757</v>
      </c>
      <c r="I103" t="str">
        <f t="shared" si="3"/>
        <v>retired_spouse</v>
      </c>
      <c r="J103" t="s">
        <v>3960</v>
      </c>
      <c r="K103" t="str">
        <f t="shared" si="5"/>
        <v>retired_spouse=A.retired_spouse,</v>
      </c>
      <c r="L103" t="str">
        <f t="shared" si="4"/>
        <v>ALTER TABLE CTG_ANALYTICS_WS.SM_RETENTION_MODEL DROP COLUMN retired_spouse;</v>
      </c>
    </row>
    <row r="104" spans="1:12" x14ac:dyDescent="0.3">
      <c r="A104" t="s">
        <v>3958</v>
      </c>
      <c r="B104" t="s">
        <v>3762</v>
      </c>
      <c r="D104" t="s">
        <v>3755</v>
      </c>
      <c r="E104">
        <v>1</v>
      </c>
      <c r="F104" t="s">
        <v>3756</v>
      </c>
      <c r="G104">
        <v>0</v>
      </c>
      <c r="H104" t="s">
        <v>3757</v>
      </c>
      <c r="I104" t="str">
        <f t="shared" si="3"/>
        <v>unemployed_spouse</v>
      </c>
      <c r="J104" t="s">
        <v>3961</v>
      </c>
      <c r="K104" t="str">
        <f t="shared" si="5"/>
        <v>unemployed_spouse=A.unemployed_spouse,</v>
      </c>
      <c r="L104" t="str">
        <f t="shared" si="4"/>
        <v>ALTER TABLE CTG_ANALYTICS_WS.SM_RETENTION_MODEL DROP COLUMN unemployed_spouse;</v>
      </c>
    </row>
    <row r="105" spans="1:12" x14ac:dyDescent="0.3">
      <c r="A105" t="s">
        <v>3958</v>
      </c>
      <c r="B105" t="s">
        <v>3766</v>
      </c>
      <c r="D105" t="s">
        <v>3755</v>
      </c>
      <c r="E105">
        <v>1</v>
      </c>
      <c r="F105" t="s">
        <v>3756</v>
      </c>
      <c r="G105">
        <v>0</v>
      </c>
      <c r="H105" t="s">
        <v>3757</v>
      </c>
      <c r="I105" t="str">
        <f t="shared" si="3"/>
        <v>teacher_spouse</v>
      </c>
      <c r="J105" t="s">
        <v>3962</v>
      </c>
      <c r="K105" t="str">
        <f t="shared" si="5"/>
        <v>teacher_spouse=A.teacher_spouse,</v>
      </c>
      <c r="L105" t="str">
        <f t="shared" si="4"/>
        <v>ALTER TABLE CTG_ANALYTICS_WS.SM_RETENTION_MODEL DROP COLUMN teacher_spouse;</v>
      </c>
    </row>
    <row r="106" spans="1:12" x14ac:dyDescent="0.3">
      <c r="A106" t="s">
        <v>3958</v>
      </c>
      <c r="B106" t="s">
        <v>3754</v>
      </c>
      <c r="D106" t="s">
        <v>3755</v>
      </c>
      <c r="E106">
        <v>1</v>
      </c>
      <c r="F106" t="s">
        <v>3756</v>
      </c>
      <c r="G106">
        <v>0</v>
      </c>
      <c r="H106" t="s">
        <v>3757</v>
      </c>
      <c r="I106" t="str">
        <f t="shared" si="3"/>
        <v>student_spouse</v>
      </c>
      <c r="J106" t="s">
        <v>3963</v>
      </c>
      <c r="K106" t="str">
        <f t="shared" si="5"/>
        <v>student_spouse=A.student_spouse,</v>
      </c>
      <c r="L106" t="str">
        <f t="shared" si="4"/>
        <v>ALTER TABLE CTG_ANALYTICS_WS.SM_RETENTION_MODEL DROP COLUMN student_spouse;</v>
      </c>
    </row>
    <row r="107" spans="1:12" x14ac:dyDescent="0.3">
      <c r="A107" t="s">
        <v>3958</v>
      </c>
      <c r="B107" t="s">
        <v>3964</v>
      </c>
      <c r="D107" t="s">
        <v>3755</v>
      </c>
      <c r="E107">
        <v>1</v>
      </c>
      <c r="F107" t="s">
        <v>3756</v>
      </c>
      <c r="G107">
        <v>0</v>
      </c>
      <c r="H107" t="s">
        <v>3757</v>
      </c>
      <c r="I107" t="str">
        <f t="shared" si="3"/>
        <v>housewife_spouse</v>
      </c>
      <c r="J107" t="s">
        <v>3965</v>
      </c>
      <c r="K107" t="str">
        <f t="shared" si="5"/>
        <v>housewife_spouse=A.housewife_spouse,</v>
      </c>
      <c r="L107" t="str">
        <f t="shared" si="4"/>
        <v>ALTER TABLE CTG_ANALYTICS_WS.SM_RETENTION_MODEL DROP COLUMN housewife_spouse;</v>
      </c>
    </row>
    <row r="108" spans="1:12" x14ac:dyDescent="0.3">
      <c r="A108" t="s">
        <v>3958</v>
      </c>
      <c r="B108" t="s">
        <v>3834</v>
      </c>
      <c r="D108" t="s">
        <v>3755</v>
      </c>
      <c r="E108">
        <v>1</v>
      </c>
      <c r="F108" t="s">
        <v>3756</v>
      </c>
      <c r="G108">
        <v>0</v>
      </c>
      <c r="H108" t="s">
        <v>3757</v>
      </c>
      <c r="I108" t="str">
        <f t="shared" si="3"/>
        <v>none_spouse</v>
      </c>
      <c r="J108" t="s">
        <v>3966</v>
      </c>
      <c r="K108" t="str">
        <f t="shared" si="5"/>
        <v>none_spouse=A.none_spouse,</v>
      </c>
      <c r="L108" t="str">
        <f t="shared" si="4"/>
        <v>ALTER TABLE CTG_ANALYTICS_WS.SM_RETENTION_MODEL DROP COLUMN none_spouse;</v>
      </c>
    </row>
    <row r="109" spans="1:12" x14ac:dyDescent="0.3">
      <c r="A109" t="s">
        <v>3958</v>
      </c>
      <c r="B109" t="s">
        <v>3822</v>
      </c>
      <c r="D109" t="s">
        <v>3755</v>
      </c>
      <c r="E109">
        <v>1</v>
      </c>
      <c r="F109" t="s">
        <v>3756</v>
      </c>
      <c r="G109">
        <v>0</v>
      </c>
      <c r="H109" t="s">
        <v>3757</v>
      </c>
      <c r="I109" t="str">
        <f t="shared" si="3"/>
        <v>disabled_spouse</v>
      </c>
      <c r="J109" t="s">
        <v>3967</v>
      </c>
      <c r="K109" t="str">
        <f t="shared" si="5"/>
        <v>disabled_spouse=A.disabled_spouse,</v>
      </c>
      <c r="L109" t="str">
        <f t="shared" si="4"/>
        <v>ALTER TABLE CTG_ANALYTICS_WS.SM_RETENTION_MODEL DROP COLUMN disabled_spouse;</v>
      </c>
    </row>
    <row r="110" spans="1:12" x14ac:dyDescent="0.3">
      <c r="A110" t="s">
        <v>3958</v>
      </c>
      <c r="B110" t="s">
        <v>3968</v>
      </c>
      <c r="D110" t="s">
        <v>3755</v>
      </c>
      <c r="E110">
        <v>1</v>
      </c>
      <c r="F110" t="s">
        <v>3756</v>
      </c>
      <c r="G110">
        <v>0</v>
      </c>
      <c r="H110" t="s">
        <v>3757</v>
      </c>
      <c r="I110" t="str">
        <f t="shared" si="3"/>
        <v>home_maker_spouse</v>
      </c>
      <c r="J110" t="s">
        <v>3969</v>
      </c>
      <c r="K110" t="str">
        <f t="shared" si="5"/>
        <v>home_maker_spouse=A.home_maker_spouse,</v>
      </c>
      <c r="L110" t="str">
        <f t="shared" si="4"/>
        <v>ALTER TABLE CTG_ANALYTICS_WS.SM_RETENTION_MODEL DROP COLUMN home_maker_spouse;</v>
      </c>
    </row>
    <row r="111" spans="1:12" x14ac:dyDescent="0.3">
      <c r="A111" t="s">
        <v>3958</v>
      </c>
      <c r="B111" t="s">
        <v>3970</v>
      </c>
      <c r="D111" t="s">
        <v>3755</v>
      </c>
      <c r="E111">
        <v>1</v>
      </c>
      <c r="F111" t="s">
        <v>3756</v>
      </c>
      <c r="G111">
        <v>0</v>
      </c>
      <c r="H111" t="s">
        <v>3757</v>
      </c>
      <c r="I111" t="str">
        <f t="shared" si="3"/>
        <v>house_wife_spouse</v>
      </c>
      <c r="J111" t="s">
        <v>3971</v>
      </c>
      <c r="K111" t="str">
        <f t="shared" si="5"/>
        <v>house_wife_spouse=A.house_wife_spouse,</v>
      </c>
      <c r="L111" t="str">
        <f t="shared" si="4"/>
        <v>ALTER TABLE CTG_ANALYTICS_WS.SM_RETENTION_MODEL DROP COLUMN house_wife_spouse;</v>
      </c>
    </row>
    <row r="112" spans="1:12" x14ac:dyDescent="0.3">
      <c r="A112" t="s">
        <v>3958</v>
      </c>
      <c r="B112" t="s">
        <v>3972</v>
      </c>
      <c r="D112" t="s">
        <v>3755</v>
      </c>
      <c r="E112">
        <v>1</v>
      </c>
      <c r="F112" t="s">
        <v>3756</v>
      </c>
      <c r="G112">
        <v>0</v>
      </c>
      <c r="H112" t="s">
        <v>3757</v>
      </c>
      <c r="I112" t="str">
        <f t="shared" si="3"/>
        <v>stayathomemom_spouse</v>
      </c>
      <c r="J112" t="s">
        <v>3973</v>
      </c>
      <c r="K112" t="str">
        <f t="shared" si="5"/>
        <v>stayathomemom_spouse=A.stayathomemom_spouse,</v>
      </c>
      <c r="L112" t="str">
        <f t="shared" si="4"/>
        <v>ALTER TABLE CTG_ANALYTICS_WS.SM_RETENTION_MODEL DROP COLUMN stayathomemom_spouse;</v>
      </c>
    </row>
    <row r="113" spans="1:12" x14ac:dyDescent="0.3">
      <c r="A113" t="s">
        <v>3958</v>
      </c>
      <c r="B113" t="s">
        <v>3798</v>
      </c>
      <c r="D113" t="s">
        <v>3755</v>
      </c>
      <c r="E113">
        <v>1</v>
      </c>
      <c r="F113" t="s">
        <v>3756</v>
      </c>
      <c r="G113">
        <v>0</v>
      </c>
      <c r="H113" t="s">
        <v>3757</v>
      </c>
      <c r="I113" t="str">
        <f t="shared" si="3"/>
        <v>nurse_spouse</v>
      </c>
      <c r="J113" t="s">
        <v>3974</v>
      </c>
      <c r="K113" t="str">
        <f t="shared" si="5"/>
        <v>nurse_spouse=A.nurse_spouse,</v>
      </c>
      <c r="L113" t="str">
        <f t="shared" si="4"/>
        <v>ALTER TABLE CTG_ANALYTICS_WS.SM_RETENTION_MODEL DROP COLUMN nurse_spouse;</v>
      </c>
    </row>
    <row r="114" spans="1:12" x14ac:dyDescent="0.3">
      <c r="A114" t="s">
        <v>3958</v>
      </c>
      <c r="B114" t="s">
        <v>3768</v>
      </c>
      <c r="D114" t="s">
        <v>3755</v>
      </c>
      <c r="E114">
        <v>1</v>
      </c>
      <c r="F114" t="s">
        <v>3756</v>
      </c>
      <c r="G114">
        <v>0</v>
      </c>
      <c r="H114" t="s">
        <v>3757</v>
      </c>
      <c r="I114" t="str">
        <f t="shared" si="3"/>
        <v>manager_spouse</v>
      </c>
      <c r="J114" t="s">
        <v>3975</v>
      </c>
      <c r="K114" t="str">
        <f t="shared" si="5"/>
        <v>manager_spouse=A.manager_spouse,</v>
      </c>
      <c r="L114" t="str">
        <f t="shared" si="4"/>
        <v>ALTER TABLE CTG_ANALYTICS_WS.SM_RETENTION_MODEL DROP COLUMN manager_spouse;</v>
      </c>
    </row>
    <row r="115" spans="1:12" x14ac:dyDescent="0.3">
      <c r="A115" t="s">
        <v>3958</v>
      </c>
      <c r="B115" t="s">
        <v>3790</v>
      </c>
      <c r="D115" t="s">
        <v>3755</v>
      </c>
      <c r="E115">
        <v>1</v>
      </c>
      <c r="F115" t="s">
        <v>3756</v>
      </c>
      <c r="G115">
        <v>0</v>
      </c>
      <c r="H115" t="s">
        <v>3757</v>
      </c>
      <c r="I115" t="str">
        <f t="shared" si="3"/>
        <v>registerednurse_spouse</v>
      </c>
      <c r="J115" t="s">
        <v>3976</v>
      </c>
      <c r="K115" t="str">
        <f t="shared" si="5"/>
        <v>registerednurse_spouse=A.registerednurse_spouse,</v>
      </c>
      <c r="L115" t="str">
        <f t="shared" si="4"/>
        <v>ALTER TABLE CTG_ANALYTICS_WS.SM_RETENTION_MODEL DROP COLUMN registerednurse_spouse;</v>
      </c>
    </row>
    <row r="116" spans="1:12" x14ac:dyDescent="0.3">
      <c r="A116" t="s">
        <v>3958</v>
      </c>
      <c r="B116" t="s">
        <v>3770</v>
      </c>
      <c r="D116" t="s">
        <v>3755</v>
      </c>
      <c r="E116">
        <v>1</v>
      </c>
      <c r="F116" t="s">
        <v>3756</v>
      </c>
      <c r="G116">
        <v>0</v>
      </c>
      <c r="H116" t="s">
        <v>3757</v>
      </c>
      <c r="I116" t="str">
        <f t="shared" si="3"/>
        <v>sales_spouse</v>
      </c>
      <c r="J116" t="s">
        <v>3977</v>
      </c>
      <c r="K116" t="str">
        <f t="shared" si="5"/>
        <v>sales_spouse=A.sales_spouse,</v>
      </c>
      <c r="L116" t="str">
        <f t="shared" si="4"/>
        <v>ALTER TABLE CTG_ANALYTICS_WS.SM_RETENTION_MODEL DROP COLUMN sales_spouse;</v>
      </c>
    </row>
    <row r="117" spans="1:12" x14ac:dyDescent="0.3">
      <c r="A117" t="s">
        <v>3958</v>
      </c>
      <c r="B117" t="s">
        <v>3772</v>
      </c>
      <c r="D117" t="s">
        <v>3755</v>
      </c>
      <c r="E117">
        <v>1</v>
      </c>
      <c r="F117" t="s">
        <v>3756</v>
      </c>
      <c r="G117">
        <v>0</v>
      </c>
      <c r="H117" t="s">
        <v>3757</v>
      </c>
      <c r="I117" t="str">
        <f t="shared" si="3"/>
        <v>customerservice_spouse</v>
      </c>
      <c r="J117" t="s">
        <v>3978</v>
      </c>
      <c r="K117" t="str">
        <f t="shared" si="5"/>
        <v>customerservice_spouse=A.customerservice_spouse,</v>
      </c>
      <c r="L117" t="str">
        <f t="shared" si="4"/>
        <v>ALTER TABLE CTG_ANALYTICS_WS.SM_RETENTION_MODEL DROP COLUMN customerservice_spouse;</v>
      </c>
    </row>
    <row r="118" spans="1:12" x14ac:dyDescent="0.3">
      <c r="A118" t="s">
        <v>3958</v>
      </c>
      <c r="B118" t="s">
        <v>3764</v>
      </c>
      <c r="D118" t="s">
        <v>3755</v>
      </c>
      <c r="E118">
        <v>1</v>
      </c>
      <c r="F118" t="s">
        <v>3756</v>
      </c>
      <c r="G118">
        <v>0</v>
      </c>
      <c r="H118" t="s">
        <v>3757</v>
      </c>
      <c r="I118" t="str">
        <f t="shared" si="3"/>
        <v>cashier_spouse</v>
      </c>
      <c r="J118" t="s">
        <v>3979</v>
      </c>
      <c r="K118" t="str">
        <f t="shared" si="5"/>
        <v>cashier_spouse=A.cashier_spouse,</v>
      </c>
      <c r="L118" t="str">
        <f t="shared" si="4"/>
        <v>ALTER TABLE CTG_ANALYTICS_WS.SM_RETENTION_MODEL DROP COLUMN cashier_spouse;</v>
      </c>
    </row>
    <row r="119" spans="1:12" x14ac:dyDescent="0.3">
      <c r="A119" t="s">
        <v>3958</v>
      </c>
      <c r="B119" t="s">
        <v>3924</v>
      </c>
      <c r="D119" t="s">
        <v>3755</v>
      </c>
      <c r="E119">
        <v>1</v>
      </c>
      <c r="F119" t="s">
        <v>3756</v>
      </c>
      <c r="G119">
        <v>0</v>
      </c>
      <c r="H119" t="s">
        <v>3757</v>
      </c>
      <c r="I119" t="str">
        <f t="shared" si="3"/>
        <v>na_spouse</v>
      </c>
      <c r="J119" t="s">
        <v>3980</v>
      </c>
      <c r="K119" t="str">
        <f t="shared" si="5"/>
        <v>na_spouse=A.na_spouse,</v>
      </c>
      <c r="L119" t="str">
        <f t="shared" si="4"/>
        <v>ALTER TABLE CTG_ANALYTICS_WS.SM_RETENTION_MODEL DROP COLUMN na_spouse;</v>
      </c>
    </row>
    <row r="120" spans="1:12" x14ac:dyDescent="0.3">
      <c r="A120" t="s">
        <v>3958</v>
      </c>
      <c r="B120" t="s">
        <v>3774</v>
      </c>
      <c r="D120" t="s">
        <v>3755</v>
      </c>
      <c r="E120">
        <v>1</v>
      </c>
      <c r="F120" t="s">
        <v>3756</v>
      </c>
      <c r="G120">
        <v>0</v>
      </c>
      <c r="H120" t="s">
        <v>3757</v>
      </c>
      <c r="I120" t="str">
        <f t="shared" si="3"/>
        <v>laborer_spouse</v>
      </c>
      <c r="J120" t="s">
        <v>3981</v>
      </c>
      <c r="K120" t="str">
        <f t="shared" si="5"/>
        <v>laborer_spouse=A.laborer_spouse,</v>
      </c>
      <c r="L120" t="str">
        <f t="shared" si="4"/>
        <v>ALTER TABLE CTG_ANALYTICS_WS.SM_RETENTION_MODEL DROP COLUMN laborer_spouse;</v>
      </c>
    </row>
    <row r="121" spans="1:12" x14ac:dyDescent="0.3">
      <c r="A121" t="s">
        <v>3958</v>
      </c>
      <c r="B121" t="s">
        <v>3780</v>
      </c>
      <c r="D121" t="s">
        <v>3755</v>
      </c>
      <c r="E121">
        <v>1</v>
      </c>
      <c r="F121" t="s">
        <v>3756</v>
      </c>
      <c r="G121">
        <v>0</v>
      </c>
      <c r="H121" t="s">
        <v>3757</v>
      </c>
      <c r="I121" t="str">
        <f t="shared" si="3"/>
        <v>retail_spouse</v>
      </c>
      <c r="J121" t="s">
        <v>3982</v>
      </c>
      <c r="K121" t="str">
        <f t="shared" si="5"/>
        <v>retail_spouse=A.retail_spouse,</v>
      </c>
      <c r="L121" t="str">
        <f t="shared" si="4"/>
        <v>ALTER TABLE CTG_ANALYTICS_WS.SM_RETENTION_MODEL DROP COLUMN retail_spouse;</v>
      </c>
    </row>
    <row r="122" spans="1:12" x14ac:dyDescent="0.3">
      <c r="A122" t="s">
        <v>3958</v>
      </c>
      <c r="B122" t="s">
        <v>3828</v>
      </c>
      <c r="D122" t="s">
        <v>3755</v>
      </c>
      <c r="E122">
        <v>1</v>
      </c>
      <c r="F122" t="s">
        <v>3756</v>
      </c>
      <c r="G122">
        <v>0</v>
      </c>
      <c r="H122" t="s">
        <v>3757</v>
      </c>
      <c r="I122" t="str">
        <f t="shared" si="3"/>
        <v>officemanager_spouse</v>
      </c>
      <c r="J122" t="s">
        <v>3983</v>
      </c>
      <c r="K122" t="str">
        <f t="shared" si="5"/>
        <v>officemanager_spouse=A.officemanager_spouse,</v>
      </c>
      <c r="L122" t="str">
        <f t="shared" si="4"/>
        <v>ALTER TABLE CTG_ANALYTICS_WS.SM_RETENTION_MODEL DROP COLUMN officemanager_spouse;</v>
      </c>
    </row>
    <row r="123" spans="1:12" x14ac:dyDescent="0.3">
      <c r="A123" t="s">
        <v>3958</v>
      </c>
      <c r="B123" t="s">
        <v>3810</v>
      </c>
      <c r="D123" t="s">
        <v>3755</v>
      </c>
      <c r="E123">
        <v>1</v>
      </c>
      <c r="F123" t="s">
        <v>3756</v>
      </c>
      <c r="G123">
        <v>0</v>
      </c>
      <c r="H123" t="s">
        <v>3757</v>
      </c>
      <c r="I123" t="str">
        <f t="shared" si="3"/>
        <v>administrativeassistant_spouse</v>
      </c>
      <c r="J123" t="s">
        <v>3984</v>
      </c>
      <c r="K123" t="str">
        <f t="shared" si="5"/>
        <v>administrativeassistant_spouse=A.administrativeassistant_spouse,</v>
      </c>
      <c r="L123" t="str">
        <f t="shared" si="4"/>
        <v>ALTER TABLE CTG_ANALYTICS_WS.SM_RETENTION_MODEL DROP COLUMN administrativeassistant_spouse;</v>
      </c>
    </row>
    <row r="124" spans="1:12" x14ac:dyDescent="0.3">
      <c r="A124" t="s">
        <v>3958</v>
      </c>
      <c r="B124" t="s">
        <v>3782</v>
      </c>
      <c r="D124" t="s">
        <v>3755</v>
      </c>
      <c r="E124">
        <v>1</v>
      </c>
      <c r="F124" t="s">
        <v>3756</v>
      </c>
      <c r="G124">
        <v>0</v>
      </c>
      <c r="H124" t="s">
        <v>3757</v>
      </c>
      <c r="I124" t="str">
        <f t="shared" si="3"/>
        <v>engineer_spouse</v>
      </c>
      <c r="J124" t="s">
        <v>3985</v>
      </c>
      <c r="K124" t="str">
        <f t="shared" si="5"/>
        <v>engineer_spouse=A.engineer_spouse,</v>
      </c>
      <c r="L124" t="str">
        <f t="shared" si="4"/>
        <v>ALTER TABLE CTG_ANALYTICS_WS.SM_RETENTION_MODEL DROP COLUMN engineer_spouse;</v>
      </c>
    </row>
    <row r="125" spans="1:12" x14ac:dyDescent="0.3">
      <c r="A125" t="s">
        <v>3958</v>
      </c>
      <c r="B125" t="s">
        <v>3874</v>
      </c>
      <c r="D125" t="s">
        <v>3755</v>
      </c>
      <c r="E125">
        <v>1</v>
      </c>
      <c r="F125" t="s">
        <v>3756</v>
      </c>
      <c r="G125">
        <v>0</v>
      </c>
      <c r="H125" t="s">
        <v>3757</v>
      </c>
      <c r="I125" t="str">
        <f t="shared" si="3"/>
        <v>secretary_spouse</v>
      </c>
      <c r="J125" t="s">
        <v>3986</v>
      </c>
      <c r="K125" t="str">
        <f t="shared" si="5"/>
        <v>secretary_spouse=A.secretary_spouse,</v>
      </c>
      <c r="L125" t="str">
        <f t="shared" si="4"/>
        <v>ALTER TABLE CTG_ANALYTICS_WS.SM_RETENTION_MODEL DROP COLUMN secretary_spouse;</v>
      </c>
    </row>
    <row r="126" spans="1:12" x14ac:dyDescent="0.3">
      <c r="A126" t="s">
        <v>3958</v>
      </c>
      <c r="B126" t="s">
        <v>3812</v>
      </c>
      <c r="D126" t="s">
        <v>3755</v>
      </c>
      <c r="E126">
        <v>1</v>
      </c>
      <c r="F126" t="s">
        <v>3756</v>
      </c>
      <c r="G126">
        <v>0</v>
      </c>
      <c r="H126" t="s">
        <v>3757</v>
      </c>
      <c r="I126" t="str">
        <f t="shared" si="3"/>
        <v>accountant_spouse</v>
      </c>
      <c r="J126" t="s">
        <v>3987</v>
      </c>
      <c r="K126" t="str">
        <f t="shared" si="5"/>
        <v>accountant_spouse=A.accountant_spouse,</v>
      </c>
      <c r="L126" t="str">
        <f t="shared" si="4"/>
        <v>ALTER TABLE CTG_ANALYTICS_WS.SM_RETENTION_MODEL DROP COLUMN accountant_spouse;</v>
      </c>
    </row>
    <row r="127" spans="1:12" x14ac:dyDescent="0.3">
      <c r="A127" t="s">
        <v>3958</v>
      </c>
      <c r="B127" t="s">
        <v>3776</v>
      </c>
      <c r="D127" t="s">
        <v>3755</v>
      </c>
      <c r="E127">
        <v>1</v>
      </c>
      <c r="F127" t="s">
        <v>3756</v>
      </c>
      <c r="G127">
        <v>0</v>
      </c>
      <c r="H127" t="s">
        <v>3757</v>
      </c>
      <c r="I127" t="str">
        <f t="shared" si="3"/>
        <v>cook_spouse</v>
      </c>
      <c r="J127" t="s">
        <v>3988</v>
      </c>
      <c r="K127" t="str">
        <f t="shared" si="5"/>
        <v>cook_spouse=A.cook_spouse,</v>
      </c>
      <c r="L127" t="str">
        <f t="shared" si="4"/>
        <v>ALTER TABLE CTG_ANALYTICS_WS.SM_RETENTION_MODEL DROP COLUMN cook_spouse;</v>
      </c>
    </row>
    <row r="128" spans="1:12" x14ac:dyDescent="0.3">
      <c r="A128" t="s">
        <v>3958</v>
      </c>
      <c r="B128" t="s">
        <v>3818</v>
      </c>
      <c r="D128" t="s">
        <v>3755</v>
      </c>
      <c r="E128">
        <v>1</v>
      </c>
      <c r="F128" t="s">
        <v>3756</v>
      </c>
      <c r="G128">
        <v>0</v>
      </c>
      <c r="H128" t="s">
        <v>3757</v>
      </c>
      <c r="I128" t="str">
        <f t="shared" si="3"/>
        <v>receptionist_spouse</v>
      </c>
      <c r="J128" t="s">
        <v>3989</v>
      </c>
      <c r="K128" t="str">
        <f t="shared" si="5"/>
        <v>receptionist_spouse=A.receptionist_spouse,</v>
      </c>
      <c r="L128" t="str">
        <f t="shared" si="4"/>
        <v>ALTER TABLE CTG_ANALYTICS_WS.SM_RETENTION_MODEL DROP COLUMN receptionist_spouse;</v>
      </c>
    </row>
    <row r="129" spans="1:12" x14ac:dyDescent="0.3">
      <c r="A129" t="s">
        <v>3958</v>
      </c>
      <c r="B129" t="s">
        <v>3792</v>
      </c>
      <c r="D129" t="s">
        <v>3755</v>
      </c>
      <c r="E129">
        <v>1</v>
      </c>
      <c r="F129" t="s">
        <v>3756</v>
      </c>
      <c r="G129">
        <v>0</v>
      </c>
      <c r="H129" t="s">
        <v>3757</v>
      </c>
      <c r="I129" t="str">
        <f t="shared" si="3"/>
        <v>truckdriver_spouse</v>
      </c>
      <c r="J129" t="s">
        <v>3990</v>
      </c>
      <c r="K129" t="str">
        <f t="shared" si="5"/>
        <v>truckdriver_spouse=A.truckdriver_spouse,</v>
      </c>
      <c r="L129" t="str">
        <f t="shared" si="4"/>
        <v>ALTER TABLE CTG_ANALYTICS_WS.SM_RETENTION_MODEL DROP COLUMN truckdriver_spouse;</v>
      </c>
    </row>
    <row r="130" spans="1:12" x14ac:dyDescent="0.3">
      <c r="A130" t="s">
        <v>3958</v>
      </c>
      <c r="B130" t="s">
        <v>3856</v>
      </c>
      <c r="D130" t="s">
        <v>3755</v>
      </c>
      <c r="E130">
        <v>1</v>
      </c>
      <c r="F130" t="s">
        <v>3756</v>
      </c>
      <c r="G130">
        <v>0</v>
      </c>
      <c r="H130" t="s">
        <v>3757</v>
      </c>
      <c r="I130" t="str">
        <f t="shared" ref="I130:I193" si="6">TRIM(J130)</f>
        <v>self_employed_spouse</v>
      </c>
      <c r="J130" t="s">
        <v>3991</v>
      </c>
      <c r="K130" t="str">
        <f t="shared" si="5"/>
        <v>self_employed_spouse=A.self_employed_spouse,</v>
      </c>
      <c r="L130" t="str">
        <f t="shared" ref="L130:L193" si="7">"ALTER TABLE CTG_ANALYTICS_WS.SM_RETENTION_MODEL DROP COLUMN "&amp;J130&amp;";"</f>
        <v>ALTER TABLE CTG_ANALYTICS_WS.SM_RETENTION_MODEL DROP COLUMN self_employed_spouse;</v>
      </c>
    </row>
    <row r="131" spans="1:12" x14ac:dyDescent="0.3">
      <c r="A131" t="s">
        <v>3958</v>
      </c>
      <c r="B131" t="s">
        <v>3796</v>
      </c>
      <c r="D131" t="s">
        <v>3755</v>
      </c>
      <c r="E131">
        <v>1</v>
      </c>
      <c r="F131" t="s">
        <v>3756</v>
      </c>
      <c r="G131">
        <v>0</v>
      </c>
      <c r="H131" t="s">
        <v>3757</v>
      </c>
      <c r="I131" t="str">
        <f t="shared" si="6"/>
        <v>mechanic_spouse</v>
      </c>
      <c r="J131" t="s">
        <v>3992</v>
      </c>
      <c r="K131" t="str">
        <f t="shared" ref="K131:K194" si="8">J131&amp;"=A."&amp;J131&amp;","</f>
        <v>mechanic_spouse=A.mechanic_spouse,</v>
      </c>
      <c r="L131" t="str">
        <f t="shared" si="7"/>
        <v>ALTER TABLE CTG_ANALYTICS_WS.SM_RETENTION_MODEL DROP COLUMN mechanic_spouse;</v>
      </c>
    </row>
    <row r="132" spans="1:12" x14ac:dyDescent="0.3">
      <c r="A132" t="s">
        <v>3958</v>
      </c>
      <c r="B132" t="s">
        <v>3876</v>
      </c>
      <c r="D132" t="s">
        <v>3755</v>
      </c>
      <c r="E132">
        <v>1</v>
      </c>
      <c r="F132" t="s">
        <v>3756</v>
      </c>
      <c r="G132">
        <v>0</v>
      </c>
      <c r="H132" t="s">
        <v>3757</v>
      </c>
      <c r="I132" t="str">
        <f t="shared" si="6"/>
        <v>rn_spouse</v>
      </c>
      <c r="J132" t="s">
        <v>3993</v>
      </c>
      <c r="K132" t="str">
        <f t="shared" si="8"/>
        <v>rn_spouse=A.rn_spouse,</v>
      </c>
      <c r="L132" t="str">
        <f t="shared" si="7"/>
        <v>ALTER TABLE CTG_ANALYTICS_WS.SM_RETENTION_MODEL DROP COLUMN rn_spouse;</v>
      </c>
    </row>
    <row r="133" spans="1:12" x14ac:dyDescent="0.3">
      <c r="A133" t="s">
        <v>3958</v>
      </c>
      <c r="B133" t="s">
        <v>3778</v>
      </c>
      <c r="D133" t="s">
        <v>3755</v>
      </c>
      <c r="E133">
        <v>1</v>
      </c>
      <c r="F133" t="s">
        <v>3756</v>
      </c>
      <c r="G133">
        <v>0</v>
      </c>
      <c r="H133" t="s">
        <v>3757</v>
      </c>
      <c r="I133" t="str">
        <f t="shared" si="6"/>
        <v>server_spouse</v>
      </c>
      <c r="J133" t="s">
        <v>3994</v>
      </c>
      <c r="K133" t="str">
        <f t="shared" si="8"/>
        <v>server_spouse=A.server_spouse,</v>
      </c>
      <c r="L133" t="str">
        <f t="shared" si="7"/>
        <v>ALTER TABLE CTG_ANALYTICS_WS.SM_RETENTION_MODEL DROP COLUMN server_spouse;</v>
      </c>
    </row>
    <row r="134" spans="1:12" x14ac:dyDescent="0.3">
      <c r="A134" t="s">
        <v>3958</v>
      </c>
      <c r="B134" t="s">
        <v>3786</v>
      </c>
      <c r="D134" t="s">
        <v>3755</v>
      </c>
      <c r="E134">
        <v>1</v>
      </c>
      <c r="F134" t="s">
        <v>3756</v>
      </c>
      <c r="G134">
        <v>0</v>
      </c>
      <c r="H134" t="s">
        <v>3757</v>
      </c>
      <c r="I134" t="str">
        <f t="shared" si="6"/>
        <v>cna_spouse</v>
      </c>
      <c r="J134" t="s">
        <v>3995</v>
      </c>
      <c r="K134" t="str">
        <f t="shared" si="8"/>
        <v>cna_spouse=A.cna_spouse,</v>
      </c>
      <c r="L134" t="str">
        <f t="shared" si="7"/>
        <v>ALTER TABLE CTG_ANALYTICS_WS.SM_RETENTION_MODEL DROP COLUMN cna_spouse;</v>
      </c>
    </row>
    <row r="135" spans="1:12" x14ac:dyDescent="0.3">
      <c r="A135" t="s">
        <v>3958</v>
      </c>
      <c r="B135" t="s">
        <v>3794</v>
      </c>
      <c r="D135" t="s">
        <v>3755</v>
      </c>
      <c r="E135">
        <v>1</v>
      </c>
      <c r="F135" t="s">
        <v>3756</v>
      </c>
      <c r="G135">
        <v>0</v>
      </c>
      <c r="H135" t="s">
        <v>3757</v>
      </c>
      <c r="I135" t="str">
        <f t="shared" si="6"/>
        <v>driver_spouse</v>
      </c>
      <c r="J135" t="s">
        <v>3996</v>
      </c>
      <c r="K135" t="str">
        <f t="shared" si="8"/>
        <v>driver_spouse=A.driver_spouse,</v>
      </c>
      <c r="L135" t="str">
        <f t="shared" si="7"/>
        <v>ALTER TABLE CTG_ANALYTICS_WS.SM_RETENTION_MODEL DROP COLUMN driver_spouse;</v>
      </c>
    </row>
    <row r="136" spans="1:12" x14ac:dyDescent="0.3">
      <c r="A136" t="s">
        <v>3958</v>
      </c>
      <c r="B136" t="s">
        <v>3802</v>
      </c>
      <c r="D136" t="s">
        <v>3755</v>
      </c>
      <c r="E136">
        <v>1</v>
      </c>
      <c r="F136" t="s">
        <v>3756</v>
      </c>
      <c r="G136">
        <v>0</v>
      </c>
      <c r="H136" t="s">
        <v>3757</v>
      </c>
      <c r="I136" t="str">
        <f t="shared" si="6"/>
        <v>supervisor_spouse</v>
      </c>
      <c r="J136" t="s">
        <v>3997</v>
      </c>
      <c r="K136" t="str">
        <f t="shared" si="8"/>
        <v>supervisor_spouse=A.supervisor_spouse,</v>
      </c>
      <c r="L136" t="str">
        <f t="shared" si="7"/>
        <v>ALTER TABLE CTG_ANALYTICS_WS.SM_RETENTION_MODEL DROP COLUMN supervisor_spouse;</v>
      </c>
    </row>
    <row r="137" spans="1:12" x14ac:dyDescent="0.3">
      <c r="A137" t="s">
        <v>3958</v>
      </c>
      <c r="B137" t="s">
        <v>3820</v>
      </c>
      <c r="D137" t="s">
        <v>3755</v>
      </c>
      <c r="E137">
        <v>1</v>
      </c>
      <c r="F137" t="s">
        <v>3756</v>
      </c>
      <c r="G137">
        <v>0</v>
      </c>
      <c r="H137" t="s">
        <v>3757</v>
      </c>
      <c r="I137" t="str">
        <f t="shared" si="6"/>
        <v>medicalassistant_spouse</v>
      </c>
      <c r="J137" t="s">
        <v>3998</v>
      </c>
      <c r="K137" t="str">
        <f t="shared" si="8"/>
        <v>medicalassistant_spouse=A.medicalassistant_spouse,</v>
      </c>
      <c r="L137" t="str">
        <f t="shared" si="7"/>
        <v>ALTER TABLE CTG_ANALYTICS_WS.SM_RETENTION_MODEL DROP COLUMN medicalassistant_spouse;</v>
      </c>
    </row>
    <row r="138" spans="1:12" x14ac:dyDescent="0.3">
      <c r="A138" t="s">
        <v>3958</v>
      </c>
      <c r="B138" t="s">
        <v>3816</v>
      </c>
      <c r="D138" t="s">
        <v>3755</v>
      </c>
      <c r="E138">
        <v>1</v>
      </c>
      <c r="F138" t="s">
        <v>3756</v>
      </c>
      <c r="G138">
        <v>0</v>
      </c>
      <c r="H138" t="s">
        <v>3757</v>
      </c>
      <c r="I138" t="str">
        <f t="shared" si="6"/>
        <v>clerk_spouse</v>
      </c>
      <c r="J138" t="s">
        <v>3999</v>
      </c>
      <c r="K138" t="str">
        <f t="shared" si="8"/>
        <v>clerk_spouse=A.clerk_spouse,</v>
      </c>
      <c r="L138" t="str">
        <f t="shared" si="7"/>
        <v>ALTER TABLE CTG_ANALYTICS_WS.SM_RETENTION_MODEL DROP COLUMN clerk_spouse;</v>
      </c>
    </row>
    <row r="139" spans="1:12" x14ac:dyDescent="0.3">
      <c r="A139" t="s">
        <v>3958</v>
      </c>
      <c r="B139" t="s">
        <v>3888</v>
      </c>
      <c r="D139" t="s">
        <v>3755</v>
      </c>
      <c r="E139">
        <v>1</v>
      </c>
      <c r="F139" t="s">
        <v>3756</v>
      </c>
      <c r="G139">
        <v>0</v>
      </c>
      <c r="H139" t="s">
        <v>3757</v>
      </c>
      <c r="I139" t="str">
        <f t="shared" si="6"/>
        <v>socialworker_spouse</v>
      </c>
      <c r="J139" t="s">
        <v>4000</v>
      </c>
      <c r="K139" t="str">
        <f t="shared" si="8"/>
        <v>socialworker_spouse=A.socialworker_spouse,</v>
      </c>
      <c r="L139" t="str">
        <f t="shared" si="7"/>
        <v>ALTER TABLE CTG_ANALYTICS_WS.SM_RETENTION_MODEL DROP COLUMN socialworker_spouse;</v>
      </c>
    </row>
    <row r="140" spans="1:12" x14ac:dyDescent="0.3">
      <c r="A140" t="s">
        <v>3958</v>
      </c>
      <c r="B140" t="s">
        <v>3844</v>
      </c>
      <c r="D140" t="s">
        <v>3755</v>
      </c>
      <c r="E140">
        <v>1</v>
      </c>
      <c r="F140" t="s">
        <v>3756</v>
      </c>
      <c r="G140">
        <v>0</v>
      </c>
      <c r="H140" t="s">
        <v>3757</v>
      </c>
      <c r="I140" t="str">
        <f t="shared" si="6"/>
        <v>projectmanager_spouse</v>
      </c>
      <c r="J140" t="s">
        <v>4001</v>
      </c>
      <c r="K140" t="str">
        <f t="shared" si="8"/>
        <v>projectmanager_spouse=A.projectmanager_spouse,</v>
      </c>
      <c r="L140" t="str">
        <f t="shared" si="7"/>
        <v>ALTER TABLE CTG_ANALYTICS_WS.SM_RETENTION_MODEL DROP COLUMN projectmanager_spouse;</v>
      </c>
    </row>
    <row r="141" spans="1:12" x14ac:dyDescent="0.3">
      <c r="A141" t="s">
        <v>3958</v>
      </c>
      <c r="B141" t="s">
        <v>3788</v>
      </c>
      <c r="D141" t="s">
        <v>3755</v>
      </c>
      <c r="E141">
        <v>1</v>
      </c>
      <c r="F141" t="s">
        <v>3756</v>
      </c>
      <c r="G141">
        <v>0</v>
      </c>
      <c r="H141" t="s">
        <v>3757</v>
      </c>
      <c r="I141" t="str">
        <f t="shared" si="6"/>
        <v>salesassociate_spouse</v>
      </c>
      <c r="J141" t="s">
        <v>4002</v>
      </c>
      <c r="K141" t="str">
        <f t="shared" si="8"/>
        <v>salesassociate_spouse=A.salesassociate_spouse,</v>
      </c>
      <c r="L141" t="str">
        <f t="shared" si="7"/>
        <v>ALTER TABLE CTG_ANALYTICS_WS.SM_RETENTION_MODEL DROP COLUMN salesassociate_spouse;</v>
      </c>
    </row>
    <row r="142" spans="1:12" x14ac:dyDescent="0.3">
      <c r="A142" t="s">
        <v>3958</v>
      </c>
      <c r="B142" t="s">
        <v>4003</v>
      </c>
      <c r="D142" t="s">
        <v>3755</v>
      </c>
      <c r="E142">
        <v>1</v>
      </c>
      <c r="F142" t="s">
        <v>3756</v>
      </c>
      <c r="G142">
        <v>0</v>
      </c>
      <c r="H142" t="s">
        <v>3757</v>
      </c>
      <c r="I142" t="str">
        <f t="shared" si="6"/>
        <v>mother_spouse</v>
      </c>
      <c r="J142" t="s">
        <v>4004</v>
      </c>
      <c r="K142" t="str">
        <f t="shared" si="8"/>
        <v>mother_spouse=A.mother_spouse,</v>
      </c>
      <c r="L142" t="str">
        <f t="shared" si="7"/>
        <v>ALTER TABLE CTG_ANALYTICS_WS.SM_RETENTION_MODEL DROP COLUMN mother_spouse;</v>
      </c>
    </row>
    <row r="143" spans="1:12" x14ac:dyDescent="0.3">
      <c r="A143" t="s">
        <v>3958</v>
      </c>
      <c r="B143" t="s">
        <v>3800</v>
      </c>
      <c r="D143" t="s">
        <v>3755</v>
      </c>
      <c r="E143">
        <v>1</v>
      </c>
      <c r="F143" t="s">
        <v>3756</v>
      </c>
      <c r="G143">
        <v>0</v>
      </c>
      <c r="H143" t="s">
        <v>3757</v>
      </c>
      <c r="I143" t="str">
        <f t="shared" si="6"/>
        <v>waitress_spouse</v>
      </c>
      <c r="J143" t="s">
        <v>4005</v>
      </c>
      <c r="K143" t="str">
        <f t="shared" si="8"/>
        <v>waitress_spouse=A.waitress_spouse,</v>
      </c>
      <c r="L143" t="str">
        <f t="shared" si="7"/>
        <v>ALTER TABLE CTG_ANALYTICS_WS.SM_RETENTION_MODEL DROP COLUMN waitress_spouse;</v>
      </c>
    </row>
    <row r="144" spans="1:12" x14ac:dyDescent="0.3">
      <c r="A144" t="s">
        <v>3958</v>
      </c>
      <c r="B144" t="s">
        <v>3784</v>
      </c>
      <c r="D144" t="s">
        <v>3755</v>
      </c>
      <c r="E144">
        <v>1</v>
      </c>
      <c r="F144" t="s">
        <v>3756</v>
      </c>
      <c r="G144">
        <v>0</v>
      </c>
      <c r="H144" t="s">
        <v>3757</v>
      </c>
      <c r="I144" t="str">
        <f t="shared" si="6"/>
        <v>military_spouse</v>
      </c>
      <c r="J144" t="s">
        <v>4006</v>
      </c>
      <c r="K144" t="str">
        <f t="shared" si="8"/>
        <v>military_spouse=A.military_spouse,</v>
      </c>
      <c r="L144" t="str">
        <f t="shared" si="7"/>
        <v>ALTER TABLE CTG_ANALYTICS_WS.SM_RETENTION_MODEL DROP COLUMN military_spouse;</v>
      </c>
    </row>
    <row r="145" spans="1:12" x14ac:dyDescent="0.3">
      <c r="A145" t="s">
        <v>3958</v>
      </c>
      <c r="B145" t="s">
        <v>3806</v>
      </c>
      <c r="D145" t="s">
        <v>3755</v>
      </c>
      <c r="E145">
        <v>1</v>
      </c>
      <c r="F145" t="s">
        <v>3756</v>
      </c>
      <c r="G145">
        <v>0</v>
      </c>
      <c r="H145" t="s">
        <v>3757</v>
      </c>
      <c r="I145" t="str">
        <f t="shared" si="6"/>
        <v>construction_spouse</v>
      </c>
      <c r="J145" t="s">
        <v>4007</v>
      </c>
      <c r="K145" t="str">
        <f t="shared" si="8"/>
        <v>construction_spouse=A.construction_spouse,</v>
      </c>
      <c r="L145" t="str">
        <f t="shared" si="7"/>
        <v>ALTER TABLE CTG_ANALYTICS_WS.SM_RETENTION_MODEL DROP COLUMN construction_spouse;</v>
      </c>
    </row>
    <row r="146" spans="1:12" x14ac:dyDescent="0.3">
      <c r="A146" t="s">
        <v>3958</v>
      </c>
      <c r="B146" t="s">
        <v>3866</v>
      </c>
      <c r="D146" t="s">
        <v>3755</v>
      </c>
      <c r="E146">
        <v>1</v>
      </c>
      <c r="F146" t="s">
        <v>3756</v>
      </c>
      <c r="G146">
        <v>0</v>
      </c>
      <c r="H146" t="s">
        <v>3757</v>
      </c>
      <c r="I146" t="str">
        <f t="shared" si="6"/>
        <v>attorney_spouse</v>
      </c>
      <c r="J146" t="s">
        <v>4008</v>
      </c>
      <c r="K146" t="str">
        <f t="shared" si="8"/>
        <v>attorney_spouse=A.attorney_spouse,</v>
      </c>
      <c r="L146" t="str">
        <f t="shared" si="7"/>
        <v>ALTER TABLE CTG_ANALYTICS_WS.SM_RETENTION_MODEL DROP COLUMN attorney_spouse;</v>
      </c>
    </row>
    <row r="147" spans="1:12" x14ac:dyDescent="0.3">
      <c r="A147" t="s">
        <v>3958</v>
      </c>
      <c r="B147" t="s">
        <v>3830</v>
      </c>
      <c r="D147" t="s">
        <v>3755</v>
      </c>
      <c r="E147">
        <v>1</v>
      </c>
      <c r="F147" t="s">
        <v>3756</v>
      </c>
      <c r="G147">
        <v>0</v>
      </c>
      <c r="H147" t="s">
        <v>3757</v>
      </c>
      <c r="I147" t="str">
        <f t="shared" si="6"/>
        <v>electrician_spouse</v>
      </c>
      <c r="J147" t="s">
        <v>4009</v>
      </c>
      <c r="K147" t="str">
        <f t="shared" si="8"/>
        <v>electrician_spouse=A.electrician_spouse,</v>
      </c>
      <c r="L147" t="str">
        <f t="shared" si="7"/>
        <v>ALTER TABLE CTG_ANALYTICS_WS.SM_RETENTION_MODEL DROP COLUMN electrician_spouse;</v>
      </c>
    </row>
    <row r="148" spans="1:12" x14ac:dyDescent="0.3">
      <c r="A148" t="s">
        <v>3958</v>
      </c>
      <c r="B148" t="s">
        <v>3906</v>
      </c>
      <c r="D148" t="s">
        <v>3755</v>
      </c>
      <c r="E148">
        <v>1</v>
      </c>
      <c r="F148" t="s">
        <v>3756</v>
      </c>
      <c r="G148">
        <v>0</v>
      </c>
      <c r="H148" t="s">
        <v>3757</v>
      </c>
      <c r="I148" t="str">
        <f t="shared" si="6"/>
        <v>dentalassistant_spouse</v>
      </c>
      <c r="J148" t="s">
        <v>4010</v>
      </c>
      <c r="K148" t="str">
        <f t="shared" si="8"/>
        <v>dentalassistant_spouse=A.dentalassistant_spouse,</v>
      </c>
      <c r="L148" t="str">
        <f t="shared" si="7"/>
        <v>ALTER TABLE CTG_ANALYTICS_WS.SM_RETENTION_MODEL DROP COLUMN dentalassistant_spouse;</v>
      </c>
    </row>
    <row r="149" spans="1:12" x14ac:dyDescent="0.3">
      <c r="A149" t="s">
        <v>3958</v>
      </c>
      <c r="B149" t="s">
        <v>4011</v>
      </c>
      <c r="D149" t="s">
        <v>3755</v>
      </c>
      <c r="E149">
        <v>1</v>
      </c>
      <c r="F149" t="s">
        <v>3756</v>
      </c>
      <c r="G149">
        <v>0</v>
      </c>
      <c r="H149" t="s">
        <v>3757</v>
      </c>
      <c r="I149" t="str">
        <f t="shared" si="6"/>
        <v>stayathomemother_spouse</v>
      </c>
      <c r="J149" t="s">
        <v>4012</v>
      </c>
      <c r="K149" t="str">
        <f t="shared" si="8"/>
        <v>stayathomemother_spouse=A.stayathomemother_spouse,</v>
      </c>
      <c r="L149" t="str">
        <f t="shared" si="7"/>
        <v>ALTER TABLE CTG_ANALYTICS_WS.SM_RETENTION_MODEL DROP COLUMN stayathomemother_spouse;</v>
      </c>
    </row>
    <row r="150" spans="1:12" x14ac:dyDescent="0.3">
      <c r="A150" t="s">
        <v>3958</v>
      </c>
      <c r="B150" t="s">
        <v>3814</v>
      </c>
      <c r="D150" t="s">
        <v>3755</v>
      </c>
      <c r="E150">
        <v>1</v>
      </c>
      <c r="F150" t="s">
        <v>3756</v>
      </c>
      <c r="G150">
        <v>0</v>
      </c>
      <c r="H150" t="s">
        <v>3757</v>
      </c>
      <c r="I150" t="str">
        <f t="shared" si="6"/>
        <v>customerservicerep_spouse</v>
      </c>
      <c r="J150" t="s">
        <v>4013</v>
      </c>
      <c r="K150" t="str">
        <f t="shared" si="8"/>
        <v>customerservicerep_spouse=A.customerservicerep_spouse,</v>
      </c>
      <c r="L150" t="str">
        <f t="shared" si="7"/>
        <v>ALTER TABLE CTG_ANALYTICS_WS.SM_RETENTION_MODEL DROP COLUMN customerservicerep_spouse;</v>
      </c>
    </row>
    <row r="151" spans="1:12" x14ac:dyDescent="0.3">
      <c r="A151" t="s">
        <v>3958</v>
      </c>
      <c r="B151" t="s">
        <v>4014</v>
      </c>
      <c r="D151" t="s">
        <v>3755</v>
      </c>
      <c r="E151">
        <v>1</v>
      </c>
      <c r="F151" t="s">
        <v>3756</v>
      </c>
      <c r="G151">
        <v>0</v>
      </c>
      <c r="H151" t="s">
        <v>3757</v>
      </c>
      <c r="I151" t="str">
        <f t="shared" si="6"/>
        <v>mom_spouse</v>
      </c>
      <c r="J151" t="s">
        <v>4015</v>
      </c>
      <c r="K151" t="str">
        <f t="shared" si="8"/>
        <v>mom_spouse=A.mom_spouse,</v>
      </c>
      <c r="L151" t="str">
        <f t="shared" si="7"/>
        <v>ALTER TABLE CTG_ANALYTICS_WS.SM_RETENTION_MODEL DROP COLUMN mom_spouse;</v>
      </c>
    </row>
    <row r="152" spans="1:12" x14ac:dyDescent="0.3">
      <c r="A152" t="s">
        <v>3958</v>
      </c>
      <c r="B152" t="s">
        <v>4016</v>
      </c>
      <c r="D152" t="s">
        <v>3755</v>
      </c>
      <c r="E152">
        <v>1</v>
      </c>
      <c r="F152" t="s">
        <v>3756</v>
      </c>
      <c r="G152">
        <v>0</v>
      </c>
      <c r="H152" t="s">
        <v>3757</v>
      </c>
      <c r="I152" t="str">
        <f t="shared" si="6"/>
        <v>substituteteacher_spouse</v>
      </c>
      <c r="J152" t="s">
        <v>4017</v>
      </c>
      <c r="K152" t="str">
        <f t="shared" si="8"/>
        <v>substituteteacher_spouse=A.substituteteacher_spouse,</v>
      </c>
      <c r="L152" t="str">
        <f t="shared" si="7"/>
        <v>ALTER TABLE CTG_ANALYTICS_WS.SM_RETENTION_MODEL DROP COLUMN substituteteacher_spouse;</v>
      </c>
    </row>
    <row r="153" spans="1:12" x14ac:dyDescent="0.3">
      <c r="A153" t="s">
        <v>3958</v>
      </c>
      <c r="B153" t="s">
        <v>3868</v>
      </c>
      <c r="D153" t="s">
        <v>3755</v>
      </c>
      <c r="E153">
        <v>1</v>
      </c>
      <c r="F153" t="s">
        <v>3756</v>
      </c>
      <c r="G153">
        <v>0</v>
      </c>
      <c r="H153" t="s">
        <v>3757</v>
      </c>
      <c r="I153" t="str">
        <f t="shared" si="6"/>
        <v>consultant_spouse</v>
      </c>
      <c r="J153" t="s">
        <v>4018</v>
      </c>
      <c r="K153" t="str">
        <f t="shared" si="8"/>
        <v>consultant_spouse=A.consultant_spouse,</v>
      </c>
      <c r="L153" t="str">
        <f t="shared" si="7"/>
        <v>ALTER TABLE CTG_ANALYTICS_WS.SM_RETENTION_MODEL DROP COLUMN consultant_spouse;</v>
      </c>
    </row>
    <row r="154" spans="1:12" x14ac:dyDescent="0.3">
      <c r="A154" t="s">
        <v>3958</v>
      </c>
      <c r="B154" t="s">
        <v>3846</v>
      </c>
      <c r="D154" t="s">
        <v>3755</v>
      </c>
      <c r="E154">
        <v>1</v>
      </c>
      <c r="F154" t="s">
        <v>3756</v>
      </c>
      <c r="G154">
        <v>0</v>
      </c>
      <c r="H154" t="s">
        <v>3757</v>
      </c>
      <c r="I154" t="str">
        <f t="shared" si="6"/>
        <v>maintenance_spouse</v>
      </c>
      <c r="J154" t="s">
        <v>4019</v>
      </c>
      <c r="K154" t="str">
        <f t="shared" si="8"/>
        <v>maintenance_spouse=A.maintenance_spouse,</v>
      </c>
      <c r="L154" t="str">
        <f t="shared" si="7"/>
        <v>ALTER TABLE CTG_ANALYTICS_WS.SM_RETENTION_MODEL DROP COLUMN maintenance_spouse;</v>
      </c>
    </row>
    <row r="155" spans="1:12" x14ac:dyDescent="0.3">
      <c r="A155" t="s">
        <v>3958</v>
      </c>
      <c r="B155" t="s">
        <v>3870</v>
      </c>
      <c r="D155" t="s">
        <v>3755</v>
      </c>
      <c r="E155">
        <v>1</v>
      </c>
      <c r="F155" t="s">
        <v>3756</v>
      </c>
      <c r="G155">
        <v>0</v>
      </c>
      <c r="H155" t="s">
        <v>3757</v>
      </c>
      <c r="I155" t="str">
        <f t="shared" si="6"/>
        <v>policeofficer_spouse</v>
      </c>
      <c r="J155" t="s">
        <v>4020</v>
      </c>
      <c r="K155" t="str">
        <f t="shared" si="8"/>
        <v>policeofficer_spouse=A.policeofficer_spouse,</v>
      </c>
      <c r="L155" t="str">
        <f t="shared" si="7"/>
        <v>ALTER TABLE CTG_ANALYTICS_WS.SM_RETENTION_MODEL DROP COLUMN policeofficer_spouse;</v>
      </c>
    </row>
    <row r="156" spans="1:12" x14ac:dyDescent="0.3">
      <c r="A156" t="s">
        <v>3958</v>
      </c>
      <c r="B156" t="s">
        <v>3878</v>
      </c>
      <c r="D156" t="s">
        <v>3755</v>
      </c>
      <c r="E156">
        <v>1</v>
      </c>
      <c r="F156" t="s">
        <v>3756</v>
      </c>
      <c r="G156">
        <v>0</v>
      </c>
      <c r="H156" t="s">
        <v>3757</v>
      </c>
      <c r="I156" t="str">
        <f t="shared" si="6"/>
        <v>banker_spouse</v>
      </c>
      <c r="J156" t="s">
        <v>4021</v>
      </c>
      <c r="K156" t="str">
        <f t="shared" si="8"/>
        <v>banker_spouse=A.banker_spouse,</v>
      </c>
      <c r="L156" t="str">
        <f t="shared" si="7"/>
        <v>ALTER TABLE CTG_ANALYTICS_WS.SM_RETENTION_MODEL DROP COLUMN banker_spouse;</v>
      </c>
    </row>
    <row r="157" spans="1:12" x14ac:dyDescent="0.3">
      <c r="A157" t="s">
        <v>3958</v>
      </c>
      <c r="B157" t="s">
        <v>3804</v>
      </c>
      <c r="D157" t="s">
        <v>3755</v>
      </c>
      <c r="E157">
        <v>1</v>
      </c>
      <c r="F157" t="s">
        <v>3756</v>
      </c>
      <c r="G157">
        <v>0</v>
      </c>
      <c r="H157" t="s">
        <v>3757</v>
      </c>
      <c r="I157" t="str">
        <f t="shared" si="6"/>
        <v>labor_spouse</v>
      </c>
      <c r="J157" t="s">
        <v>4022</v>
      </c>
      <c r="K157" t="str">
        <f t="shared" si="8"/>
        <v>labor_spouse=A.labor_spouse,</v>
      </c>
      <c r="L157" t="str">
        <f t="shared" si="7"/>
        <v>ALTER TABLE CTG_ANALYTICS_WS.SM_RETENTION_MODEL DROP COLUMN labor_spouse;</v>
      </c>
    </row>
    <row r="158" spans="1:12" x14ac:dyDescent="0.3">
      <c r="A158" t="s">
        <v>3958</v>
      </c>
      <c r="B158" t="s">
        <v>3848</v>
      </c>
      <c r="D158" t="s">
        <v>3755</v>
      </c>
      <c r="E158">
        <v>1</v>
      </c>
      <c r="F158" t="s">
        <v>3756</v>
      </c>
      <c r="G158">
        <v>0</v>
      </c>
      <c r="H158" t="s">
        <v>3757</v>
      </c>
      <c r="I158" t="str">
        <f t="shared" si="6"/>
        <v>welder_spouse</v>
      </c>
      <c r="J158" t="s">
        <v>4023</v>
      </c>
      <c r="K158" t="str">
        <f t="shared" si="8"/>
        <v>welder_spouse=A.welder_spouse,</v>
      </c>
      <c r="L158" t="str">
        <f t="shared" si="7"/>
        <v>ALTER TABLE CTG_ANALYTICS_WS.SM_RETENTION_MODEL DROP COLUMN welder_spouse;</v>
      </c>
    </row>
    <row r="159" spans="1:12" x14ac:dyDescent="0.3">
      <c r="A159" t="s">
        <v>3958</v>
      </c>
      <c r="B159" t="s">
        <v>3824</v>
      </c>
      <c r="D159" t="s">
        <v>3755</v>
      </c>
      <c r="E159">
        <v>1</v>
      </c>
      <c r="F159" t="s">
        <v>3756</v>
      </c>
      <c r="G159">
        <v>0</v>
      </c>
      <c r="H159" t="s">
        <v>3757</v>
      </c>
      <c r="I159" t="str">
        <f t="shared" si="6"/>
        <v>softwareengineer_spouse</v>
      </c>
      <c r="J159" t="s">
        <v>4024</v>
      </c>
      <c r="K159" t="str">
        <f t="shared" si="8"/>
        <v>softwareengineer_spouse=A.softwareengineer_spouse,</v>
      </c>
      <c r="L159" t="str">
        <f t="shared" si="7"/>
        <v>ALTER TABLE CTG_ANALYTICS_WS.SM_RETENTION_MODEL DROP COLUMN softwareengineer_spouse;</v>
      </c>
    </row>
    <row r="160" spans="1:12" x14ac:dyDescent="0.3">
      <c r="A160" t="s">
        <v>3958</v>
      </c>
      <c r="B160" t="s">
        <v>4025</v>
      </c>
      <c r="D160" t="s">
        <v>3755</v>
      </c>
      <c r="E160">
        <v>1</v>
      </c>
      <c r="F160" t="s">
        <v>3756</v>
      </c>
      <c r="G160">
        <v>0</v>
      </c>
      <c r="H160" t="s">
        <v>3757</v>
      </c>
      <c r="I160" t="str">
        <f t="shared" si="6"/>
        <v>na_spouse2</v>
      </c>
      <c r="J160" t="s">
        <v>4026</v>
      </c>
      <c r="K160" t="str">
        <f t="shared" si="8"/>
        <v>na_spouse2=A.na_spouse2,</v>
      </c>
      <c r="L160" t="str">
        <f t="shared" si="7"/>
        <v>ALTER TABLE CTG_ANALYTICS_WS.SM_RETENTION_MODEL DROP COLUMN na_spouse2;</v>
      </c>
    </row>
    <row r="161" spans="1:12" x14ac:dyDescent="0.3">
      <c r="A161" t="s">
        <v>3958</v>
      </c>
      <c r="B161" t="s">
        <v>3832</v>
      </c>
      <c r="D161" t="s">
        <v>3755</v>
      </c>
      <c r="E161">
        <v>1</v>
      </c>
      <c r="F161" t="s">
        <v>3756</v>
      </c>
      <c r="G161">
        <v>0</v>
      </c>
      <c r="H161" t="s">
        <v>3757</v>
      </c>
      <c r="I161" t="str">
        <f t="shared" si="6"/>
        <v>technician_spouse</v>
      </c>
      <c r="J161" t="s">
        <v>4027</v>
      </c>
      <c r="K161" t="str">
        <f t="shared" si="8"/>
        <v>technician_spouse=A.technician_spouse,</v>
      </c>
      <c r="L161" t="str">
        <f t="shared" si="7"/>
        <v>ALTER TABLE CTG_ANALYTICS_WS.SM_RETENTION_MODEL DROP COLUMN technician_spouse;</v>
      </c>
    </row>
    <row r="162" spans="1:12" x14ac:dyDescent="0.3">
      <c r="A162" t="s">
        <v>3958</v>
      </c>
      <c r="B162" t="s">
        <v>3948</v>
      </c>
      <c r="D162" t="s">
        <v>3755</v>
      </c>
      <c r="E162">
        <v>1</v>
      </c>
      <c r="F162" t="s">
        <v>3756</v>
      </c>
      <c r="G162">
        <v>0</v>
      </c>
      <c r="H162" t="s">
        <v>3757</v>
      </c>
      <c r="I162" t="str">
        <f t="shared" si="6"/>
        <v>marketing_spouse</v>
      </c>
      <c r="J162" t="s">
        <v>4028</v>
      </c>
      <c r="K162" t="str">
        <f t="shared" si="8"/>
        <v>marketing_spouse=A.marketing_spouse,</v>
      </c>
      <c r="L162" t="str">
        <f t="shared" si="7"/>
        <v>ALTER TABLE CTG_ANALYTICS_WS.SM_RETENTION_MODEL DROP COLUMN marketing_spouse;</v>
      </c>
    </row>
    <row r="163" spans="1:12" x14ac:dyDescent="0.3">
      <c r="A163" t="s">
        <v>3958</v>
      </c>
      <c r="B163" t="s">
        <v>3826</v>
      </c>
      <c r="D163" t="s">
        <v>3755</v>
      </c>
      <c r="E163">
        <v>1</v>
      </c>
      <c r="F163" t="s">
        <v>3756</v>
      </c>
      <c r="G163">
        <v>0</v>
      </c>
      <c r="H163" t="s">
        <v>3757</v>
      </c>
      <c r="I163" t="str">
        <f t="shared" si="6"/>
        <v>assistantmanager_spouse</v>
      </c>
      <c r="J163" t="s">
        <v>4029</v>
      </c>
      <c r="K163" t="str">
        <f t="shared" si="8"/>
        <v>assistantmanager_spouse=A.assistantmanager_spouse,</v>
      </c>
      <c r="L163" t="str">
        <f t="shared" si="7"/>
        <v>ALTER TABLE CTG_ANALYTICS_WS.SM_RETENTION_MODEL DROP COLUMN assistantmanager_spouse;</v>
      </c>
    </row>
    <row r="164" spans="1:12" x14ac:dyDescent="0.3">
      <c r="A164" t="s">
        <v>3958</v>
      </c>
      <c r="B164" t="s">
        <v>3936</v>
      </c>
      <c r="D164" t="s">
        <v>3755</v>
      </c>
      <c r="E164">
        <v>1</v>
      </c>
      <c r="F164" t="s">
        <v>3756</v>
      </c>
      <c r="G164">
        <v>0</v>
      </c>
      <c r="H164" t="s">
        <v>3757</v>
      </c>
      <c r="I164" t="str">
        <f t="shared" si="6"/>
        <v>bankteller_spouse</v>
      </c>
      <c r="J164" t="s">
        <v>4030</v>
      </c>
      <c r="K164" t="str">
        <f t="shared" si="8"/>
        <v>bankteller_spouse=A.bankteller_spouse,</v>
      </c>
      <c r="L164" t="str">
        <f t="shared" si="7"/>
        <v>ALTER TABLE CTG_ANALYTICS_WS.SM_RETENTION_MODEL DROP COLUMN bankteller_spouse;</v>
      </c>
    </row>
    <row r="165" spans="1:12" x14ac:dyDescent="0.3">
      <c r="A165" t="s">
        <v>3958</v>
      </c>
      <c r="B165" t="s">
        <v>4031</v>
      </c>
      <c r="D165" t="s">
        <v>3755</v>
      </c>
      <c r="E165">
        <v>1</v>
      </c>
      <c r="F165" t="s">
        <v>3756</v>
      </c>
      <c r="G165">
        <v>0</v>
      </c>
      <c r="H165" t="s">
        <v>3757</v>
      </c>
      <c r="I165" t="str">
        <f t="shared" si="6"/>
        <v>stayathomeparent_spouse</v>
      </c>
      <c r="J165" t="s">
        <v>4032</v>
      </c>
      <c r="K165" t="str">
        <f t="shared" si="8"/>
        <v>stayathomeparent_spouse=A.stayathomeparent_spouse,</v>
      </c>
      <c r="L165" t="str">
        <f t="shared" si="7"/>
        <v>ALTER TABLE CTG_ANALYTICS_WS.SM_RETENTION_MODEL DROP COLUMN stayathomeparent_spouse;</v>
      </c>
    </row>
    <row r="166" spans="1:12" x14ac:dyDescent="0.3">
      <c r="A166" t="s">
        <v>3958</v>
      </c>
      <c r="B166" t="s">
        <v>3838</v>
      </c>
      <c r="D166" t="s">
        <v>3755</v>
      </c>
      <c r="E166">
        <v>1</v>
      </c>
      <c r="F166" t="s">
        <v>3756</v>
      </c>
      <c r="G166">
        <v>0</v>
      </c>
      <c r="H166" t="s">
        <v>3757</v>
      </c>
      <c r="I166" t="str">
        <f t="shared" si="6"/>
        <v>caregiver_spouse</v>
      </c>
      <c r="J166" t="s">
        <v>4033</v>
      </c>
      <c r="K166" t="str">
        <f t="shared" si="8"/>
        <v>caregiver_spouse=A.caregiver_spouse,</v>
      </c>
      <c r="L166" t="str">
        <f t="shared" si="7"/>
        <v>ALTER TABLE CTG_ANALYTICS_WS.SM_RETENTION_MODEL DROP COLUMN caregiver_spouse;</v>
      </c>
    </row>
    <row r="167" spans="1:12" x14ac:dyDescent="0.3">
      <c r="A167" t="s">
        <v>3958</v>
      </c>
      <c r="B167" t="s">
        <v>3808</v>
      </c>
      <c r="D167" t="s">
        <v>3755</v>
      </c>
      <c r="E167">
        <v>1</v>
      </c>
      <c r="F167" t="s">
        <v>3756</v>
      </c>
      <c r="G167">
        <v>0</v>
      </c>
      <c r="H167" t="s">
        <v>3757</v>
      </c>
      <c r="I167" t="str">
        <f t="shared" si="6"/>
        <v>warehouse_spouse</v>
      </c>
      <c r="J167" t="s">
        <v>4034</v>
      </c>
      <c r="K167" t="str">
        <f t="shared" si="8"/>
        <v>warehouse_spouse=A.warehouse_spouse,</v>
      </c>
      <c r="L167" t="str">
        <f t="shared" si="7"/>
        <v>ALTER TABLE CTG_ANALYTICS_WS.SM_RETENTION_MODEL DROP COLUMN warehouse_spouse;</v>
      </c>
    </row>
    <row r="168" spans="1:12" x14ac:dyDescent="0.3">
      <c r="A168" t="s">
        <v>3958</v>
      </c>
      <c r="B168" t="s">
        <v>4035</v>
      </c>
      <c r="D168" t="s">
        <v>3755</v>
      </c>
      <c r="E168">
        <v>1</v>
      </c>
      <c r="F168" t="s">
        <v>3756</v>
      </c>
      <c r="G168">
        <v>0</v>
      </c>
      <c r="H168" t="s">
        <v>3757</v>
      </c>
      <c r="I168" t="str">
        <f t="shared" si="6"/>
        <v>educator_spouse</v>
      </c>
      <c r="J168" t="s">
        <v>4036</v>
      </c>
      <c r="K168" t="str">
        <f t="shared" si="8"/>
        <v>educator_spouse=A.educator_spouse,</v>
      </c>
      <c r="L168" t="str">
        <f t="shared" si="7"/>
        <v>ALTER TABLE CTG_ANALYTICS_WS.SM_RETENTION_MODEL DROP COLUMN educator_spouse;</v>
      </c>
    </row>
    <row r="169" spans="1:12" x14ac:dyDescent="0.3">
      <c r="A169" t="s">
        <v>3958</v>
      </c>
      <c r="B169" t="s">
        <v>3872</v>
      </c>
      <c r="D169" t="s">
        <v>3755</v>
      </c>
      <c r="E169">
        <v>1</v>
      </c>
      <c r="F169" t="s">
        <v>3756</v>
      </c>
      <c r="G169">
        <v>0</v>
      </c>
      <c r="H169" t="s">
        <v>3757</v>
      </c>
      <c r="I169" t="str">
        <f t="shared" si="6"/>
        <v>carpenter_spouse</v>
      </c>
      <c r="J169" t="s">
        <v>4037</v>
      </c>
      <c r="K169" t="str">
        <f t="shared" si="8"/>
        <v>carpenter_spouse=A.carpenter_spouse,</v>
      </c>
      <c r="L169" t="str">
        <f t="shared" si="7"/>
        <v>ALTER TABLE CTG_ANALYTICS_WS.SM_RETENTION_MODEL DROP COLUMN carpenter_spouse;</v>
      </c>
    </row>
    <row r="170" spans="1:12" x14ac:dyDescent="0.3">
      <c r="A170" t="s">
        <v>3958</v>
      </c>
      <c r="B170" t="s">
        <v>4038</v>
      </c>
      <c r="D170" t="s">
        <v>3755</v>
      </c>
      <c r="E170">
        <v>1</v>
      </c>
      <c r="F170" t="s">
        <v>3756</v>
      </c>
      <c r="G170">
        <v>0</v>
      </c>
      <c r="H170" t="s">
        <v>3757</v>
      </c>
      <c r="I170" t="str">
        <f t="shared" si="6"/>
        <v>bookkeeper_spouse</v>
      </c>
      <c r="J170" t="s">
        <v>4039</v>
      </c>
      <c r="K170" t="str">
        <f t="shared" si="8"/>
        <v>bookkeeper_spouse=A.bookkeeper_spouse,</v>
      </c>
      <c r="L170" t="str">
        <f t="shared" si="7"/>
        <v>ALTER TABLE CTG_ANALYTICS_WS.SM_RETENTION_MODEL DROP COLUMN bookkeeper_spouse;</v>
      </c>
    </row>
    <row r="171" spans="1:12" x14ac:dyDescent="0.3">
      <c r="A171" t="s">
        <v>3958</v>
      </c>
      <c r="B171" t="s">
        <v>3850</v>
      </c>
      <c r="D171" t="s">
        <v>3755</v>
      </c>
      <c r="E171">
        <v>1</v>
      </c>
      <c r="F171" t="s">
        <v>3756</v>
      </c>
      <c r="G171">
        <v>0</v>
      </c>
      <c r="H171" t="s">
        <v>3757</v>
      </c>
      <c r="I171" t="str">
        <f t="shared" si="6"/>
        <v>housekeeper_spouse</v>
      </c>
      <c r="J171" t="s">
        <v>4040</v>
      </c>
      <c r="K171" t="str">
        <f t="shared" si="8"/>
        <v>housekeeper_spouse=A.housekeeper_spouse,</v>
      </c>
      <c r="L171" t="str">
        <f t="shared" si="7"/>
        <v>ALTER TABLE CTG_ANALYTICS_WS.SM_RETENTION_MODEL DROP COLUMN housekeeper_spouse;</v>
      </c>
    </row>
    <row r="172" spans="1:12" x14ac:dyDescent="0.3">
      <c r="A172" t="s">
        <v>3958</v>
      </c>
      <c r="B172" t="s">
        <v>4041</v>
      </c>
      <c r="D172" t="s">
        <v>3755</v>
      </c>
      <c r="E172">
        <v>1</v>
      </c>
      <c r="F172" t="s">
        <v>3756</v>
      </c>
      <c r="G172">
        <v>0</v>
      </c>
      <c r="H172" t="s">
        <v>3757</v>
      </c>
      <c r="I172" t="str">
        <f t="shared" si="6"/>
        <v>physician_spouse</v>
      </c>
      <c r="J172" t="s">
        <v>4042</v>
      </c>
      <c r="K172" t="str">
        <f t="shared" si="8"/>
        <v>physician_spouse=A.physician_spouse,</v>
      </c>
      <c r="L172" t="str">
        <f t="shared" si="7"/>
        <v>ALTER TABLE CTG_ANALYTICS_WS.SM_RETENTION_MODEL DROP COLUMN physician_spouse;</v>
      </c>
    </row>
    <row r="173" spans="1:12" x14ac:dyDescent="0.3">
      <c r="A173" t="s">
        <v>3958</v>
      </c>
      <c r="B173" t="s">
        <v>4043</v>
      </c>
      <c r="D173" t="s">
        <v>3755</v>
      </c>
      <c r="E173">
        <v>1</v>
      </c>
      <c r="F173" t="s">
        <v>3756</v>
      </c>
      <c r="G173">
        <v>0</v>
      </c>
      <c r="H173" t="s">
        <v>3757</v>
      </c>
      <c r="I173" t="str">
        <f t="shared" si="6"/>
        <v>clerical_spouse</v>
      </c>
      <c r="J173" t="s">
        <v>4044</v>
      </c>
      <c r="K173" t="str">
        <f t="shared" si="8"/>
        <v>clerical_spouse=A.clerical_spouse,</v>
      </c>
      <c r="L173" t="str">
        <f t="shared" si="7"/>
        <v>ALTER TABLE CTG_ANALYTICS_WS.SM_RETENTION_MODEL DROP COLUMN clerical_spouse;</v>
      </c>
    </row>
    <row r="174" spans="1:12" x14ac:dyDescent="0.3">
      <c r="A174" t="s">
        <v>3958</v>
      </c>
      <c r="B174" t="s">
        <v>3898</v>
      </c>
      <c r="D174" t="s">
        <v>3755</v>
      </c>
      <c r="E174">
        <v>1</v>
      </c>
      <c r="F174" t="s">
        <v>3756</v>
      </c>
      <c r="G174">
        <v>0</v>
      </c>
      <c r="H174" t="s">
        <v>3757</v>
      </c>
      <c r="I174" t="str">
        <f t="shared" si="6"/>
        <v>analyst_spouse</v>
      </c>
      <c r="J174" t="s">
        <v>4045</v>
      </c>
      <c r="K174" t="str">
        <f t="shared" si="8"/>
        <v>analyst_spouse=A.analyst_spouse,</v>
      </c>
      <c r="L174" t="str">
        <f t="shared" si="7"/>
        <v>ALTER TABLE CTG_ANALYTICS_WS.SM_RETENTION_MODEL DROP COLUMN analyst_spouse;</v>
      </c>
    </row>
    <row r="175" spans="1:12" x14ac:dyDescent="0.3">
      <c r="A175" t="s">
        <v>3958</v>
      </c>
      <c r="B175" t="s">
        <v>4046</v>
      </c>
      <c r="D175" t="s">
        <v>3755</v>
      </c>
      <c r="E175">
        <v>1</v>
      </c>
      <c r="F175" t="s">
        <v>3756</v>
      </c>
      <c r="G175">
        <v>0</v>
      </c>
      <c r="H175" t="s">
        <v>3757</v>
      </c>
      <c r="I175" t="str">
        <f t="shared" si="6"/>
        <v>paralegal_spouse</v>
      </c>
      <c r="J175" t="s">
        <v>4047</v>
      </c>
      <c r="K175" t="str">
        <f t="shared" si="8"/>
        <v>paralegal_spouse=A.paralegal_spouse,</v>
      </c>
      <c r="L175" t="str">
        <f t="shared" si="7"/>
        <v>ALTER TABLE CTG_ANALYTICS_WS.SM_RETENTION_MODEL DROP COLUMN paralegal_spouse;</v>
      </c>
    </row>
    <row r="176" spans="1:12" x14ac:dyDescent="0.3">
      <c r="A176" t="s">
        <v>3958</v>
      </c>
      <c r="B176" t="s">
        <v>4048</v>
      </c>
      <c r="D176" t="s">
        <v>3755</v>
      </c>
      <c r="E176">
        <v>1</v>
      </c>
      <c r="F176" t="s">
        <v>3756</v>
      </c>
      <c r="G176">
        <v>0</v>
      </c>
      <c r="H176" t="s">
        <v>3757</v>
      </c>
      <c r="I176" t="str">
        <f t="shared" si="6"/>
        <v>pharmacist_spouse</v>
      </c>
      <c r="J176" t="s">
        <v>4049</v>
      </c>
      <c r="K176" t="str">
        <f t="shared" si="8"/>
        <v>pharmacist_spouse=A.pharmacist_spouse,</v>
      </c>
      <c r="L176" t="str">
        <f t="shared" si="7"/>
        <v>ALTER TABLE CTG_ANALYTICS_WS.SM_RETENTION_MODEL DROP COLUMN pharmacist_spouse;</v>
      </c>
    </row>
    <row r="177" spans="1:12" x14ac:dyDescent="0.3">
      <c r="A177" t="s">
        <v>3958</v>
      </c>
      <c r="B177" t="s">
        <v>3836</v>
      </c>
      <c r="D177" t="s">
        <v>3755</v>
      </c>
      <c r="E177">
        <v>1</v>
      </c>
      <c r="F177" t="s">
        <v>3756</v>
      </c>
      <c r="G177">
        <v>0</v>
      </c>
      <c r="H177" t="s">
        <v>3757</v>
      </c>
      <c r="I177" t="str">
        <f t="shared" si="6"/>
        <v>machineoperator_spouse</v>
      </c>
      <c r="J177" t="s">
        <v>4050</v>
      </c>
      <c r="K177" t="str">
        <f t="shared" si="8"/>
        <v>machineoperator_spouse=A.machineoperator_spouse,</v>
      </c>
      <c r="L177" t="str">
        <f t="shared" si="7"/>
        <v>ALTER TABLE CTG_ANALYTICS_WS.SM_RETENTION_MODEL DROP COLUMN machineoperator_spouse;</v>
      </c>
    </row>
    <row r="178" spans="1:12" x14ac:dyDescent="0.3">
      <c r="A178" t="s">
        <v>3958</v>
      </c>
      <c r="B178" t="s">
        <v>3858</v>
      </c>
      <c r="D178" t="s">
        <v>3755</v>
      </c>
      <c r="E178">
        <v>1</v>
      </c>
      <c r="F178" t="s">
        <v>3756</v>
      </c>
      <c r="G178">
        <v>0</v>
      </c>
      <c r="H178" t="s">
        <v>3757</v>
      </c>
      <c r="I178" t="str">
        <f t="shared" si="6"/>
        <v>chef_spouse</v>
      </c>
      <c r="J178" t="s">
        <v>4051</v>
      </c>
      <c r="K178" t="str">
        <f t="shared" si="8"/>
        <v>chef_spouse=A.chef_spouse,</v>
      </c>
      <c r="L178" t="str">
        <f t="shared" si="7"/>
        <v>ALTER TABLE CTG_ANALYTICS_WS.SM_RETENTION_MODEL DROP COLUMN chef_spouse;</v>
      </c>
    </row>
    <row r="179" spans="1:12" x14ac:dyDescent="0.3">
      <c r="A179" t="s">
        <v>3958</v>
      </c>
      <c r="B179" t="s">
        <v>4052</v>
      </c>
      <c r="D179" t="s">
        <v>3755</v>
      </c>
      <c r="E179">
        <v>1</v>
      </c>
      <c r="F179" t="s">
        <v>3756</v>
      </c>
      <c r="G179">
        <v>0</v>
      </c>
      <c r="H179" t="s">
        <v>3757</v>
      </c>
      <c r="I179" t="str">
        <f t="shared" si="6"/>
        <v>physicaltherapist_spouse</v>
      </c>
      <c r="J179" t="s">
        <v>4053</v>
      </c>
      <c r="K179" t="str">
        <f t="shared" si="8"/>
        <v>physicaltherapist_spouse=A.physicaltherapist_spouse,</v>
      </c>
      <c r="L179" t="str">
        <f t="shared" si="7"/>
        <v>ALTER TABLE CTG_ANALYTICS_WS.SM_RETENTION_MODEL DROP COLUMN physicaltherapist_spouse;</v>
      </c>
    </row>
    <row r="180" spans="1:12" x14ac:dyDescent="0.3">
      <c r="A180" t="s">
        <v>3958</v>
      </c>
      <c r="B180" t="s">
        <v>4054</v>
      </c>
      <c r="D180" t="s">
        <v>3755</v>
      </c>
      <c r="E180">
        <v>1</v>
      </c>
      <c r="F180" t="s">
        <v>3756</v>
      </c>
      <c r="G180">
        <v>0</v>
      </c>
      <c r="H180" t="s">
        <v>3757</v>
      </c>
      <c r="I180" t="str">
        <f t="shared" si="6"/>
        <v>humanresources_spouse</v>
      </c>
      <c r="J180" t="s">
        <v>4055</v>
      </c>
      <c r="K180" t="str">
        <f t="shared" si="8"/>
        <v>humanresources_spouse=A.humanresources_spouse,</v>
      </c>
      <c r="L180" t="str">
        <f t="shared" si="7"/>
        <v>ALTER TABLE CTG_ANALYTICS_WS.SM_RETENTION_MODEL DROP COLUMN humanresources_spouse;</v>
      </c>
    </row>
    <row r="181" spans="1:12" x14ac:dyDescent="0.3">
      <c r="A181" t="s">
        <v>3958</v>
      </c>
      <c r="B181" t="s">
        <v>3932</v>
      </c>
      <c r="D181" t="s">
        <v>3755</v>
      </c>
      <c r="E181">
        <v>1</v>
      </c>
      <c r="F181" t="s">
        <v>3756</v>
      </c>
      <c r="G181">
        <v>0</v>
      </c>
      <c r="H181" t="s">
        <v>3757</v>
      </c>
      <c r="I181" t="str">
        <f t="shared" si="6"/>
        <v>lpn_spouse</v>
      </c>
      <c r="J181" t="s">
        <v>4056</v>
      </c>
      <c r="K181" t="str">
        <f t="shared" si="8"/>
        <v>lpn_spouse=A.lpn_spouse,</v>
      </c>
      <c r="L181" t="str">
        <f t="shared" si="7"/>
        <v>ALTER TABLE CTG_ANALYTICS_WS.SM_RETENTION_MODEL DROP COLUMN lpn_spouse;</v>
      </c>
    </row>
    <row r="182" spans="1:12" x14ac:dyDescent="0.3">
      <c r="A182" t="s">
        <v>3958</v>
      </c>
      <c r="B182" t="s">
        <v>3854</v>
      </c>
      <c r="D182" t="s">
        <v>3755</v>
      </c>
      <c r="E182">
        <v>1</v>
      </c>
      <c r="F182" t="s">
        <v>3756</v>
      </c>
      <c r="G182">
        <v>0</v>
      </c>
      <c r="H182" t="s">
        <v>3757</v>
      </c>
      <c r="I182" t="str">
        <f t="shared" si="6"/>
        <v>foodservice_spouse</v>
      </c>
      <c r="J182" t="s">
        <v>4057</v>
      </c>
      <c r="K182" t="str">
        <f t="shared" si="8"/>
        <v>foodservice_spouse=A.foodservice_spouse,</v>
      </c>
      <c r="L182" t="str">
        <f t="shared" si="7"/>
        <v>ALTER TABLE CTG_ANALYTICS_WS.SM_RETENTION_MODEL DROP COLUMN foodservice_spouse;</v>
      </c>
    </row>
    <row r="183" spans="1:12" x14ac:dyDescent="0.3">
      <c r="A183" t="s">
        <v>3958</v>
      </c>
      <c r="B183" t="s">
        <v>3892</v>
      </c>
      <c r="D183" t="s">
        <v>3755</v>
      </c>
      <c r="E183">
        <v>1</v>
      </c>
      <c r="F183" t="s">
        <v>3756</v>
      </c>
      <c r="G183">
        <v>0</v>
      </c>
      <c r="H183" t="s">
        <v>3757</v>
      </c>
      <c r="I183" t="str">
        <f t="shared" si="6"/>
        <v>pharmacytechnician_spouse</v>
      </c>
      <c r="J183" t="s">
        <v>4058</v>
      </c>
      <c r="K183" t="str">
        <f t="shared" si="8"/>
        <v>pharmacytechnician_spouse=A.pharmacytechnician_spouse,</v>
      </c>
      <c r="L183" t="str">
        <f t="shared" si="7"/>
        <v>ALTER TABLE CTG_ANALYTICS_WS.SM_RETENTION_MODEL DROP COLUMN pharmacytechnician_spouse;</v>
      </c>
    </row>
    <row r="184" spans="1:12" x14ac:dyDescent="0.3">
      <c r="A184" t="s">
        <v>3958</v>
      </c>
      <c r="B184" t="s">
        <v>4059</v>
      </c>
      <c r="D184" t="s">
        <v>3755</v>
      </c>
      <c r="E184">
        <v>1</v>
      </c>
      <c r="F184" t="s">
        <v>3756</v>
      </c>
      <c r="G184">
        <v>0</v>
      </c>
      <c r="H184" t="s">
        <v>3757</v>
      </c>
      <c r="I184" t="str">
        <f t="shared" si="6"/>
        <v>executiveassistant_spouse</v>
      </c>
      <c r="J184" t="s">
        <v>4060</v>
      </c>
      <c r="K184" t="str">
        <f t="shared" si="8"/>
        <v>executiveassistant_spouse=A.executiveassistant_spouse,</v>
      </c>
      <c r="L184" t="str">
        <f t="shared" si="7"/>
        <v>ALTER TABLE CTG_ANALYTICS_WS.SM_RETENTION_MODEL DROP COLUMN executiveassistant_spouse;</v>
      </c>
    </row>
    <row r="185" spans="1:12" x14ac:dyDescent="0.3">
      <c r="A185" t="s">
        <v>3958</v>
      </c>
      <c r="B185" t="s">
        <v>4061</v>
      </c>
      <c r="D185" t="s">
        <v>3755</v>
      </c>
      <c r="E185">
        <v>1</v>
      </c>
      <c r="F185" t="s">
        <v>3756</v>
      </c>
      <c r="G185">
        <v>0</v>
      </c>
      <c r="H185" t="s">
        <v>3757</v>
      </c>
      <c r="I185" t="str">
        <f t="shared" si="6"/>
        <v>officeassistant_spouse</v>
      </c>
      <c r="J185" t="s">
        <v>4062</v>
      </c>
      <c r="K185" t="str">
        <f t="shared" si="8"/>
        <v>officeassistant_spouse=A.officeassistant_spouse,</v>
      </c>
      <c r="L185" t="str">
        <f t="shared" si="7"/>
        <v>ALTER TABLE CTG_ANALYTICS_WS.SM_RETENTION_MODEL DROP COLUMN officeassistant_spouse;</v>
      </c>
    </row>
    <row r="186" spans="1:12" x14ac:dyDescent="0.3">
      <c r="A186" t="s">
        <v>3958</v>
      </c>
      <c r="B186" t="s">
        <v>4063</v>
      </c>
      <c r="D186" t="s">
        <v>3755</v>
      </c>
      <c r="E186">
        <v>1</v>
      </c>
      <c r="F186" t="s">
        <v>3756</v>
      </c>
      <c r="G186">
        <v>0</v>
      </c>
      <c r="H186" t="s">
        <v>3757</v>
      </c>
      <c r="I186" t="str">
        <f t="shared" si="6"/>
        <v>disable_spouse</v>
      </c>
      <c r="J186" t="s">
        <v>4064</v>
      </c>
      <c r="K186" t="str">
        <f t="shared" si="8"/>
        <v>disable_spouse=A.disable_spouse,</v>
      </c>
      <c r="L186" t="str">
        <f t="shared" si="7"/>
        <v>ALTER TABLE CTG_ANALYTICS_WS.SM_RETENTION_MODEL DROP COLUMN disable_spouse;</v>
      </c>
    </row>
    <row r="187" spans="1:12" x14ac:dyDescent="0.3">
      <c r="A187" t="s">
        <v>3958</v>
      </c>
      <c r="B187" t="s">
        <v>3914</v>
      </c>
      <c r="D187" t="s">
        <v>3755</v>
      </c>
      <c r="E187">
        <v>1</v>
      </c>
      <c r="F187" t="s">
        <v>3756</v>
      </c>
      <c r="G187">
        <v>0</v>
      </c>
      <c r="H187" t="s">
        <v>3757</v>
      </c>
      <c r="I187" t="str">
        <f t="shared" si="6"/>
        <v>salesmanager_spouse</v>
      </c>
      <c r="J187" t="s">
        <v>4065</v>
      </c>
      <c r="K187" t="str">
        <f t="shared" si="8"/>
        <v>salesmanager_spouse=A.salesmanager_spouse,</v>
      </c>
      <c r="L187" t="str">
        <f t="shared" si="7"/>
        <v>ALTER TABLE CTG_ANALYTICS_WS.SM_RETENTION_MODEL DROP COLUMN salesmanager_spouse;</v>
      </c>
    </row>
    <row r="188" spans="1:12" x14ac:dyDescent="0.3">
      <c r="A188" t="s">
        <v>3958</v>
      </c>
      <c r="B188" t="s">
        <v>3928</v>
      </c>
      <c r="D188" t="s">
        <v>3755</v>
      </c>
      <c r="E188">
        <v>1</v>
      </c>
      <c r="F188" t="s">
        <v>3756</v>
      </c>
      <c r="G188">
        <v>0</v>
      </c>
      <c r="H188" t="s">
        <v>3757</v>
      </c>
      <c r="I188" t="str">
        <f t="shared" si="6"/>
        <v>accountmanager_spouse</v>
      </c>
      <c r="J188" t="s">
        <v>4066</v>
      </c>
      <c r="K188" t="str">
        <f t="shared" si="8"/>
        <v>accountmanager_spouse=A.accountmanager_spouse,</v>
      </c>
      <c r="L188" t="str">
        <f t="shared" si="7"/>
        <v>ALTER TABLE CTG_ANALYTICS_WS.SM_RETENTION_MODEL DROP COLUMN accountmanager_spouse;</v>
      </c>
    </row>
    <row r="189" spans="1:12" x14ac:dyDescent="0.3">
      <c r="A189" t="s">
        <v>3958</v>
      </c>
      <c r="B189" t="s">
        <v>4067</v>
      </c>
      <c r="D189" t="s">
        <v>3755</v>
      </c>
      <c r="E189">
        <v>1</v>
      </c>
      <c r="F189" t="s">
        <v>3756</v>
      </c>
      <c r="G189">
        <v>0</v>
      </c>
      <c r="H189" t="s">
        <v>3757</v>
      </c>
      <c r="I189" t="str">
        <f t="shared" si="6"/>
        <v>professor_spouse</v>
      </c>
      <c r="J189" t="s">
        <v>4068</v>
      </c>
      <c r="K189" t="str">
        <f t="shared" si="8"/>
        <v>professor_spouse=A.professor_spouse,</v>
      </c>
      <c r="L189" t="str">
        <f t="shared" si="7"/>
        <v>ALTER TABLE CTG_ANALYTICS_WS.SM_RETENTION_MODEL DROP COLUMN professor_spouse;</v>
      </c>
    </row>
    <row r="190" spans="1:12" x14ac:dyDescent="0.3">
      <c r="A190" t="s">
        <v>3958</v>
      </c>
      <c r="B190" t="s">
        <v>4069</v>
      </c>
      <c r="D190" t="s">
        <v>3755</v>
      </c>
      <c r="E190">
        <v>1</v>
      </c>
      <c r="F190" t="s">
        <v>3756</v>
      </c>
      <c r="G190">
        <v>0</v>
      </c>
      <c r="H190" t="s">
        <v>3757</v>
      </c>
      <c r="I190" t="str">
        <f t="shared" si="6"/>
        <v>hairstylist_spouse</v>
      </c>
      <c r="J190" t="s">
        <v>4070</v>
      </c>
      <c r="K190" t="str">
        <f t="shared" si="8"/>
        <v>hairstylist_spouse=A.hairstylist_spouse,</v>
      </c>
      <c r="L190" t="str">
        <f t="shared" si="7"/>
        <v>ALTER TABLE CTG_ANALYTICS_WS.SM_RETENTION_MODEL DROP COLUMN hairstylist_spouse;</v>
      </c>
    </row>
    <row r="191" spans="1:12" x14ac:dyDescent="0.3">
      <c r="A191" t="s">
        <v>3958</v>
      </c>
      <c r="B191" t="s">
        <v>3894</v>
      </c>
      <c r="D191" t="s">
        <v>3755</v>
      </c>
      <c r="E191">
        <v>1</v>
      </c>
      <c r="F191" t="s">
        <v>3756</v>
      </c>
      <c r="G191">
        <v>0</v>
      </c>
      <c r="H191" t="s">
        <v>3757</v>
      </c>
      <c r="I191" t="str">
        <f t="shared" si="6"/>
        <v>machinist_spouse</v>
      </c>
      <c r="J191" t="s">
        <v>4071</v>
      </c>
      <c r="K191" t="str">
        <f t="shared" si="8"/>
        <v>machinist_spouse=A.machinist_spouse,</v>
      </c>
      <c r="L191" t="str">
        <f t="shared" si="7"/>
        <v>ALTER TABLE CTG_ANALYTICS_WS.SM_RETENTION_MODEL DROP COLUMN machinist_spouse;</v>
      </c>
    </row>
    <row r="192" spans="1:12" x14ac:dyDescent="0.3">
      <c r="A192" t="s">
        <v>3958</v>
      </c>
      <c r="B192" t="s">
        <v>4072</v>
      </c>
      <c r="D192" t="s">
        <v>3755</v>
      </c>
      <c r="E192">
        <v>1</v>
      </c>
      <c r="F192" t="s">
        <v>3756</v>
      </c>
      <c r="G192">
        <v>0</v>
      </c>
      <c r="H192" t="s">
        <v>3757</v>
      </c>
      <c r="I192" t="str">
        <f t="shared" si="6"/>
        <v>selfemployed_spouse</v>
      </c>
      <c r="J192" t="s">
        <v>4073</v>
      </c>
      <c r="K192" t="str">
        <f t="shared" si="8"/>
        <v>selfemployed_spouse=A.selfemployed_spouse,</v>
      </c>
      <c r="L192" t="str">
        <f t="shared" si="7"/>
        <v>ALTER TABLE CTG_ANALYTICS_WS.SM_RETENTION_MODEL DROP COLUMN selfemployed_spouse;</v>
      </c>
    </row>
    <row r="193" spans="1:12" x14ac:dyDescent="0.3">
      <c r="A193" t="s">
        <v>3958</v>
      </c>
      <c r="B193" t="s">
        <v>3908</v>
      </c>
      <c r="D193" t="s">
        <v>3755</v>
      </c>
      <c r="E193">
        <v>1</v>
      </c>
      <c r="F193" t="s">
        <v>3756</v>
      </c>
      <c r="G193">
        <v>0</v>
      </c>
      <c r="H193" t="s">
        <v>3757</v>
      </c>
      <c r="I193" t="str">
        <f t="shared" si="6"/>
        <v>custodian_spouse</v>
      </c>
      <c r="J193" t="s">
        <v>4074</v>
      </c>
      <c r="K193" t="str">
        <f t="shared" si="8"/>
        <v>custodian_spouse=A.custodian_spouse,</v>
      </c>
      <c r="L193" t="str">
        <f t="shared" si="7"/>
        <v>ALTER TABLE CTG_ANALYTICS_WS.SM_RETENTION_MODEL DROP COLUMN custodian_spouse;</v>
      </c>
    </row>
    <row r="194" spans="1:12" x14ac:dyDescent="0.3">
      <c r="A194" t="s">
        <v>3958</v>
      </c>
      <c r="B194" t="s">
        <v>3864</v>
      </c>
      <c r="D194" t="s">
        <v>3755</v>
      </c>
      <c r="E194">
        <v>1</v>
      </c>
      <c r="F194" t="s">
        <v>3756</v>
      </c>
      <c r="G194">
        <v>0</v>
      </c>
      <c r="H194" t="s">
        <v>3757</v>
      </c>
      <c r="I194" t="str">
        <f t="shared" ref="I194:I202" si="9">TRIM(J194)</f>
        <v>factoryworker_spouse</v>
      </c>
      <c r="J194" t="s">
        <v>4075</v>
      </c>
      <c r="K194" t="str">
        <f t="shared" si="8"/>
        <v>factoryworker_spouse=A.factoryworker_spouse,</v>
      </c>
      <c r="L194" t="str">
        <f t="shared" ref="L194:L202" si="10">"ALTER TABLE CTG_ANALYTICS_WS.SM_RETENTION_MODEL DROP COLUMN "&amp;J194&amp;";"</f>
        <v>ALTER TABLE CTG_ANALYTICS_WS.SM_RETENTION_MODEL DROP COLUMN factoryworker_spouse;</v>
      </c>
    </row>
    <row r="195" spans="1:12" x14ac:dyDescent="0.3">
      <c r="A195" t="s">
        <v>3958</v>
      </c>
      <c r="B195" t="s">
        <v>3916</v>
      </c>
      <c r="D195" t="s">
        <v>3755</v>
      </c>
      <c r="E195">
        <v>1</v>
      </c>
      <c r="F195" t="s">
        <v>3756</v>
      </c>
      <c r="G195">
        <v>0</v>
      </c>
      <c r="H195" t="s">
        <v>3757</v>
      </c>
      <c r="I195" t="str">
        <f t="shared" si="9"/>
        <v>retailmanager_spouse</v>
      </c>
      <c r="J195" t="s">
        <v>4076</v>
      </c>
      <c r="K195" t="str">
        <f t="shared" ref="K195:K202" si="11">J195&amp;"=A."&amp;J195&amp;","</f>
        <v>retailmanager_spouse=A.retailmanager_spouse,</v>
      </c>
      <c r="L195" t="str">
        <f t="shared" si="10"/>
        <v>ALTER TABLE CTG_ANALYTICS_WS.SM_RETENTION_MODEL DROP COLUMN retailmanager_spouse;</v>
      </c>
    </row>
    <row r="196" spans="1:12" x14ac:dyDescent="0.3">
      <c r="A196" t="s">
        <v>3958</v>
      </c>
      <c r="B196" t="s">
        <v>4077</v>
      </c>
      <c r="D196" t="s">
        <v>3755</v>
      </c>
      <c r="E196">
        <v>1</v>
      </c>
      <c r="F196" t="s">
        <v>3756</v>
      </c>
      <c r="G196">
        <v>0</v>
      </c>
      <c r="H196" t="s">
        <v>3757</v>
      </c>
      <c r="I196" t="str">
        <f t="shared" si="9"/>
        <v>director_spouse</v>
      </c>
      <c r="J196" t="s">
        <v>4078</v>
      </c>
      <c r="K196" t="str">
        <f t="shared" si="11"/>
        <v>director_spouse=A.director_spouse,</v>
      </c>
      <c r="L196" t="str">
        <f t="shared" si="10"/>
        <v>ALTER TABLE CTG_ANALYTICS_WS.SM_RETENTION_MODEL DROP COLUMN director_spouse;</v>
      </c>
    </row>
    <row r="197" spans="1:12" x14ac:dyDescent="0.3">
      <c r="A197" t="s">
        <v>3958</v>
      </c>
      <c r="B197" t="s">
        <v>4079</v>
      </c>
      <c r="D197" t="s">
        <v>3755</v>
      </c>
      <c r="E197">
        <v>1</v>
      </c>
      <c r="F197" t="s">
        <v>3756</v>
      </c>
      <c r="G197">
        <v>0</v>
      </c>
      <c r="H197" t="s">
        <v>3757</v>
      </c>
      <c r="I197" t="str">
        <f t="shared" si="9"/>
        <v>graphicdesigner_spouse</v>
      </c>
      <c r="J197" t="s">
        <v>4080</v>
      </c>
      <c r="K197" t="str">
        <f t="shared" si="11"/>
        <v>graphicdesigner_spouse=A.graphicdesigner_spouse,</v>
      </c>
      <c r="L197" t="str">
        <f t="shared" si="10"/>
        <v>ALTER TABLE CTG_ANALYTICS_WS.SM_RETENTION_MODEL DROP COLUMN graphicdesigner_spouse;</v>
      </c>
    </row>
    <row r="198" spans="1:12" x14ac:dyDescent="0.3">
      <c r="A198" t="s">
        <v>3958</v>
      </c>
      <c r="B198" t="s">
        <v>3842</v>
      </c>
      <c r="D198" t="s">
        <v>3755</v>
      </c>
      <c r="E198">
        <v>1</v>
      </c>
      <c r="F198" t="s">
        <v>3756</v>
      </c>
      <c r="G198">
        <v>0</v>
      </c>
      <c r="H198" t="s">
        <v>3757</v>
      </c>
      <c r="I198" t="str">
        <f t="shared" si="9"/>
        <v>bartender_spouse</v>
      </c>
      <c r="J198" t="s">
        <v>4081</v>
      </c>
      <c r="K198" t="str">
        <f t="shared" si="11"/>
        <v>bartender_spouse=A.bartender_spouse,</v>
      </c>
      <c r="L198" t="str">
        <f t="shared" si="10"/>
        <v>ALTER TABLE CTG_ANALYTICS_WS.SM_RETENTION_MODEL DROP COLUMN bartender_spouse;</v>
      </c>
    </row>
    <row r="199" spans="1:12" x14ac:dyDescent="0.3">
      <c r="A199" t="s">
        <v>3958</v>
      </c>
      <c r="B199" t="s">
        <v>4082</v>
      </c>
      <c r="D199" t="s">
        <v>3755</v>
      </c>
      <c r="E199">
        <v>1</v>
      </c>
      <c r="F199" t="s">
        <v>3756</v>
      </c>
      <c r="G199">
        <v>0</v>
      </c>
      <c r="H199" t="s">
        <v>3757</v>
      </c>
      <c r="I199" t="str">
        <f t="shared" si="9"/>
        <v>administrator_spouse</v>
      </c>
      <c r="J199" t="s">
        <v>4083</v>
      </c>
      <c r="K199" t="str">
        <f t="shared" si="11"/>
        <v>administrator_spouse=A.administrator_spouse,</v>
      </c>
      <c r="L199" t="str">
        <f t="shared" si="10"/>
        <v>ALTER TABLE CTG_ANALYTICS_WS.SM_RETENTION_MODEL DROP COLUMN administrator_spouse;</v>
      </c>
    </row>
    <row r="200" spans="1:12" x14ac:dyDescent="0.3">
      <c r="A200" t="s">
        <v>3958</v>
      </c>
      <c r="B200" t="s">
        <v>4084</v>
      </c>
      <c r="D200" t="s">
        <v>3755</v>
      </c>
      <c r="E200">
        <v>1</v>
      </c>
      <c r="F200" t="s">
        <v>3756</v>
      </c>
      <c r="G200">
        <v>0</v>
      </c>
      <c r="H200" t="s">
        <v>3757</v>
      </c>
      <c r="I200" t="str">
        <f t="shared" si="9"/>
        <v>home_spouse</v>
      </c>
      <c r="J200" t="s">
        <v>4085</v>
      </c>
      <c r="K200" t="str">
        <f t="shared" si="11"/>
        <v>home_spouse=A.home_spouse,</v>
      </c>
      <c r="L200" t="str">
        <f t="shared" si="10"/>
        <v>ALTER TABLE CTG_ANALYTICS_WS.SM_RETENTION_MODEL DROP COLUMN home_spouse;</v>
      </c>
    </row>
    <row r="201" spans="1:12" x14ac:dyDescent="0.3">
      <c r="A201" t="s">
        <v>3958</v>
      </c>
      <c r="B201" t="s">
        <v>4086</v>
      </c>
      <c r="D201" t="s">
        <v>3755</v>
      </c>
      <c r="E201">
        <v>1</v>
      </c>
      <c r="F201" t="s">
        <v>3756</v>
      </c>
      <c r="G201">
        <v>0</v>
      </c>
      <c r="H201" t="s">
        <v>3757</v>
      </c>
      <c r="I201" t="str">
        <f t="shared" si="9"/>
        <v>accounting_spouse</v>
      </c>
      <c r="J201" t="s">
        <v>4087</v>
      </c>
      <c r="K201" t="str">
        <f t="shared" si="11"/>
        <v>accounting_spouse=A.accounting_spouse,</v>
      </c>
      <c r="L201" t="str">
        <f t="shared" si="10"/>
        <v>ALTER TABLE CTG_ANALYTICS_WS.SM_RETENTION_MODEL DROP COLUMN accounting_spouse;</v>
      </c>
    </row>
    <row r="202" spans="1:12" x14ac:dyDescent="0.3">
      <c r="A202" t="s">
        <v>3958</v>
      </c>
      <c r="B202" t="s">
        <v>4088</v>
      </c>
      <c r="D202" t="s">
        <v>3755</v>
      </c>
      <c r="E202">
        <v>1</v>
      </c>
      <c r="F202" t="s">
        <v>3756</v>
      </c>
      <c r="G202">
        <v>0</v>
      </c>
      <c r="H202" t="s">
        <v>3757</v>
      </c>
      <c r="I202" t="str">
        <f t="shared" si="9"/>
        <v>unemployeed_spouse</v>
      </c>
      <c r="J202" t="s">
        <v>4089</v>
      </c>
      <c r="K202" t="str">
        <f t="shared" si="11"/>
        <v>unemployeed_spouse=A.unemployeed_spouse,</v>
      </c>
      <c r="L202" t="str">
        <f t="shared" si="10"/>
        <v>ALTER TABLE CTG_ANALYTICS_WS.SM_RETENTION_MODEL DROP COLUMN unemployeed_spouse;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B7" sqref="B7"/>
    </sheetView>
  </sheetViews>
  <sheetFormatPr defaultRowHeight="14.4" x14ac:dyDescent="0.3"/>
  <cols>
    <col min="1" max="1" width="52.21875" bestFit="1" customWidth="1"/>
    <col min="2" max="2" width="70.77734375" bestFit="1" customWidth="1"/>
  </cols>
  <sheetData>
    <row r="1" spans="1:4" x14ac:dyDescent="0.3">
      <c r="A1" t="s">
        <v>6814</v>
      </c>
      <c r="B1" t="s">
        <v>6813</v>
      </c>
    </row>
    <row r="2" spans="1:4" x14ac:dyDescent="0.3">
      <c r="A2" t="s">
        <v>6840</v>
      </c>
      <c r="B2" t="s">
        <v>6770</v>
      </c>
      <c r="C2" t="str">
        <f t="shared" ref="C2:C33" si="0">VLOOKUP(A2,$B$2:$B$69,1,0)</f>
        <v xml:space="preserve"> RISK_FLAG</v>
      </c>
      <c r="D2" t="e">
        <f t="shared" ref="D2:D33" si="1">VLOOKUP(B2,$A$2:$A$71,1,0)</f>
        <v>#N/A</v>
      </c>
    </row>
    <row r="3" spans="1:4" x14ac:dyDescent="0.3">
      <c r="A3" t="s">
        <v>6830</v>
      </c>
      <c r="B3" t="s">
        <v>6751</v>
      </c>
      <c r="C3" t="e">
        <f t="shared" si="0"/>
        <v>#N/A</v>
      </c>
      <c r="D3" t="str">
        <f t="shared" si="1"/>
        <v xml:space="preserve"> AMOUNT_EITC</v>
      </c>
    </row>
    <row r="4" spans="1:4" x14ac:dyDescent="0.3">
      <c r="A4" t="s">
        <v>6832</v>
      </c>
      <c r="B4" t="s">
        <v>6863</v>
      </c>
      <c r="C4" t="e">
        <f t="shared" si="0"/>
        <v>#N/A</v>
      </c>
      <c r="D4" t="e">
        <f t="shared" si="1"/>
        <v>#N/A</v>
      </c>
    </row>
    <row r="5" spans="1:4" x14ac:dyDescent="0.3">
      <c r="A5" t="s">
        <v>6829</v>
      </c>
      <c r="B5" t="s">
        <v>6861</v>
      </c>
      <c r="C5" t="e">
        <f t="shared" si="0"/>
        <v>#N/A</v>
      </c>
      <c r="D5" t="e">
        <f t="shared" si="1"/>
        <v>#N/A</v>
      </c>
    </row>
    <row r="6" spans="1:4" x14ac:dyDescent="0.3">
      <c r="A6" t="s">
        <v>6854</v>
      </c>
      <c r="B6" t="s">
        <v>6871</v>
      </c>
      <c r="C6" t="e">
        <f t="shared" si="0"/>
        <v>#N/A</v>
      </c>
      <c r="D6" t="e">
        <f t="shared" si="1"/>
        <v>#N/A</v>
      </c>
    </row>
    <row r="7" spans="1:4" x14ac:dyDescent="0.3">
      <c r="A7" t="s">
        <v>6800</v>
      </c>
      <c r="B7" t="s">
        <v>6866</v>
      </c>
      <c r="C7" t="str">
        <f t="shared" si="0"/>
        <v xml:space="preserve"> CA_AUDIT_DEFENSE_FLAG</v>
      </c>
      <c r="D7" t="e">
        <f t="shared" si="1"/>
        <v>#N/A</v>
      </c>
    </row>
    <row r="8" spans="1:4" x14ac:dyDescent="0.3">
      <c r="A8" t="s">
        <v>6804</v>
      </c>
      <c r="B8" t="s">
        <v>6858</v>
      </c>
      <c r="C8" t="e">
        <f t="shared" si="0"/>
        <v>#N/A</v>
      </c>
      <c r="D8" t="e">
        <f t="shared" si="1"/>
        <v>#N/A</v>
      </c>
    </row>
    <row r="9" spans="1:4" x14ac:dyDescent="0.3">
      <c r="A9" t="s">
        <v>6843</v>
      </c>
      <c r="B9" t="s">
        <v>6868</v>
      </c>
      <c r="C9" t="e">
        <f t="shared" si="0"/>
        <v>#N/A</v>
      </c>
      <c r="D9" t="e">
        <f t="shared" si="1"/>
        <v>#N/A</v>
      </c>
    </row>
    <row r="10" spans="1:4" x14ac:dyDescent="0.3">
      <c r="A10" t="s">
        <v>6823</v>
      </c>
      <c r="B10" t="s">
        <v>6740</v>
      </c>
      <c r="C10" t="str">
        <f t="shared" si="0"/>
        <v xml:space="preserve"> ENTRY_PAGE_GROUP_Microsite Pages</v>
      </c>
      <c r="D10" t="e">
        <f t="shared" si="1"/>
        <v>#N/A</v>
      </c>
    </row>
    <row r="11" spans="1:4" x14ac:dyDescent="0.3">
      <c r="A11" t="s">
        <v>6847</v>
      </c>
      <c r="B11" t="s">
        <v>6781</v>
      </c>
      <c r="C11" t="e">
        <f t="shared" si="0"/>
        <v>#N/A</v>
      </c>
      <c r="D11" t="e">
        <f t="shared" si="1"/>
        <v>#N/A</v>
      </c>
    </row>
    <row r="12" spans="1:4" x14ac:dyDescent="0.3">
      <c r="A12" t="s">
        <v>6778</v>
      </c>
      <c r="B12" t="s">
        <v>6777</v>
      </c>
      <c r="C12" t="str">
        <f t="shared" si="0"/>
        <v xml:space="preserve"> SEASON_PART_Pre-Price(Mar)</v>
      </c>
      <c r="D12" t="str">
        <f t="shared" si="1"/>
        <v xml:space="preserve"> AMOUNT_TOTAL_DEDUCTIONS</v>
      </c>
    </row>
    <row r="13" spans="1:4" x14ac:dyDescent="0.3">
      <c r="A13" t="s">
        <v>6771</v>
      </c>
      <c r="B13" t="s">
        <v>6760</v>
      </c>
      <c r="C13" t="e">
        <f t="shared" si="0"/>
        <v>#N/A</v>
      </c>
      <c r="D13" t="str">
        <f t="shared" si="1"/>
        <v xml:space="preserve"> AMOUNT_UNEMPLOYMENT</v>
      </c>
    </row>
    <row r="14" spans="1:4" x14ac:dyDescent="0.3">
      <c r="A14" t="s">
        <v>6831</v>
      </c>
      <c r="B14" t="s">
        <v>6862</v>
      </c>
      <c r="C14" t="e">
        <f t="shared" si="0"/>
        <v>#N/A</v>
      </c>
      <c r="D14" t="e">
        <f t="shared" si="1"/>
        <v>#N/A</v>
      </c>
    </row>
    <row r="15" spans="1:4" x14ac:dyDescent="0.3">
      <c r="A15" t="s">
        <v>6835</v>
      </c>
      <c r="B15" t="s">
        <v>6785</v>
      </c>
      <c r="C15" t="str">
        <f t="shared" si="0"/>
        <v xml:space="preserve"> FLAG_ITEMIZE_SEPARATELY</v>
      </c>
      <c r="D15" t="e">
        <f t="shared" si="1"/>
        <v>#N/A</v>
      </c>
    </row>
    <row r="16" spans="1:4" x14ac:dyDescent="0.3">
      <c r="A16" t="s">
        <v>6853</v>
      </c>
      <c r="B16" t="s">
        <v>6798</v>
      </c>
      <c r="C16" t="e">
        <f t="shared" si="0"/>
        <v>#N/A</v>
      </c>
      <c r="D16" t="e">
        <f t="shared" si="1"/>
        <v>#N/A</v>
      </c>
    </row>
    <row r="17" spans="1:4" x14ac:dyDescent="0.3">
      <c r="A17" t="s">
        <v>6855</v>
      </c>
      <c r="B17" t="s">
        <v>6800</v>
      </c>
      <c r="C17" t="e">
        <f t="shared" si="0"/>
        <v>#N/A</v>
      </c>
      <c r="D17" t="str">
        <f t="shared" si="1"/>
        <v xml:space="preserve"> CA_AUDIT_DEFENSE_FLAG</v>
      </c>
    </row>
    <row r="18" spans="1:4" x14ac:dyDescent="0.3">
      <c r="A18" t="s">
        <v>6819</v>
      </c>
      <c r="B18" t="s">
        <v>6749</v>
      </c>
      <c r="C18" t="str">
        <f t="shared" si="0"/>
        <v xml:space="preserve"> SEASON_PART_Early Season</v>
      </c>
      <c r="D18" t="str">
        <f t="shared" si="1"/>
        <v xml:space="preserve"> CA_REFUND_TRANSFER_FLAG</v>
      </c>
    </row>
    <row r="19" spans="1:4" x14ac:dyDescent="0.3">
      <c r="A19" t="s">
        <v>6792</v>
      </c>
      <c r="B19" t="s">
        <v>6792</v>
      </c>
      <c r="C19" t="str">
        <f t="shared" si="0"/>
        <v xml:space="preserve"> CHANNEL_Affiliate</v>
      </c>
      <c r="D19" t="str">
        <f t="shared" si="1"/>
        <v xml:space="preserve"> CHANNEL_Affiliate</v>
      </c>
    </row>
    <row r="20" spans="1:4" x14ac:dyDescent="0.3">
      <c r="A20" t="s">
        <v>6837</v>
      </c>
      <c r="B20" t="s">
        <v>6758</v>
      </c>
      <c r="C20" t="e">
        <f t="shared" si="0"/>
        <v>#N/A</v>
      </c>
      <c r="D20" t="str">
        <f t="shared" si="1"/>
        <v xml:space="preserve"> CHANNEL_Display</v>
      </c>
    </row>
    <row r="21" spans="1:4" x14ac:dyDescent="0.3">
      <c r="A21" t="s">
        <v>6741</v>
      </c>
      <c r="B21" t="s">
        <v>6859</v>
      </c>
      <c r="C21" t="str">
        <f t="shared" si="0"/>
        <v xml:space="preserve"> SEASON_PART_Post Season</v>
      </c>
      <c r="D21" t="e">
        <f t="shared" si="1"/>
        <v>#N/A</v>
      </c>
    </row>
    <row r="22" spans="1:4" x14ac:dyDescent="0.3">
      <c r="A22" t="s">
        <v>6817</v>
      </c>
      <c r="B22" t="s">
        <v>6731</v>
      </c>
      <c r="C22" t="str">
        <f t="shared" si="0"/>
        <v xml:space="preserve"> ENTRY_PAGE_GROUP_Shopping Pages</v>
      </c>
      <c r="D22" t="e">
        <f t="shared" si="1"/>
        <v>#N/A</v>
      </c>
    </row>
    <row r="23" spans="1:4" x14ac:dyDescent="0.3">
      <c r="A23" t="s">
        <v>6750</v>
      </c>
      <c r="B23" t="s">
        <v>6864</v>
      </c>
      <c r="C23" t="e">
        <f t="shared" si="0"/>
        <v>#N/A</v>
      </c>
      <c r="D23" t="e">
        <f t="shared" si="1"/>
        <v>#N/A</v>
      </c>
    </row>
    <row r="24" spans="1:4" x14ac:dyDescent="0.3">
      <c r="A24" t="s">
        <v>6794</v>
      </c>
      <c r="B24" t="s">
        <v>6763</v>
      </c>
      <c r="C24" t="str">
        <f t="shared" si="0"/>
        <v xml:space="preserve"> ENTRY_PAGE_GROUP_Other</v>
      </c>
      <c r="D24" t="str">
        <f t="shared" si="1"/>
        <v xml:space="preserve"> CHANNEL_Organic Search</v>
      </c>
    </row>
    <row r="25" spans="1:4" x14ac:dyDescent="0.3">
      <c r="A25" t="s">
        <v>6828</v>
      </c>
      <c r="B25" t="s">
        <v>6746</v>
      </c>
      <c r="C25" t="e">
        <f t="shared" si="0"/>
        <v>#N/A</v>
      </c>
      <c r="D25" t="e">
        <f t="shared" si="1"/>
        <v>#N/A</v>
      </c>
    </row>
    <row r="26" spans="1:4" x14ac:dyDescent="0.3">
      <c r="A26" t="s">
        <v>6760</v>
      </c>
      <c r="B26" t="s">
        <v>6799</v>
      </c>
      <c r="C26" t="str">
        <f t="shared" si="0"/>
        <v xml:space="preserve"> AMOUNT_UNEMPLOYMENT</v>
      </c>
      <c r="D26" t="e">
        <f t="shared" si="1"/>
        <v>#N/A</v>
      </c>
    </row>
    <row r="27" spans="1:4" x14ac:dyDescent="0.3">
      <c r="A27" t="s">
        <v>6821</v>
      </c>
      <c r="B27" t="s">
        <v>6735</v>
      </c>
      <c r="C27" t="str">
        <f t="shared" si="0"/>
        <v xml:space="preserve"> FED_FORM_TYPE_F1040A</v>
      </c>
      <c r="D27" t="str">
        <f t="shared" si="1"/>
        <v xml:space="preserve"> COMPLETED_SKU_400|Free Military</v>
      </c>
    </row>
    <row r="28" spans="1:4" x14ac:dyDescent="0.3">
      <c r="A28" t="s">
        <v>6756</v>
      </c>
      <c r="B28" t="s">
        <v>6867</v>
      </c>
      <c r="C28" t="e">
        <f t="shared" si="0"/>
        <v>#N/A</v>
      </c>
      <c r="D28" t="e">
        <f t="shared" si="1"/>
        <v>#N/A</v>
      </c>
    </row>
    <row r="29" spans="1:4" x14ac:dyDescent="0.3">
      <c r="A29" t="s">
        <v>6836</v>
      </c>
      <c r="B29" t="s">
        <v>6757</v>
      </c>
      <c r="C29" t="str">
        <f t="shared" si="0"/>
        <v xml:space="preserve"> MISC1099_FLAG</v>
      </c>
      <c r="D29" t="e">
        <f t="shared" si="1"/>
        <v>#N/A</v>
      </c>
    </row>
    <row r="30" spans="1:4" x14ac:dyDescent="0.3">
      <c r="A30" t="s">
        <v>6841</v>
      </c>
      <c r="B30" t="s">
        <v>6772</v>
      </c>
      <c r="C30" t="e">
        <f t="shared" si="0"/>
        <v>#N/A</v>
      </c>
      <c r="D30" t="e">
        <f t="shared" si="1"/>
        <v>#N/A</v>
      </c>
    </row>
    <row r="31" spans="1:4" x14ac:dyDescent="0.3">
      <c r="A31" t="s">
        <v>6845</v>
      </c>
      <c r="B31" t="s">
        <v>6782</v>
      </c>
      <c r="C31" t="e">
        <f t="shared" si="0"/>
        <v>#N/A</v>
      </c>
      <c r="D31" t="e">
        <f t="shared" si="1"/>
        <v>#N/A</v>
      </c>
    </row>
    <row r="32" spans="1:4" x14ac:dyDescent="0.3">
      <c r="A32" t="s">
        <v>6822</v>
      </c>
      <c r="B32" t="s">
        <v>6823</v>
      </c>
      <c r="C32" t="e">
        <f t="shared" si="0"/>
        <v>#N/A</v>
      </c>
      <c r="D32" t="str">
        <f t="shared" si="1"/>
        <v xml:space="preserve"> ENTRY_PAGE_GROUP_Microsite Pages</v>
      </c>
    </row>
    <row r="33" spans="1:4" x14ac:dyDescent="0.3">
      <c r="A33" t="s">
        <v>6851</v>
      </c>
      <c r="B33" t="s">
        <v>6794</v>
      </c>
      <c r="C33" t="e">
        <f t="shared" si="0"/>
        <v>#N/A</v>
      </c>
      <c r="D33" t="str">
        <f t="shared" si="1"/>
        <v xml:space="preserve"> ENTRY_PAGE_GROUP_Other</v>
      </c>
    </row>
    <row r="34" spans="1:4" x14ac:dyDescent="0.3">
      <c r="A34" t="s">
        <v>6791</v>
      </c>
      <c r="B34" t="s">
        <v>6817</v>
      </c>
      <c r="C34" t="e">
        <f t="shared" ref="C34:C65" si="2">VLOOKUP(A34,$B$2:$B$69,1,0)</f>
        <v>#N/A</v>
      </c>
      <c r="D34" t="str">
        <f t="shared" ref="D34:D65" si="3">VLOOKUP(B34,$A$2:$A$71,1,0)</f>
        <v xml:space="preserve"> ENTRY_PAGE_GROUP_Shopping Pages</v>
      </c>
    </row>
    <row r="35" spans="1:4" x14ac:dyDescent="0.3">
      <c r="A35" t="s">
        <v>6844</v>
      </c>
      <c r="B35" t="s">
        <v>6743</v>
      </c>
      <c r="C35" t="e">
        <f t="shared" si="2"/>
        <v>#N/A</v>
      </c>
      <c r="D35" t="e">
        <f t="shared" si="3"/>
        <v>#N/A</v>
      </c>
    </row>
    <row r="36" spans="1:4" x14ac:dyDescent="0.3">
      <c r="A36" t="s">
        <v>6849</v>
      </c>
      <c r="B36" t="s">
        <v>6790</v>
      </c>
      <c r="C36" t="e">
        <f t="shared" si="2"/>
        <v>#N/A</v>
      </c>
      <c r="D36" t="e">
        <f t="shared" si="3"/>
        <v>#N/A</v>
      </c>
    </row>
    <row r="37" spans="1:4" x14ac:dyDescent="0.3">
      <c r="A37" t="s">
        <v>6754</v>
      </c>
      <c r="B37" t="s">
        <v>6755</v>
      </c>
      <c r="C37" t="e">
        <f t="shared" si="2"/>
        <v>#N/A</v>
      </c>
      <c r="D37" t="str">
        <f t="shared" si="3"/>
        <v xml:space="preserve"> ENTRY_PAGE_GROUP_Taxcaster Page</v>
      </c>
    </row>
    <row r="38" spans="1:4" x14ac:dyDescent="0.3">
      <c r="A38" t="s">
        <v>6815</v>
      </c>
      <c r="B38" t="s">
        <v>6788</v>
      </c>
      <c r="C38" t="e">
        <f t="shared" si="2"/>
        <v>#N/A</v>
      </c>
      <c r="D38" t="e">
        <f t="shared" si="3"/>
        <v>#N/A</v>
      </c>
    </row>
    <row r="39" spans="1:4" x14ac:dyDescent="0.3">
      <c r="A39" t="s">
        <v>6820</v>
      </c>
      <c r="B39" t="s">
        <v>6821</v>
      </c>
      <c r="C39" t="e">
        <f t="shared" si="2"/>
        <v>#N/A</v>
      </c>
      <c r="D39" t="str">
        <f t="shared" si="3"/>
        <v xml:space="preserve"> FED_FORM_TYPE_F1040A</v>
      </c>
    </row>
    <row r="40" spans="1:4" x14ac:dyDescent="0.3">
      <c r="A40" t="s">
        <v>6784</v>
      </c>
      <c r="B40" t="s">
        <v>6870</v>
      </c>
      <c r="C40" t="str">
        <f t="shared" si="2"/>
        <v xml:space="preserve"> START_SKU_500|Paid Basic</v>
      </c>
      <c r="D40" t="e">
        <f t="shared" si="3"/>
        <v>#N/A</v>
      </c>
    </row>
    <row r="41" spans="1:4" x14ac:dyDescent="0.3">
      <c r="A41" t="s">
        <v>6834</v>
      </c>
      <c r="B41" t="s">
        <v>6835</v>
      </c>
      <c r="C41" t="e">
        <f t="shared" si="2"/>
        <v>#N/A</v>
      </c>
      <c r="D41" t="str">
        <f t="shared" si="3"/>
        <v xml:space="preserve"> FLAG_ITEMIZE_SEPARATELY</v>
      </c>
    </row>
    <row r="42" spans="1:4" x14ac:dyDescent="0.3">
      <c r="A42" t="s">
        <v>6846</v>
      </c>
      <c r="B42" t="s">
        <v>6766</v>
      </c>
      <c r="C42" t="e">
        <f t="shared" si="2"/>
        <v>#N/A</v>
      </c>
      <c r="D42" t="str">
        <f t="shared" si="3"/>
        <v xml:space="preserve"> FLAG_OLD_OR_BLIND</v>
      </c>
    </row>
    <row r="43" spans="1:4" x14ac:dyDescent="0.3">
      <c r="A43" t="s">
        <v>6838</v>
      </c>
      <c r="B43" t="s">
        <v>6765</v>
      </c>
      <c r="C43" t="e">
        <f t="shared" si="2"/>
        <v>#N/A</v>
      </c>
      <c r="D43" t="e">
        <f t="shared" si="3"/>
        <v>#N/A</v>
      </c>
    </row>
    <row r="44" spans="1:4" x14ac:dyDescent="0.3">
      <c r="A44" t="s">
        <v>6735</v>
      </c>
      <c r="B44" t="s">
        <v>6738</v>
      </c>
      <c r="C44" t="str">
        <f t="shared" si="2"/>
        <v xml:space="preserve"> COMPLETED_SKU_400|Free Military</v>
      </c>
      <c r="D44" t="e">
        <f t="shared" si="3"/>
        <v>#N/A</v>
      </c>
    </row>
    <row r="45" spans="1:4" x14ac:dyDescent="0.3">
      <c r="A45" t="s">
        <v>6816</v>
      </c>
      <c r="B45" t="s">
        <v>6857</v>
      </c>
      <c r="C45" t="e">
        <f t="shared" si="2"/>
        <v>#N/A</v>
      </c>
      <c r="D45" t="e">
        <f t="shared" si="3"/>
        <v>#N/A</v>
      </c>
    </row>
    <row r="46" spans="1:4" x14ac:dyDescent="0.3">
      <c r="A46" t="s">
        <v>6827</v>
      </c>
      <c r="B46" t="s">
        <v>6745</v>
      </c>
      <c r="C46" t="str">
        <f t="shared" si="2"/>
        <v xml:space="preserve"> RT_FLAG</v>
      </c>
      <c r="D46" t="e">
        <f t="shared" si="3"/>
        <v>#N/A</v>
      </c>
    </row>
    <row r="47" spans="1:4" x14ac:dyDescent="0.3">
      <c r="A47" t="s">
        <v>6751</v>
      </c>
      <c r="B47" t="s">
        <v>6865</v>
      </c>
      <c r="C47" t="str">
        <f t="shared" si="2"/>
        <v xml:space="preserve"> AMOUNT_EITC</v>
      </c>
      <c r="D47" t="e">
        <f t="shared" si="3"/>
        <v>#N/A</v>
      </c>
    </row>
    <row r="48" spans="1:4" x14ac:dyDescent="0.3">
      <c r="A48" t="s">
        <v>6786</v>
      </c>
      <c r="B48" t="s">
        <v>6787</v>
      </c>
      <c r="C48" t="e">
        <f t="shared" si="2"/>
        <v>#N/A</v>
      </c>
      <c r="D48" t="e">
        <f t="shared" si="3"/>
        <v>#N/A</v>
      </c>
    </row>
    <row r="49" spans="1:4" x14ac:dyDescent="0.3">
      <c r="A49" t="s">
        <v>6848</v>
      </c>
      <c r="B49" t="s">
        <v>6789</v>
      </c>
      <c r="C49" t="e">
        <f t="shared" si="2"/>
        <v>#N/A</v>
      </c>
      <c r="D49" t="e">
        <f t="shared" si="3"/>
        <v>#N/A</v>
      </c>
    </row>
    <row r="50" spans="1:4" x14ac:dyDescent="0.3">
      <c r="A50" t="s">
        <v>6755</v>
      </c>
      <c r="B50" t="s">
        <v>6836</v>
      </c>
      <c r="C50" t="str">
        <f t="shared" si="2"/>
        <v xml:space="preserve"> ENTRY_PAGE_GROUP_Taxcaster Page</v>
      </c>
      <c r="D50" t="str">
        <f t="shared" si="3"/>
        <v xml:space="preserve"> MISC1099_FLAG</v>
      </c>
    </row>
    <row r="51" spans="1:4" x14ac:dyDescent="0.3">
      <c r="A51" t="s">
        <v>6777</v>
      </c>
      <c r="B51" t="s">
        <v>6869</v>
      </c>
      <c r="C51" t="str">
        <f t="shared" si="2"/>
        <v xml:space="preserve"> AMOUNT_TOTAL_DEDUCTIONS</v>
      </c>
      <c r="D51" t="e">
        <f t="shared" si="3"/>
        <v>#N/A</v>
      </c>
    </row>
    <row r="52" spans="1:4" x14ac:dyDescent="0.3">
      <c r="A52" t="s">
        <v>6749</v>
      </c>
      <c r="B52" t="s">
        <v>6728</v>
      </c>
      <c r="C52" t="str">
        <f t="shared" si="2"/>
        <v xml:space="preserve"> CA_REFUND_TRANSFER_FLAG</v>
      </c>
      <c r="D52" t="e">
        <f t="shared" si="3"/>
        <v>#N/A</v>
      </c>
    </row>
    <row r="53" spans="1:4" x14ac:dyDescent="0.3">
      <c r="A53" t="s">
        <v>6850</v>
      </c>
      <c r="B53" t="s">
        <v>6793</v>
      </c>
      <c r="C53" t="e">
        <f t="shared" si="2"/>
        <v>#N/A</v>
      </c>
      <c r="D53" t="e">
        <f t="shared" si="3"/>
        <v>#N/A</v>
      </c>
    </row>
    <row r="54" spans="1:4" x14ac:dyDescent="0.3">
      <c r="A54" t="s">
        <v>6796</v>
      </c>
      <c r="B54" t="s">
        <v>6795</v>
      </c>
      <c r="C54" t="str">
        <f t="shared" si="2"/>
        <v xml:space="preserve"> REQUIRED_TAKE_FLAG</v>
      </c>
      <c r="D54" t="e">
        <f t="shared" si="3"/>
        <v>#N/A</v>
      </c>
    </row>
    <row r="55" spans="1:4" x14ac:dyDescent="0.3">
      <c r="A55" t="s">
        <v>6852</v>
      </c>
      <c r="B55" t="s">
        <v>6796</v>
      </c>
      <c r="C55" t="e">
        <f t="shared" si="2"/>
        <v>#N/A</v>
      </c>
      <c r="D55" t="str">
        <f t="shared" si="3"/>
        <v xml:space="preserve"> REQUIRED_TAKE_FLAG</v>
      </c>
    </row>
    <row r="56" spans="1:4" x14ac:dyDescent="0.3">
      <c r="A56" t="s">
        <v>6763</v>
      </c>
      <c r="B56" t="s">
        <v>6840</v>
      </c>
      <c r="C56" t="str">
        <f t="shared" si="2"/>
        <v xml:space="preserve"> CHANNEL_Organic Search</v>
      </c>
      <c r="D56" t="str">
        <f t="shared" si="3"/>
        <v xml:space="preserve"> RISK_FLAG</v>
      </c>
    </row>
    <row r="57" spans="1:4" x14ac:dyDescent="0.3">
      <c r="A57" t="s">
        <v>6826</v>
      </c>
      <c r="B57" t="s">
        <v>6827</v>
      </c>
      <c r="C57" t="e">
        <f t="shared" si="2"/>
        <v>#N/A</v>
      </c>
      <c r="D57" t="str">
        <f t="shared" si="3"/>
        <v xml:space="preserve"> RT_FLAG</v>
      </c>
    </row>
    <row r="58" spans="1:4" x14ac:dyDescent="0.3">
      <c r="A58" t="s">
        <v>6833</v>
      </c>
      <c r="B58" t="s">
        <v>6819</v>
      </c>
      <c r="C58" t="e">
        <f t="shared" si="2"/>
        <v>#N/A</v>
      </c>
      <c r="D58" t="str">
        <f t="shared" si="3"/>
        <v xml:space="preserve"> SEASON_PART_Early Season</v>
      </c>
    </row>
    <row r="59" spans="1:4" x14ac:dyDescent="0.3">
      <c r="A59" t="s">
        <v>6758</v>
      </c>
      <c r="B59" t="s">
        <v>6762</v>
      </c>
      <c r="C59" t="str">
        <f t="shared" si="2"/>
        <v xml:space="preserve"> CHANNEL_Display</v>
      </c>
      <c r="D59" t="e">
        <f t="shared" si="3"/>
        <v>#N/A</v>
      </c>
    </row>
    <row r="60" spans="1:4" x14ac:dyDescent="0.3">
      <c r="A60" t="s">
        <v>6818</v>
      </c>
      <c r="B60" t="s">
        <v>6734</v>
      </c>
      <c r="C60" t="e">
        <f t="shared" si="2"/>
        <v>#N/A</v>
      </c>
      <c r="D60" t="e">
        <f t="shared" si="3"/>
        <v>#N/A</v>
      </c>
    </row>
    <row r="61" spans="1:4" x14ac:dyDescent="0.3">
      <c r="A61" t="s">
        <v>6825</v>
      </c>
      <c r="B61" t="s">
        <v>6742</v>
      </c>
      <c r="C61" t="e">
        <f t="shared" si="2"/>
        <v>#N/A</v>
      </c>
      <c r="D61" t="str">
        <f t="shared" si="3"/>
        <v xml:space="preserve"> SEASON_PART_Late Legislation</v>
      </c>
    </row>
    <row r="62" spans="1:4" x14ac:dyDescent="0.3">
      <c r="A62" t="s">
        <v>6824</v>
      </c>
      <c r="B62" t="s">
        <v>6741</v>
      </c>
      <c r="C62" t="e">
        <f t="shared" si="2"/>
        <v>#N/A</v>
      </c>
      <c r="D62" t="str">
        <f t="shared" si="3"/>
        <v xml:space="preserve"> SEASON_PART_Post Season</v>
      </c>
    </row>
    <row r="63" spans="1:4" x14ac:dyDescent="0.3">
      <c r="A63" t="s">
        <v>6773</v>
      </c>
      <c r="B63" t="s">
        <v>6776</v>
      </c>
      <c r="C63" t="e">
        <f t="shared" si="2"/>
        <v>#N/A</v>
      </c>
      <c r="D63" t="e">
        <f t="shared" si="3"/>
        <v>#N/A</v>
      </c>
    </row>
    <row r="64" spans="1:4" x14ac:dyDescent="0.3">
      <c r="A64" t="s">
        <v>6842</v>
      </c>
      <c r="B64" t="s">
        <v>6778</v>
      </c>
      <c r="C64" t="e">
        <f t="shared" si="2"/>
        <v>#N/A</v>
      </c>
      <c r="D64" t="str">
        <f t="shared" si="3"/>
        <v xml:space="preserve"> SEASON_PART_Pre-Price(Mar)</v>
      </c>
    </row>
    <row r="65" spans="1:4" x14ac:dyDescent="0.3">
      <c r="A65" t="s">
        <v>6736</v>
      </c>
      <c r="B65" t="s">
        <v>6739</v>
      </c>
      <c r="C65" t="e">
        <f t="shared" si="2"/>
        <v>#N/A</v>
      </c>
      <c r="D65" t="e">
        <f t="shared" si="3"/>
        <v>#N/A</v>
      </c>
    </row>
    <row r="66" spans="1:4" x14ac:dyDescent="0.3">
      <c r="A66" t="s">
        <v>6742</v>
      </c>
      <c r="B66" t="s">
        <v>6860</v>
      </c>
      <c r="C66" t="str">
        <f t="shared" ref="C66:C71" si="4">VLOOKUP(A66,$B$2:$B$69,1,0)</f>
        <v xml:space="preserve"> SEASON_PART_Late Legislation</v>
      </c>
      <c r="D66" t="e">
        <f t="shared" ref="D66:D71" si="5">VLOOKUP(B66,$A$2:$A$71,1,0)</f>
        <v>#N/A</v>
      </c>
    </row>
    <row r="67" spans="1:4" x14ac:dyDescent="0.3">
      <c r="A67" t="s">
        <v>6766</v>
      </c>
      <c r="B67" t="s">
        <v>6784</v>
      </c>
      <c r="C67" t="str">
        <f t="shared" si="4"/>
        <v xml:space="preserve"> FLAG_OLD_OR_BLIND</v>
      </c>
      <c r="D67" t="str">
        <f t="shared" si="5"/>
        <v xml:space="preserve"> START_SKU_500|Paid Basic</v>
      </c>
    </row>
    <row r="68" spans="1:4" x14ac:dyDescent="0.3">
      <c r="A68" t="s">
        <v>6839</v>
      </c>
      <c r="B68" t="s">
        <v>6769</v>
      </c>
      <c r="C68" t="e">
        <f t="shared" si="4"/>
        <v>#N/A</v>
      </c>
      <c r="D68" t="e">
        <f t="shared" si="5"/>
        <v>#N/A</v>
      </c>
    </row>
    <row r="69" spans="1:4" x14ac:dyDescent="0.3">
      <c r="A69" t="s">
        <v>6873</v>
      </c>
      <c r="B69" t="s">
        <v>6873</v>
      </c>
      <c r="C69" t="str">
        <f t="shared" si="4"/>
        <v>FILING_STATUS_MarriedFilingSeparately</v>
      </c>
      <c r="D69" t="str">
        <f t="shared" si="5"/>
        <v>FILING_STATUS_MarriedFilingSeparately</v>
      </c>
    </row>
    <row r="70" spans="1:4" x14ac:dyDescent="0.3">
      <c r="A70" t="s">
        <v>6872</v>
      </c>
      <c r="C70" t="e">
        <f t="shared" si="4"/>
        <v>#N/A</v>
      </c>
      <c r="D70" t="e">
        <f t="shared" si="5"/>
        <v>#N/A</v>
      </c>
    </row>
    <row r="71" spans="1:4" x14ac:dyDescent="0.3">
      <c r="A71" t="s">
        <v>6856</v>
      </c>
      <c r="C71" t="e">
        <f t="shared" si="4"/>
        <v>#N/A</v>
      </c>
      <c r="D71" t="e">
        <f t="shared" si="5"/>
        <v>#N/A</v>
      </c>
    </row>
  </sheetData>
  <autoFilter ref="A1:D7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6" sqref="G16"/>
    </sheetView>
  </sheetViews>
  <sheetFormatPr defaultRowHeight="14.4" x14ac:dyDescent="0.3"/>
  <cols>
    <col min="1" max="1" width="24.77734375" style="33" bestFit="1" customWidth="1"/>
    <col min="2" max="5" width="8.88671875" style="33"/>
    <col min="6" max="6" width="14.21875" style="33" customWidth="1"/>
    <col min="7" max="7" width="21.44140625" style="33" customWidth="1"/>
    <col min="8" max="8" width="25.77734375" style="33" bestFit="1" customWidth="1"/>
    <col min="9" max="9" width="10.77734375" style="33" bestFit="1" customWidth="1"/>
    <col min="10" max="16384" width="8.88671875" style="33"/>
  </cols>
  <sheetData>
    <row r="1" spans="1:9" x14ac:dyDescent="0.3">
      <c r="A1" s="33" t="s">
        <v>3507</v>
      </c>
      <c r="B1" s="33" t="s">
        <v>3504</v>
      </c>
      <c r="C1" s="33" t="s">
        <v>3505</v>
      </c>
    </row>
    <row r="2" spans="1:9" x14ac:dyDescent="0.3">
      <c r="A2" s="33" t="s">
        <v>3508</v>
      </c>
      <c r="B2" s="33">
        <v>0</v>
      </c>
      <c r="C2" s="33">
        <v>336734</v>
      </c>
      <c r="F2" s="33" t="s">
        <v>3513</v>
      </c>
      <c r="G2" s="33" t="s">
        <v>3510</v>
      </c>
    </row>
    <row r="3" spans="1:9" x14ac:dyDescent="0.3">
      <c r="A3" s="33" t="s">
        <v>3508</v>
      </c>
      <c r="B3" s="33">
        <v>1</v>
      </c>
      <c r="C3" s="33">
        <v>29499</v>
      </c>
      <c r="F3" s="33" t="s">
        <v>3512</v>
      </c>
      <c r="G3" s="33" t="s">
        <v>3508</v>
      </c>
      <c r="H3" s="33" t="s">
        <v>3509</v>
      </c>
      <c r="I3" s="33" t="s">
        <v>3511</v>
      </c>
    </row>
    <row r="4" spans="1:9" x14ac:dyDescent="0.3">
      <c r="A4" s="33" t="s">
        <v>3509</v>
      </c>
      <c r="B4" s="33">
        <v>0</v>
      </c>
      <c r="C4" s="33">
        <v>472760</v>
      </c>
      <c r="F4" s="34">
        <v>0</v>
      </c>
      <c r="G4" s="35">
        <v>336734</v>
      </c>
      <c r="H4" s="35">
        <v>472760</v>
      </c>
      <c r="I4" s="35">
        <v>809494</v>
      </c>
    </row>
    <row r="5" spans="1:9" x14ac:dyDescent="0.3">
      <c r="A5" s="33" t="s">
        <v>3509</v>
      </c>
      <c r="B5" s="33">
        <v>1</v>
      </c>
      <c r="C5" s="33">
        <v>59843</v>
      </c>
      <c r="F5" s="34">
        <v>1</v>
      </c>
      <c r="G5" s="35">
        <v>29499</v>
      </c>
      <c r="H5" s="35">
        <v>59843</v>
      </c>
      <c r="I5" s="35">
        <v>89342</v>
      </c>
    </row>
    <row r="6" spans="1:9" x14ac:dyDescent="0.3">
      <c r="F6" s="34" t="s">
        <v>3511</v>
      </c>
      <c r="G6" s="35">
        <v>366233</v>
      </c>
      <c r="H6" s="35">
        <v>532603</v>
      </c>
      <c r="I6" s="35">
        <v>898836</v>
      </c>
    </row>
    <row r="9" spans="1:9" x14ac:dyDescent="0.3">
      <c r="F9" s="33" t="s">
        <v>3513</v>
      </c>
      <c r="G9" s="33" t="s">
        <v>3510</v>
      </c>
    </row>
    <row r="10" spans="1:9" x14ac:dyDescent="0.3">
      <c r="F10" s="33" t="s">
        <v>3512</v>
      </c>
      <c r="G10" s="33" t="s">
        <v>3508</v>
      </c>
      <c r="H10" s="33" t="s">
        <v>3509</v>
      </c>
      <c r="I10" s="33" t="s">
        <v>3511</v>
      </c>
    </row>
    <row r="11" spans="1:9" x14ac:dyDescent="0.3">
      <c r="F11" s="34">
        <v>0</v>
      </c>
      <c r="G11" s="36">
        <v>0.91945291658588935</v>
      </c>
      <c r="H11" s="36">
        <v>0.88764051272711575</v>
      </c>
      <c r="I11" s="36">
        <v>0.90060255708494097</v>
      </c>
    </row>
    <row r="12" spans="1:9" x14ac:dyDescent="0.3">
      <c r="F12" s="34">
        <v>1</v>
      </c>
      <c r="G12" s="36">
        <v>8.0547083414110696E-2</v>
      </c>
      <c r="H12" s="36">
        <v>0.11235948727288431</v>
      </c>
      <c r="I12" s="36">
        <v>9.9397442915059031E-2</v>
      </c>
    </row>
    <row r="13" spans="1:9" x14ac:dyDescent="0.3">
      <c r="F13" s="34" t="s">
        <v>3511</v>
      </c>
      <c r="G13" s="36">
        <v>1</v>
      </c>
      <c r="H13" s="36">
        <v>1</v>
      </c>
      <c r="I13" s="3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4" x14ac:dyDescent="0.3"/>
  <cols>
    <col min="1" max="1" width="4" bestFit="1" customWidth="1"/>
    <col min="2" max="2" width="7" bestFit="1" customWidth="1"/>
    <col min="3" max="3" width="7.77734375" bestFit="1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P16"/>
  <sheetViews>
    <sheetView workbookViewId="0">
      <selection activeCell="A28" sqref="A28"/>
    </sheetView>
  </sheetViews>
  <sheetFormatPr defaultRowHeight="14.4" x14ac:dyDescent="0.3"/>
  <cols>
    <col min="1" max="1" width="20" bestFit="1" customWidth="1"/>
    <col min="2" max="2" width="40" bestFit="1" customWidth="1"/>
    <col min="3" max="3" width="32.5546875" bestFit="1" customWidth="1"/>
    <col min="4" max="4" width="29" bestFit="1" customWidth="1"/>
    <col min="5" max="5" width="34.5546875" bestFit="1" customWidth="1"/>
    <col min="6" max="6" width="25.5546875" bestFit="1" customWidth="1"/>
    <col min="7" max="7" width="29.33203125" bestFit="1" customWidth="1"/>
    <col min="8" max="8" width="31.44140625" bestFit="1" customWidth="1"/>
    <col min="9" max="9" width="24" bestFit="1" customWidth="1"/>
    <col min="10" max="10" width="32.88671875" bestFit="1" customWidth="1"/>
    <col min="11" max="11" width="38.44140625" bestFit="1" customWidth="1"/>
    <col min="12" max="12" width="29.33203125" bestFit="1" customWidth="1"/>
    <col min="13" max="13" width="29.88671875" bestFit="1" customWidth="1"/>
    <col min="14" max="14" width="35.33203125" bestFit="1" customWidth="1"/>
    <col min="15" max="15" width="26.33203125" bestFit="1" customWidth="1"/>
    <col min="16" max="16" width="19.44140625" bestFit="1" customWidth="1"/>
    <col min="17" max="17" width="27.109375" bestFit="1" customWidth="1"/>
    <col min="18" max="18" width="32.5546875" bestFit="1" customWidth="1"/>
    <col min="19" max="19" width="20.5546875" bestFit="1" customWidth="1"/>
    <col min="20" max="20" width="20.88671875" bestFit="1" customWidth="1"/>
    <col min="21" max="21" width="31.5546875" bestFit="1" customWidth="1"/>
    <col min="22" max="22" width="22.5546875" bestFit="1" customWidth="1"/>
    <col min="23" max="23" width="23.5546875" bestFit="1" customWidth="1"/>
    <col min="24" max="24" width="22.109375" bestFit="1" customWidth="1"/>
    <col min="25" max="25" width="32.33203125" bestFit="1" customWidth="1"/>
    <col min="26" max="26" width="35.88671875" bestFit="1" customWidth="1"/>
    <col min="27" max="27" width="25.6640625" bestFit="1" customWidth="1"/>
    <col min="28" max="28" width="28.6640625" bestFit="1" customWidth="1"/>
    <col min="29" max="29" width="41.5546875" bestFit="1" customWidth="1"/>
    <col min="30" max="30" width="20" bestFit="1" customWidth="1"/>
    <col min="31" max="31" width="28.6640625" bestFit="1" customWidth="1"/>
    <col min="32" max="32" width="30.109375" bestFit="1" customWidth="1"/>
    <col min="33" max="33" width="33.5546875" bestFit="1" customWidth="1"/>
    <col min="34" max="34" width="31.109375" bestFit="1" customWidth="1"/>
    <col min="35" max="36" width="32.5546875" bestFit="1" customWidth="1"/>
    <col min="37" max="37" width="34.6640625" bestFit="1" customWidth="1"/>
    <col min="38" max="38" width="27.33203125" bestFit="1" customWidth="1"/>
    <col min="39" max="39" width="28.109375" bestFit="1" customWidth="1"/>
    <col min="40" max="40" width="25.6640625" bestFit="1" customWidth="1"/>
    <col min="41" max="41" width="36.88671875" bestFit="1" customWidth="1"/>
    <col min="42" max="42" width="20.33203125" bestFit="1" customWidth="1"/>
    <col min="43" max="43" width="29.88671875" bestFit="1" customWidth="1"/>
    <col min="44" max="44" width="26.6640625" bestFit="1" customWidth="1"/>
    <col min="45" max="45" width="38.5546875" bestFit="1" customWidth="1"/>
    <col min="46" max="46" width="32.33203125" bestFit="1" customWidth="1"/>
    <col min="47" max="47" width="28.109375" bestFit="1" customWidth="1"/>
    <col min="48" max="48" width="36.109375" bestFit="1" customWidth="1"/>
    <col min="49" max="49" width="27" bestFit="1" customWidth="1"/>
    <col min="50" max="50" width="28.109375" bestFit="1" customWidth="1"/>
    <col min="51" max="51" width="32.5546875" bestFit="1" customWidth="1"/>
    <col min="52" max="52" width="38.88671875" bestFit="1" customWidth="1"/>
    <col min="53" max="53" width="25.6640625" bestFit="1" customWidth="1"/>
    <col min="54" max="54" width="42.6640625" bestFit="1" customWidth="1"/>
    <col min="55" max="55" width="27.5546875" bestFit="1" customWidth="1"/>
    <col min="56" max="56" width="36.88671875" bestFit="1" customWidth="1"/>
    <col min="57" max="57" width="40" bestFit="1" customWidth="1"/>
    <col min="58" max="58" width="33.5546875" bestFit="1" customWidth="1"/>
    <col min="59" max="59" width="25.5546875" bestFit="1" customWidth="1"/>
    <col min="60" max="60" width="35.6640625" bestFit="1" customWidth="1"/>
    <col min="61" max="61" width="33.44140625" bestFit="1" customWidth="1"/>
    <col min="62" max="62" width="36.44140625" bestFit="1" customWidth="1"/>
    <col min="63" max="63" width="33.44140625" bestFit="1" customWidth="1"/>
    <col min="64" max="64" width="29.33203125" bestFit="1" customWidth="1"/>
    <col min="65" max="65" width="32.33203125" bestFit="1" customWidth="1"/>
    <col min="66" max="66" width="34.109375" bestFit="1" customWidth="1"/>
    <col min="67" max="67" width="37.109375" bestFit="1" customWidth="1"/>
    <col min="68" max="68" width="29.33203125" bestFit="1" customWidth="1"/>
    <col min="69" max="69" width="27.6640625" bestFit="1" customWidth="1"/>
    <col min="70" max="70" width="39.5546875" bestFit="1" customWidth="1"/>
    <col min="71" max="71" width="33.33203125" bestFit="1" customWidth="1"/>
    <col min="72" max="72" width="28.5546875" bestFit="1" customWidth="1"/>
    <col min="73" max="73" width="37.109375" bestFit="1" customWidth="1"/>
    <col min="74" max="74" width="30.5546875" bestFit="1" customWidth="1"/>
    <col min="75" max="75" width="38.88671875" bestFit="1" customWidth="1"/>
    <col min="76" max="76" width="30.5546875" bestFit="1" customWidth="1"/>
    <col min="77" max="77" width="32.33203125" bestFit="1" customWidth="1"/>
    <col min="78" max="78" width="25.33203125" bestFit="1" customWidth="1"/>
    <col min="79" max="79" width="42.6640625" bestFit="1" customWidth="1"/>
    <col min="80" max="80" width="27" bestFit="1" customWidth="1"/>
    <col min="81" max="81" width="30.33203125" bestFit="1" customWidth="1"/>
    <col min="82" max="82" width="31.44140625" bestFit="1" customWidth="1"/>
    <col min="83" max="83" width="35.6640625" bestFit="1" customWidth="1"/>
    <col min="84" max="84" width="26.88671875" bestFit="1" customWidth="1"/>
    <col min="85" max="85" width="33.5546875" bestFit="1" customWidth="1"/>
    <col min="86" max="86" width="27.5546875" bestFit="1" customWidth="1"/>
    <col min="87" max="87" width="35.5546875" bestFit="1" customWidth="1"/>
    <col min="88" max="88" width="40" bestFit="1" customWidth="1"/>
    <col min="89" max="89" width="34.109375" bestFit="1" customWidth="1"/>
    <col min="90" max="90" width="34.6640625" bestFit="1" customWidth="1"/>
    <col min="91" max="91" width="34.109375" bestFit="1" customWidth="1"/>
    <col min="92" max="92" width="33.44140625" bestFit="1" customWidth="1"/>
    <col min="93" max="93" width="36.44140625" bestFit="1" customWidth="1"/>
    <col min="94" max="94" width="33.44140625" bestFit="1" customWidth="1"/>
    <col min="95" max="95" width="39.5546875" bestFit="1" customWidth="1"/>
    <col min="96" max="97" width="32.33203125" bestFit="1" customWidth="1"/>
    <col min="98" max="98" width="37.109375" bestFit="1" customWidth="1"/>
    <col min="99" max="99" width="28.5546875" bestFit="1" customWidth="1"/>
    <col min="100" max="100" width="33.33203125" bestFit="1" customWidth="1"/>
    <col min="101" max="101" width="31.33203125" bestFit="1" customWidth="1"/>
    <col min="102" max="102" width="26.109375" bestFit="1" customWidth="1"/>
    <col min="103" max="103" width="33.33203125" bestFit="1" customWidth="1"/>
    <col min="104" max="104" width="31" bestFit="1" customWidth="1"/>
    <col min="105" max="105" width="29.33203125" bestFit="1" customWidth="1"/>
    <col min="106" max="106" width="30.5546875" bestFit="1" customWidth="1"/>
    <col min="107" max="107" width="21.5546875" bestFit="1" customWidth="1"/>
    <col min="108" max="108" width="28.5546875" bestFit="1" customWidth="1"/>
    <col min="109" max="109" width="27.6640625" bestFit="1" customWidth="1"/>
    <col min="110" max="110" width="25.109375" bestFit="1" customWidth="1"/>
    <col min="111" max="111" width="30" bestFit="1" customWidth="1"/>
    <col min="112" max="112" width="27.5546875" bestFit="1" customWidth="1"/>
    <col min="113" max="113" width="33.109375" bestFit="1" customWidth="1"/>
    <col min="114" max="114" width="31.44140625" bestFit="1" customWidth="1"/>
    <col min="115" max="115" width="31.33203125" bestFit="1" customWidth="1"/>
    <col min="116" max="116" width="21.88671875" bestFit="1" customWidth="1"/>
    <col min="117" max="117" width="24.33203125" bestFit="1" customWidth="1"/>
    <col min="118" max="118" width="35.6640625" bestFit="1" customWidth="1"/>
    <col min="119" max="119" width="21.88671875" bestFit="1" customWidth="1"/>
    <col min="120" max="120" width="23" bestFit="1" customWidth="1"/>
    <col min="121" max="121" width="34.109375" bestFit="1" customWidth="1"/>
    <col min="122" max="122" width="34.6640625" bestFit="1" customWidth="1"/>
    <col min="123" max="123" width="29.109375" bestFit="1" customWidth="1"/>
    <col min="124" max="124" width="31.109375" bestFit="1" customWidth="1"/>
    <col min="125" max="125" width="32.6640625" bestFit="1" customWidth="1"/>
    <col min="126" max="126" width="29.109375" bestFit="1" customWidth="1"/>
    <col min="127" max="127" width="31.109375" bestFit="1" customWidth="1"/>
    <col min="128" max="128" width="28" bestFit="1" customWidth="1"/>
    <col min="129" max="130" width="29.33203125" bestFit="1" customWidth="1"/>
    <col min="131" max="131" width="28.5546875" bestFit="1" customWidth="1"/>
    <col min="132" max="132" width="27.88671875" bestFit="1" customWidth="1"/>
    <col min="133" max="133" width="38.88671875" bestFit="1" customWidth="1"/>
    <col min="134" max="134" width="28.5546875" bestFit="1" customWidth="1"/>
    <col min="135" max="135" width="22.44140625" bestFit="1" customWidth="1"/>
    <col min="136" max="136" width="30.109375" bestFit="1" customWidth="1"/>
    <col min="137" max="137" width="29.33203125" bestFit="1" customWidth="1"/>
    <col min="138" max="138" width="23" bestFit="1" customWidth="1"/>
    <col min="139" max="139" width="35.33203125" bestFit="1" customWidth="1"/>
    <col min="140" max="140" width="34.109375" bestFit="1" customWidth="1"/>
    <col min="141" max="141" width="37.5546875" bestFit="1" customWidth="1"/>
    <col min="142" max="142" width="42.109375" bestFit="1" customWidth="1"/>
    <col min="143" max="143" width="30" bestFit="1" customWidth="1"/>
    <col min="144" max="144" width="27.5546875" bestFit="1" customWidth="1"/>
    <col min="145" max="145" width="33.109375" bestFit="1" customWidth="1"/>
    <col min="146" max="146" width="28.33203125" bestFit="1" customWidth="1"/>
    <col min="147" max="147" width="32.33203125" bestFit="1" customWidth="1"/>
    <col min="148" max="148" width="27.5546875" bestFit="1" customWidth="1"/>
    <col min="149" max="149" width="35.5546875" bestFit="1" customWidth="1"/>
    <col min="150" max="150" width="40" bestFit="1" customWidth="1"/>
    <col min="151" max="151" width="33.5546875" bestFit="1" customWidth="1"/>
    <col min="152" max="152" width="25.5546875" bestFit="1" customWidth="1"/>
    <col min="153" max="153" width="31.44140625" bestFit="1" customWidth="1"/>
    <col min="154" max="154" width="34.6640625" bestFit="1" customWidth="1"/>
    <col min="155" max="155" width="36.44140625" bestFit="1" customWidth="1"/>
    <col min="156" max="156" width="33.44140625" bestFit="1" customWidth="1"/>
    <col min="157" max="157" width="32.6640625" bestFit="1" customWidth="1"/>
    <col min="158" max="158" width="32.33203125" bestFit="1" customWidth="1"/>
    <col min="159" max="159" width="24.33203125" bestFit="1" customWidth="1"/>
    <col min="160" max="160" width="37.109375" bestFit="1" customWidth="1"/>
    <col min="161" max="161" width="18.5546875" bestFit="1" customWidth="1"/>
    <col min="162" max="162" width="47.44140625" bestFit="1" customWidth="1"/>
    <col min="163" max="163" width="28.44140625" bestFit="1" customWidth="1"/>
    <col min="164" max="164" width="34.88671875" bestFit="1" customWidth="1"/>
    <col min="165" max="165" width="38.88671875" bestFit="1" customWidth="1"/>
    <col min="166" max="166" width="34" bestFit="1" customWidth="1"/>
    <col min="167" max="167" width="41.6640625" bestFit="1" customWidth="1"/>
    <col min="168" max="168" width="49" bestFit="1" customWidth="1"/>
    <col min="169" max="169" width="28.33203125" bestFit="1" customWidth="1"/>
    <col min="170" max="170" width="32.88671875" bestFit="1" customWidth="1"/>
    <col min="171" max="171" width="39.5546875" bestFit="1" customWidth="1"/>
    <col min="172" max="172" width="38.6640625" bestFit="1" customWidth="1"/>
    <col min="173" max="173" width="37.5546875" bestFit="1" customWidth="1"/>
    <col min="174" max="174" width="42.109375" bestFit="1" customWidth="1"/>
    <col min="175" max="175" width="32.33203125" bestFit="1" customWidth="1"/>
    <col min="176" max="176" width="38.33203125" bestFit="1" customWidth="1"/>
    <col min="177" max="177" width="33.33203125" bestFit="1" customWidth="1"/>
    <col min="178" max="178" width="28.33203125" bestFit="1" customWidth="1"/>
    <col min="179" max="179" width="32.33203125" bestFit="1" customWidth="1"/>
    <col min="180" max="180" width="26.33203125" bestFit="1" customWidth="1"/>
    <col min="181" max="181" width="30.33203125" bestFit="1" customWidth="1"/>
    <col min="182" max="182" width="39.44140625" bestFit="1" customWidth="1"/>
    <col min="183" max="183" width="39.6640625" bestFit="1" customWidth="1"/>
    <col min="184" max="184" width="34.6640625" bestFit="1" customWidth="1"/>
    <col min="185" max="185" width="32.33203125" bestFit="1" customWidth="1"/>
    <col min="186" max="186" width="31.109375" bestFit="1" customWidth="1"/>
    <col min="187" max="187" width="30.33203125" bestFit="1" customWidth="1"/>
    <col min="188" max="188" width="40.5546875" bestFit="1" customWidth="1"/>
    <col min="189" max="189" width="42.33203125" bestFit="1" customWidth="1"/>
    <col min="190" max="190" width="31.5546875" bestFit="1" customWidth="1"/>
    <col min="191" max="191" width="33.88671875" bestFit="1" customWidth="1"/>
    <col min="192" max="192" width="29" bestFit="1" customWidth="1"/>
    <col min="193" max="193" width="49.6640625" bestFit="1" customWidth="1"/>
    <col min="194" max="194" width="47.44140625" bestFit="1" customWidth="1"/>
    <col min="195" max="195" width="29.6640625" bestFit="1" customWidth="1"/>
    <col min="196" max="196" width="34.88671875" bestFit="1" customWidth="1"/>
    <col min="197" max="197" width="38.44140625" bestFit="1" customWidth="1"/>
    <col min="198" max="198" width="34.33203125" bestFit="1" customWidth="1"/>
    <col min="199" max="199" width="41.6640625" bestFit="1" customWidth="1"/>
    <col min="200" max="200" width="49" bestFit="1" customWidth="1"/>
    <col min="201" max="201" width="24" bestFit="1" customWidth="1"/>
    <col min="202" max="202" width="42.5546875" bestFit="1" customWidth="1"/>
    <col min="203" max="203" width="39.5546875" bestFit="1" customWidth="1"/>
    <col min="204" max="204" width="38.6640625" bestFit="1" customWidth="1"/>
    <col min="205" max="205" width="30" bestFit="1" customWidth="1"/>
    <col min="206" max="206" width="32.44140625" bestFit="1" customWidth="1"/>
    <col min="207" max="207" width="33.109375" bestFit="1" customWidth="1"/>
    <col min="208" max="208" width="38.33203125" bestFit="1" customWidth="1"/>
    <col min="209" max="209" width="35.44140625" bestFit="1" customWidth="1"/>
    <col min="210" max="210" width="26.44140625" bestFit="1" customWidth="1"/>
    <col min="211" max="211" width="31.109375" bestFit="1" customWidth="1"/>
    <col min="212" max="212" width="35.6640625" bestFit="1" customWidth="1"/>
    <col min="213" max="213" width="29.88671875" bestFit="1" customWidth="1"/>
    <col min="214" max="214" width="40" bestFit="1" customWidth="1"/>
    <col min="215" max="215" width="46.33203125" bestFit="1" customWidth="1"/>
    <col min="216" max="216" width="34.6640625" bestFit="1" customWidth="1"/>
    <col min="217" max="217" width="45.88671875" bestFit="1" customWidth="1"/>
    <col min="218" max="218" width="27.6640625" bestFit="1" customWidth="1"/>
    <col min="219" max="219" width="32.6640625" bestFit="1" customWidth="1"/>
    <col min="220" max="220" width="49.109375" bestFit="1" customWidth="1"/>
    <col min="221" max="221" width="44.6640625" bestFit="1" customWidth="1"/>
    <col min="222" max="222" width="50.88671875" bestFit="1" customWidth="1"/>
    <col min="223" max="223" width="38.88671875" bestFit="1" customWidth="1"/>
    <col min="224" max="224" width="38.33203125" bestFit="1" customWidth="1"/>
    <col min="225" max="225" width="49.6640625" bestFit="1" customWidth="1"/>
    <col min="226" max="226" width="38" bestFit="1" customWidth="1"/>
    <col min="227" max="227" width="38.88671875" bestFit="1" customWidth="1"/>
    <col min="228" max="228" width="26.5546875" bestFit="1" customWidth="1"/>
    <col min="229" max="229" width="38.44140625" bestFit="1" customWidth="1"/>
    <col min="230" max="230" width="34.33203125" bestFit="1" customWidth="1"/>
    <col min="231" max="231" width="28.33203125" bestFit="1" customWidth="1"/>
    <col min="232" max="232" width="15.33203125" bestFit="1" customWidth="1"/>
    <col min="233" max="233" width="35.33203125" bestFit="1" customWidth="1"/>
    <col min="234" max="234" width="42.5546875" bestFit="1" customWidth="1"/>
    <col min="235" max="235" width="37.5546875" bestFit="1" customWidth="1"/>
    <col min="236" max="236" width="42.109375" bestFit="1" customWidth="1"/>
    <col min="237" max="237" width="27.109375" bestFit="1" customWidth="1"/>
    <col min="238" max="238" width="32.44140625" bestFit="1" customWidth="1"/>
    <col min="239" max="239" width="23.44140625" bestFit="1" customWidth="1"/>
    <col min="240" max="240" width="37.44140625" bestFit="1" customWidth="1"/>
    <col min="241" max="241" width="35.44140625" bestFit="1" customWidth="1"/>
    <col min="242" max="242" width="26.44140625" bestFit="1" customWidth="1"/>
    <col min="243" max="243" width="31.109375" bestFit="1" customWidth="1"/>
    <col min="244" max="244" width="39.44140625" bestFit="1" customWidth="1"/>
    <col min="245" max="245" width="29.88671875" bestFit="1" customWidth="1"/>
    <col min="246" max="246" width="40" bestFit="1" customWidth="1"/>
    <col min="247" max="247" width="46.33203125" bestFit="1" customWidth="1"/>
    <col min="248" max="248" width="28.33203125" bestFit="1" customWidth="1"/>
    <col min="249" max="249" width="45.88671875" bestFit="1" customWidth="1"/>
    <col min="250" max="250" width="29" bestFit="1" customWidth="1"/>
    <col min="251" max="251" width="30.109375" bestFit="1" customWidth="1"/>
    <col min="252" max="252" width="49.109375" bestFit="1" customWidth="1"/>
    <col min="253" max="253" width="44.6640625" bestFit="1" customWidth="1"/>
    <col min="254" max="254" width="50.88671875" bestFit="1" customWidth="1"/>
    <col min="255" max="255" width="38.88671875" bestFit="1" customWidth="1"/>
    <col min="256" max="256" width="47.44140625" bestFit="1" customWidth="1"/>
    <col min="257" max="257" width="28.44140625" bestFit="1" customWidth="1"/>
    <col min="258" max="258" width="34.88671875" bestFit="1" customWidth="1"/>
    <col min="259" max="259" width="28.88671875" bestFit="1" customWidth="1"/>
    <col min="260" max="260" width="34" bestFit="1" customWidth="1"/>
    <col min="261" max="261" width="41.6640625" bestFit="1" customWidth="1"/>
    <col min="262" max="262" width="49" bestFit="1" customWidth="1"/>
    <col min="263" max="263" width="24.6640625" bestFit="1" customWidth="1"/>
    <col min="264" max="264" width="32.88671875" bestFit="1" customWidth="1"/>
    <col min="265" max="265" width="39.5546875" bestFit="1" customWidth="1"/>
    <col min="266" max="266" width="38.6640625" bestFit="1" customWidth="1"/>
    <col min="267" max="267" width="22.6640625" bestFit="1" customWidth="1"/>
    <col min="268" max="268" width="28.109375" bestFit="1" customWidth="1"/>
    <col min="269" max="269" width="32.33203125" bestFit="1" customWidth="1"/>
    <col min="270" max="270" width="38.33203125" bestFit="1" customWidth="1"/>
    <col min="271" max="271" width="33.33203125" bestFit="1" customWidth="1"/>
    <col min="272" max="272" width="34.44140625" bestFit="1" customWidth="1"/>
    <col min="273" max="273" width="28.5546875" bestFit="1" customWidth="1"/>
    <col min="274" max="275" width="32.5546875" bestFit="1" customWidth="1"/>
    <col min="276" max="276" width="36.33203125" bestFit="1" customWidth="1"/>
    <col min="277" max="277" width="39.6640625" bestFit="1" customWidth="1"/>
    <col min="278" max="278" width="26.109375" bestFit="1" customWidth="1"/>
    <col min="279" max="279" width="32.33203125" bestFit="1" customWidth="1"/>
    <col min="280" max="280" width="27.6640625" bestFit="1" customWidth="1"/>
    <col min="281" max="281" width="31" bestFit="1" customWidth="1"/>
    <col min="282" max="282" width="40.5546875" bestFit="1" customWidth="1"/>
    <col min="283" max="283" width="42.33203125" bestFit="1" customWidth="1"/>
    <col min="284" max="284" width="35.5546875" bestFit="1" customWidth="1"/>
    <col min="285" max="285" width="33.88671875" bestFit="1" customWidth="1"/>
    <col min="286" max="286" width="31.44140625" bestFit="1" customWidth="1"/>
    <col min="287" max="287" width="49.6640625" bestFit="1" customWidth="1"/>
    <col min="288" max="288" width="38" bestFit="1" customWidth="1"/>
    <col min="289" max="289" width="30.109375" bestFit="1" customWidth="1"/>
    <col min="290" max="290" width="29" bestFit="1" customWidth="1"/>
    <col min="291" max="291" width="38.44140625" bestFit="1" customWidth="1"/>
    <col min="292" max="292" width="34.33203125" bestFit="1" customWidth="1"/>
    <col min="293" max="293" width="30.88671875" bestFit="1" customWidth="1"/>
    <col min="294" max="294" width="38.88671875" bestFit="1" customWidth="1"/>
    <col min="295" max="295" width="43.33203125" bestFit="1" customWidth="1"/>
    <col min="296" max="296" width="42.5546875" bestFit="1" customWidth="1"/>
    <col min="297" max="297" width="28.6640625" bestFit="1" customWidth="1"/>
    <col min="298" max="298" width="34" bestFit="1" customWidth="1"/>
    <col min="299" max="299" width="36.6640625" bestFit="1" customWidth="1"/>
    <col min="300" max="300" width="39.6640625" bestFit="1" customWidth="1"/>
    <col min="301" max="301" width="36.6640625" bestFit="1" customWidth="1"/>
    <col min="302" max="302" width="37.44140625" bestFit="1" customWidth="1"/>
    <col min="303" max="303" width="35.5546875" bestFit="1" customWidth="1"/>
    <col min="304" max="304" width="27.5546875" bestFit="1" customWidth="1"/>
    <col min="305" max="305" width="40.44140625" bestFit="1" customWidth="1"/>
    <col min="306" max="306" width="19.33203125" bestFit="1" customWidth="1"/>
    <col min="307" max="307" width="29.88671875" bestFit="1" customWidth="1"/>
    <col min="308" max="308" width="40" bestFit="1" customWidth="1"/>
    <col min="309" max="309" width="46.33203125" bestFit="1" customWidth="1"/>
    <col min="310" max="310" width="35" bestFit="1" customWidth="1"/>
    <col min="311" max="311" width="45.88671875" bestFit="1" customWidth="1"/>
    <col min="312" max="312" width="30.6640625" bestFit="1" customWidth="1"/>
    <col min="313" max="313" width="33.88671875" bestFit="1" customWidth="1"/>
    <col min="314" max="314" width="49.109375" bestFit="1" customWidth="1"/>
    <col min="315" max="315" width="44.6640625" bestFit="1" customWidth="1"/>
    <col min="316" max="316" width="50.88671875" bestFit="1" customWidth="1"/>
    <col min="317" max="317" width="38.88671875" bestFit="1" customWidth="1"/>
    <col min="318" max="318" width="38.33203125" bestFit="1" customWidth="1"/>
    <col min="319" max="319" width="30.33203125" bestFit="1" customWidth="1"/>
    <col min="320" max="320" width="31.5546875" bestFit="1" customWidth="1"/>
    <col min="321" max="321" width="34.6640625" bestFit="1" customWidth="1"/>
    <col min="322" max="322" width="15.6640625" bestFit="1" customWidth="1"/>
    <col min="323" max="323" width="25.6640625" bestFit="1" customWidth="1"/>
    <col min="324" max="324" width="28.6640625" bestFit="1" customWidth="1"/>
    <col min="325" max="325" width="24.6640625" bestFit="1" customWidth="1"/>
    <col min="326" max="326" width="23" bestFit="1" customWidth="1"/>
    <col min="327" max="327" width="24" bestFit="1" customWidth="1"/>
    <col min="328" max="328" width="37.33203125" bestFit="1" customWidth="1"/>
    <col min="329" max="329" width="38" bestFit="1" customWidth="1"/>
    <col min="330" max="330" width="30.88671875" bestFit="1" customWidth="1"/>
    <col min="331" max="331" width="34.44140625" bestFit="1" customWidth="1"/>
    <col min="332" max="332" width="33.44140625" bestFit="1" customWidth="1"/>
    <col min="333" max="333" width="31" bestFit="1" customWidth="1"/>
    <col min="334" max="334" width="34.44140625" bestFit="1" customWidth="1"/>
    <col min="335" max="335" width="27.33203125" bestFit="1" customWidth="1"/>
    <col min="336" max="337" width="32.5546875" bestFit="1" customWidth="1"/>
    <col min="338" max="338" width="31.88671875" bestFit="1" customWidth="1"/>
    <col min="339" max="339" width="30.33203125" bestFit="1" customWidth="1"/>
    <col min="340" max="340" width="24.5546875" bestFit="1" customWidth="1"/>
    <col min="341" max="341" width="31.88671875" bestFit="1" customWidth="1"/>
    <col min="342" max="342" width="25.6640625" bestFit="1" customWidth="1"/>
    <col min="343" max="343" width="31" bestFit="1" customWidth="1"/>
    <col min="344" max="344" width="32.5546875" bestFit="1" customWidth="1"/>
    <col min="345" max="345" width="26.33203125" bestFit="1" customWidth="1"/>
    <col min="346" max="346" width="35.5546875" bestFit="1" customWidth="1"/>
    <col min="347" max="347" width="28.5546875" bestFit="1" customWidth="1"/>
    <col min="348" max="348" width="31.44140625" bestFit="1" customWidth="1"/>
    <col min="349" max="349" width="27.5546875" bestFit="1" customWidth="1"/>
    <col min="350" max="350" width="33.109375" bestFit="1" customWidth="1"/>
    <col min="351" max="351" width="30.88671875" bestFit="1" customWidth="1"/>
    <col min="352" max="352" width="36.44140625" bestFit="1" customWidth="1"/>
    <col min="353" max="353" width="28.88671875" bestFit="1" customWidth="1"/>
    <col min="354" max="354" width="34.5546875" bestFit="1" customWidth="1"/>
    <col min="355" max="355" width="30.88671875" bestFit="1" customWidth="1"/>
    <col min="356" max="356" width="38.88671875" bestFit="1" customWidth="1"/>
    <col min="357" max="357" width="43.33203125" bestFit="1" customWidth="1"/>
    <col min="358" max="358" width="36.88671875" bestFit="1" customWidth="1"/>
    <col min="359" max="359" width="28.6640625" bestFit="1" customWidth="1"/>
    <col min="360" max="360" width="34" bestFit="1" customWidth="1"/>
    <col min="361" max="361" width="38" bestFit="1" customWidth="1"/>
    <col min="362" max="362" width="39.6640625" bestFit="1" customWidth="1"/>
    <col min="363" max="363" width="36.6640625" bestFit="1" customWidth="1"/>
    <col min="364" max="364" width="36" bestFit="1" customWidth="1"/>
    <col min="365" max="365" width="35.5546875" bestFit="1" customWidth="1"/>
    <col min="366" max="366" width="27.5546875" bestFit="1" customWidth="1"/>
    <col min="367" max="367" width="40.44140625" bestFit="1" customWidth="1"/>
    <col min="368" max="368" width="21.88671875" bestFit="1" customWidth="1"/>
    <col min="369" max="369" width="24.33203125" bestFit="1" customWidth="1"/>
    <col min="370" max="370" width="26.6640625" bestFit="1" customWidth="1"/>
    <col min="371" max="371" width="31.109375" bestFit="1" customWidth="1"/>
    <col min="372" max="372" width="42.109375" bestFit="1" customWidth="1"/>
    <col min="373" max="373" width="29.88671875" bestFit="1" customWidth="1"/>
    <col min="374" max="374" width="30.6640625" bestFit="1" customWidth="1"/>
    <col min="375" max="375" width="33.88671875" bestFit="1" customWidth="1"/>
    <col min="376" max="376" width="31.5546875" bestFit="1" customWidth="1"/>
    <col min="377" max="377" width="31.88671875" bestFit="1" customWidth="1"/>
    <col min="378" max="378" width="38.5546875" bestFit="1" customWidth="1"/>
    <col min="379" max="379" width="37.33203125" bestFit="1" customWidth="1"/>
    <col min="380" max="380" width="40.88671875" bestFit="1" customWidth="1"/>
    <col min="381" max="381" width="45.33203125" bestFit="1" customWidth="1"/>
    <col min="382" max="382" width="31.5546875" bestFit="1" customWidth="1"/>
    <col min="383" max="383" width="34.6640625" bestFit="1" customWidth="1"/>
    <col min="384" max="384" width="25.109375" bestFit="1" customWidth="1"/>
    <col min="385" max="385" width="31.5546875" bestFit="1" customWidth="1"/>
    <col min="386" max="386" width="35.5546875" bestFit="1" customWidth="1"/>
    <col min="387" max="387" width="29.109375" bestFit="1" customWidth="1"/>
    <col min="388" max="388" width="33.44140625" bestFit="1" customWidth="1"/>
    <col min="389" max="389" width="42.6640625" bestFit="1" customWidth="1"/>
    <col min="390" max="390" width="37.33203125" bestFit="1" customWidth="1"/>
    <col min="391" max="391" width="38" bestFit="1" customWidth="1"/>
    <col min="392" max="392" width="34.6640625" bestFit="1" customWidth="1"/>
    <col min="393" max="393" width="34.44140625" bestFit="1" customWidth="1"/>
    <col min="394" max="394" width="33.44140625" bestFit="1" customWidth="1"/>
    <col min="395" max="395" width="32.33203125" bestFit="1" customWidth="1"/>
    <col min="396" max="396" width="31.44140625" bestFit="1" customWidth="1"/>
    <col min="397" max="397" width="29.109375" bestFit="1" customWidth="1"/>
    <col min="398" max="398" width="24.5546875" bestFit="1" customWidth="1"/>
    <col min="399" max="399" width="26.88671875" bestFit="1" customWidth="1"/>
    <col min="400" max="400" width="31.88671875" bestFit="1" customWidth="1"/>
    <col min="401" max="401" width="50.6640625" bestFit="1" customWidth="1"/>
    <col min="402" max="402" width="31.6640625" bestFit="1" customWidth="1"/>
    <col min="403" max="403" width="38.109375" bestFit="1" customWidth="1"/>
    <col min="404" max="404" width="25.6640625" bestFit="1" customWidth="1"/>
    <col min="405" max="405" width="37.109375" bestFit="1" customWidth="1"/>
    <col min="406" max="406" width="45" bestFit="1" customWidth="1"/>
    <col min="407" max="407" width="52.33203125" bestFit="1" customWidth="1"/>
    <col min="408" max="408" width="24.6640625" bestFit="1" customWidth="1"/>
    <col min="409" max="409" width="36.109375" bestFit="1" customWidth="1"/>
    <col min="410" max="410" width="42.88671875" bestFit="1" customWidth="1"/>
    <col min="411" max="411" width="41.88671875" bestFit="1" customWidth="1"/>
    <col min="412" max="412" width="33.109375" bestFit="1" customWidth="1"/>
    <col min="413" max="413" width="31.44140625" bestFit="1" customWidth="1"/>
    <col min="414" max="414" width="36.44140625" bestFit="1" customWidth="1"/>
    <col min="415" max="415" width="41.44140625" bestFit="1" customWidth="1"/>
    <col min="416" max="416" width="36.5546875" bestFit="1" customWidth="1"/>
    <col min="417" max="417" width="27.5546875" bestFit="1" customWidth="1"/>
    <col min="418" max="418" width="31.88671875" bestFit="1" customWidth="1"/>
    <col min="419" max="419" width="39" bestFit="1" customWidth="1"/>
    <col min="420" max="420" width="26.6640625" bestFit="1" customWidth="1"/>
    <col min="421" max="421" width="39.5546875" bestFit="1" customWidth="1"/>
    <col min="422" max="422" width="43" bestFit="1" customWidth="1"/>
    <col min="423" max="423" width="38" bestFit="1" customWidth="1"/>
    <col min="424" max="424" width="35.5546875" bestFit="1" customWidth="1"/>
    <col min="425" max="425" width="31" bestFit="1" customWidth="1"/>
    <col min="426" max="426" width="36" bestFit="1" customWidth="1"/>
    <col min="427" max="427" width="43.88671875" bestFit="1" customWidth="1"/>
    <col min="428" max="428" width="45.44140625" bestFit="1" customWidth="1"/>
    <col min="429" max="429" width="34.88671875" bestFit="1" customWidth="1"/>
    <col min="430" max="430" width="37" bestFit="1" customWidth="1"/>
    <col min="431" max="431" width="32.33203125" bestFit="1" customWidth="1"/>
    <col min="432" max="432" width="53" bestFit="1" customWidth="1"/>
    <col min="433" max="433" width="41.109375" bestFit="1" customWidth="1"/>
    <col min="434" max="434" width="42.109375" bestFit="1" customWidth="1"/>
    <col min="435" max="435" width="29.88671875" bestFit="1" customWidth="1"/>
    <col min="436" max="436" width="41.5546875" bestFit="1" customWidth="1"/>
    <col min="437" max="437" width="37.44140625" bestFit="1" customWidth="1"/>
    <col min="438" max="438" width="31.5546875" bestFit="1" customWidth="1"/>
    <col min="439" max="439" width="18.5546875" bestFit="1" customWidth="1"/>
    <col min="440" max="440" width="38.5546875" bestFit="1" customWidth="1"/>
    <col min="441" max="441" width="45.6640625" bestFit="1" customWidth="1"/>
    <col min="442" max="442" width="40.88671875" bestFit="1" customWidth="1"/>
    <col min="443" max="443" width="45.33203125" bestFit="1" customWidth="1"/>
    <col min="444" max="444" width="30.44140625" bestFit="1" customWidth="1"/>
    <col min="445" max="445" width="35.6640625" bestFit="1" customWidth="1"/>
    <col min="446" max="446" width="26.6640625" bestFit="1" customWidth="1"/>
    <col min="447" max="447" width="40.6640625" bestFit="1" customWidth="1"/>
    <col min="448" max="448" width="38.6640625" bestFit="1" customWidth="1"/>
    <col min="449" max="449" width="29.6640625" bestFit="1" customWidth="1"/>
    <col min="450" max="450" width="34.44140625" bestFit="1" customWidth="1"/>
    <col min="451" max="451" width="42.6640625" bestFit="1" customWidth="1"/>
    <col min="452" max="452" width="33" bestFit="1" customWidth="1"/>
    <col min="453" max="453" width="43.33203125" bestFit="1" customWidth="1"/>
    <col min="454" max="454" width="49.44140625" bestFit="1" customWidth="1"/>
    <col min="455" max="455" width="31.5546875" bestFit="1" customWidth="1"/>
    <col min="456" max="456" width="49.109375" bestFit="1" customWidth="1"/>
    <col min="457" max="457" width="32.33203125" bestFit="1" customWidth="1"/>
    <col min="458" max="458" width="33.33203125" bestFit="1" customWidth="1"/>
    <col min="459" max="459" width="52.44140625" bestFit="1" customWidth="1"/>
    <col min="460" max="460" width="48" bestFit="1" customWidth="1"/>
    <col min="461" max="461" width="54" bestFit="1" customWidth="1"/>
    <col min="462" max="462" width="42.109375" bestFit="1" customWidth="1"/>
    <col min="463" max="463" width="50.6640625" bestFit="1" customWidth="1"/>
    <col min="464" max="464" width="31.6640625" bestFit="1" customWidth="1"/>
    <col min="465" max="465" width="38.109375" bestFit="1" customWidth="1"/>
    <col min="466" max="466" width="32.109375" bestFit="1" customWidth="1"/>
    <col min="467" max="467" width="37.109375" bestFit="1" customWidth="1"/>
    <col min="468" max="468" width="45" bestFit="1" customWidth="1"/>
    <col min="469" max="469" width="52.33203125" bestFit="1" customWidth="1"/>
    <col min="470" max="470" width="28" bestFit="1" customWidth="1"/>
    <col min="471" max="471" width="36.109375" bestFit="1" customWidth="1"/>
    <col min="472" max="472" width="42.88671875" bestFit="1" customWidth="1"/>
    <col min="473" max="473" width="41.88671875" bestFit="1" customWidth="1"/>
    <col min="474" max="474" width="26" bestFit="1" customWidth="1"/>
    <col min="475" max="475" width="31.44140625" bestFit="1" customWidth="1"/>
    <col min="476" max="476" width="35.5546875" bestFit="1" customWidth="1"/>
    <col min="477" max="477" width="41.44140625" bestFit="1" customWidth="1"/>
    <col min="478" max="478" width="36.5546875" bestFit="1" customWidth="1"/>
    <col min="479" max="479" width="27.5546875" bestFit="1" customWidth="1"/>
    <col min="480" max="480" width="31.88671875" bestFit="1" customWidth="1"/>
    <col min="481" max="481" width="29.44140625" bestFit="1" customWidth="1"/>
    <col min="482" max="482" width="26.6640625" bestFit="1" customWidth="1"/>
    <col min="483" max="483" width="39.5546875" bestFit="1" customWidth="1"/>
    <col min="484" max="484" width="43" bestFit="1" customWidth="1"/>
    <col min="485" max="485" width="29.33203125" bestFit="1" customWidth="1"/>
    <col min="486" max="486" width="35.5546875" bestFit="1" customWidth="1"/>
    <col min="487" max="487" width="31" bestFit="1" customWidth="1"/>
    <col min="488" max="488" width="31.88671875" bestFit="1" customWidth="1"/>
    <col min="489" max="489" width="43.88671875" bestFit="1" customWidth="1"/>
    <col min="490" max="490" width="45.44140625" bestFit="1" customWidth="1"/>
    <col min="491" max="491" width="34.88671875" bestFit="1" customWidth="1"/>
    <col min="492" max="492" width="37" bestFit="1" customWidth="1"/>
    <col min="493" max="493" width="32.33203125" bestFit="1" customWidth="1"/>
    <col min="494" max="494" width="53" bestFit="1" customWidth="1"/>
    <col min="495" max="495" width="41.109375" bestFit="1" customWidth="1"/>
    <col min="496" max="496" width="32.88671875" bestFit="1" customWidth="1"/>
    <col min="497" max="497" width="29.88671875" bestFit="1" customWidth="1"/>
    <col min="498" max="498" width="41.5546875" bestFit="1" customWidth="1"/>
    <col min="499" max="499" width="37.44140625" bestFit="1" customWidth="1"/>
    <col min="500" max="500" width="27" bestFit="1" customWidth="1"/>
    <col min="501" max="501" width="18.5546875" bestFit="1" customWidth="1"/>
    <col min="502" max="502" width="27.33203125" bestFit="1" customWidth="1"/>
    <col min="503" max="503" width="45.6640625" bestFit="1" customWidth="1"/>
    <col min="504" max="504" width="31.109375" bestFit="1" customWidth="1"/>
    <col min="505" max="505" width="35" bestFit="1" customWidth="1"/>
    <col min="506" max="506" width="28.6640625" bestFit="1" customWidth="1"/>
    <col min="507" max="507" width="35.6640625" bestFit="1" customWidth="1"/>
    <col min="508" max="508" width="26.6640625" bestFit="1" customWidth="1"/>
    <col min="509" max="509" width="40.6640625" bestFit="1" customWidth="1"/>
    <col min="510" max="510" width="38.6640625" bestFit="1" customWidth="1"/>
    <col min="511" max="511" width="29.6640625" bestFit="1" customWidth="1"/>
    <col min="512" max="512" width="34.44140625" bestFit="1" customWidth="1"/>
    <col min="513" max="513" width="18.6640625" bestFit="1" customWidth="1"/>
    <col min="514" max="514" width="33" bestFit="1" customWidth="1"/>
    <col min="515" max="515" width="43.33203125" bestFit="1" customWidth="1"/>
    <col min="516" max="516" width="49.44140625" bestFit="1" customWidth="1"/>
    <col min="517" max="517" width="31" bestFit="1" customWidth="1"/>
    <col min="518" max="518" width="49.109375" bestFit="1" customWidth="1"/>
    <col min="519" max="519" width="27.5546875" bestFit="1" customWidth="1"/>
    <col min="520" max="520" width="33.33203125" bestFit="1" customWidth="1"/>
    <col min="521" max="521" width="52.44140625" bestFit="1" customWidth="1"/>
    <col min="522" max="522" width="48" bestFit="1" customWidth="1"/>
    <col min="523" max="523" width="54" bestFit="1" customWidth="1"/>
    <col min="524" max="524" width="42.109375" bestFit="1" customWidth="1"/>
    <col min="525" max="525" width="41.44140625" bestFit="1" customWidth="1"/>
    <col min="526" max="526" width="31.5546875" bestFit="1" customWidth="1"/>
    <col min="527" max="527" width="28.109375" bestFit="1" customWidth="1"/>
    <col min="528" max="528" width="32.109375" bestFit="1" customWidth="1"/>
    <col min="529" max="529" width="19" bestFit="1" customWidth="1"/>
    <col min="530" max="530" width="28.88671875" bestFit="1" customWidth="1"/>
    <col min="531" max="531" width="32" bestFit="1" customWidth="1"/>
    <col min="532" max="532" width="28" bestFit="1" customWidth="1"/>
    <col min="533" max="533" width="8.6640625" bestFit="1" customWidth="1"/>
    <col min="534" max="534" width="19.44140625" bestFit="1" customWidth="1"/>
    <col min="535" max="535" width="17.33203125" bestFit="1" customWidth="1"/>
    <col min="536" max="536" width="26" bestFit="1" customWidth="1"/>
    <col min="537" max="537" width="26.44140625" bestFit="1" customWidth="1"/>
    <col min="538" max="538" width="26.109375" bestFit="1" customWidth="1"/>
    <col min="539" max="539" width="34.44140625" bestFit="1" customWidth="1"/>
    <col min="540" max="540" width="31.44140625" bestFit="1" customWidth="1"/>
    <col min="541" max="541" width="35.44140625" bestFit="1" customWidth="1"/>
    <col min="542" max="542" width="28.33203125" bestFit="1" customWidth="1"/>
    <col min="543" max="544" width="33.5546875" bestFit="1" customWidth="1"/>
    <col min="545" max="545" width="31.5546875" bestFit="1" customWidth="1"/>
    <col min="546" max="546" width="29.109375" bestFit="1" customWidth="1"/>
    <col min="547" max="547" width="25.6640625" bestFit="1" customWidth="1"/>
    <col min="548" max="548" width="32.88671875" bestFit="1" customWidth="1"/>
    <col min="549" max="549" width="24.5546875" bestFit="1" customWidth="1"/>
    <col min="550" max="550" width="32" bestFit="1" customWidth="1"/>
    <col min="551" max="551" width="28.5546875" bestFit="1" customWidth="1"/>
    <col min="552" max="552" width="27.33203125" bestFit="1" customWidth="1"/>
    <col min="553" max="553" width="36.5546875" bestFit="1" customWidth="1"/>
    <col min="554" max="554" width="29.6640625" bestFit="1" customWidth="1"/>
    <col min="555" max="555" width="32.44140625" bestFit="1" customWidth="1"/>
    <col min="556" max="556" width="28.5546875" bestFit="1" customWidth="1"/>
    <col min="557" max="557" width="32.44140625" bestFit="1" customWidth="1"/>
    <col min="558" max="558" width="31.109375" bestFit="1" customWidth="1"/>
    <col min="559" max="559" width="30.109375" bestFit="1" customWidth="1"/>
    <col min="560" max="560" width="30" bestFit="1" customWidth="1"/>
    <col min="561" max="561" width="32.5546875" bestFit="1" customWidth="1"/>
    <col min="562" max="562" width="31.88671875" bestFit="1" customWidth="1"/>
    <col min="563" max="563" width="39.88671875" bestFit="1" customWidth="1"/>
    <col min="564" max="564" width="44.33203125" bestFit="1" customWidth="1"/>
    <col min="565" max="565" width="38" bestFit="1" customWidth="1"/>
    <col min="566" max="566" width="29.88671875" bestFit="1" customWidth="1"/>
    <col min="567" max="567" width="35" bestFit="1" customWidth="1"/>
    <col min="568" max="568" width="37.6640625" bestFit="1" customWidth="1"/>
    <col min="569" max="569" width="40.6640625" bestFit="1" customWidth="1"/>
    <col min="570" max="570" width="37.6640625" bestFit="1" customWidth="1"/>
    <col min="571" max="571" width="33.5546875" bestFit="1" customWidth="1"/>
    <col min="572" max="572" width="36.5546875" bestFit="1" customWidth="1"/>
    <col min="573" max="573" width="28.5546875" bestFit="1" customWidth="1"/>
    <col min="574" max="574" width="41.44140625" bestFit="1" customWidth="1"/>
    <col min="575" max="575" width="20.33203125" bestFit="1" customWidth="1"/>
    <col min="576" max="576" width="22" bestFit="1" customWidth="1"/>
    <col min="577" max="577" width="27.33203125" bestFit="1" customWidth="1"/>
    <col min="578" max="578" width="30.44140625" bestFit="1" customWidth="1"/>
    <col min="579" max="579" width="36" bestFit="1" customWidth="1"/>
    <col min="580" max="580" width="26.88671875" bestFit="1" customWidth="1"/>
    <col min="581" max="581" width="31.6640625" bestFit="1" customWidth="1"/>
    <col min="582" max="582" width="34.88671875" bestFit="1" customWidth="1"/>
    <col min="583" max="583" width="21.6640625" bestFit="1" customWidth="1"/>
    <col min="584" max="584" width="32.88671875" bestFit="1" customWidth="1"/>
    <col min="585" max="585" width="32" bestFit="1" customWidth="1"/>
    <col min="586" max="586" width="29.44140625" bestFit="1" customWidth="1"/>
    <col min="587" max="587" width="28.109375" bestFit="1" customWidth="1"/>
    <col min="588" max="588" width="31.33203125" bestFit="1" customWidth="1"/>
    <col min="589" max="589" width="32.5546875" bestFit="1" customWidth="1"/>
    <col min="590" max="590" width="35.6640625" bestFit="1" customWidth="1"/>
    <col min="591" max="591" width="15" bestFit="1" customWidth="1"/>
    <col min="592" max="592" width="16.5546875" bestFit="1" customWidth="1"/>
    <col min="593" max="593" width="16.6640625" bestFit="1" customWidth="1"/>
    <col min="594" max="594" width="23.88671875" bestFit="1" customWidth="1"/>
    <col min="595" max="595" width="24" bestFit="1" customWidth="1"/>
    <col min="596" max="596" width="25" bestFit="1" customWidth="1"/>
    <col min="597" max="597" width="38.44140625" bestFit="1" customWidth="1"/>
    <col min="598" max="598" width="39" bestFit="1" customWidth="1"/>
    <col min="599" max="599" width="31.88671875" bestFit="1" customWidth="1"/>
    <col min="600" max="600" width="35.44140625" bestFit="1" customWidth="1"/>
    <col min="601" max="601" width="34.5546875" bestFit="1" customWidth="1"/>
    <col min="602" max="602" width="32" bestFit="1" customWidth="1"/>
    <col min="603" max="603" width="25.88671875" bestFit="1" customWidth="1"/>
    <col min="604" max="604" width="24" bestFit="1" customWidth="1"/>
    <col min="605" max="605" width="25.6640625" bestFit="1" customWidth="1"/>
    <col min="606" max="606" width="22.109375" bestFit="1" customWidth="1"/>
    <col min="607" max="607" width="32.88671875" bestFit="1" customWidth="1"/>
    <col min="608" max="608" width="31.33203125" bestFit="1" customWidth="1"/>
    <col min="609" max="609" width="24.5546875" bestFit="1" customWidth="1"/>
    <col min="610" max="610" width="25.6640625" bestFit="1" customWidth="1"/>
    <col min="611" max="611" width="26.6640625" bestFit="1" customWidth="1"/>
    <col min="612" max="612" width="28.109375" bestFit="1" customWidth="1"/>
    <col min="613" max="613" width="33.5546875" bestFit="1" customWidth="1"/>
    <col min="614" max="614" width="26.88671875" bestFit="1" customWidth="1"/>
    <col min="615" max="615" width="25.88671875" bestFit="1" customWidth="1"/>
    <col min="616" max="616" width="25.6640625" bestFit="1" customWidth="1"/>
    <col min="617" max="617" width="28.33203125" bestFit="1" customWidth="1"/>
    <col min="618" max="618" width="27.5546875" bestFit="1" customWidth="1"/>
    <col min="619" max="619" width="34.33203125" bestFit="1" customWidth="1"/>
    <col min="620" max="620" width="31.88671875" bestFit="1" customWidth="1"/>
    <col min="621" max="621" width="37.44140625" bestFit="1" customWidth="1"/>
    <col min="622" max="622" width="28.33203125" bestFit="1" customWidth="1"/>
    <col min="623" max="623" width="35.5546875" bestFit="1" customWidth="1"/>
    <col min="624" max="624" width="26.109375" bestFit="1" customWidth="1"/>
    <col min="625" max="625" width="26.44140625" bestFit="1" customWidth="1"/>
    <col min="626" max="626" width="40" bestFit="1" customWidth="1"/>
    <col min="627" max="627" width="26.109375" bestFit="1" customWidth="1"/>
    <col min="628" max="628" width="25.5546875" bestFit="1" customWidth="1"/>
    <col min="629" max="629" width="30.6640625" bestFit="1" customWidth="1"/>
    <col min="630" max="630" width="39" bestFit="1" customWidth="1"/>
    <col min="631" max="631" width="33.44140625" bestFit="1" customWidth="1"/>
    <col min="632" max="632" width="30.109375" bestFit="1" customWidth="1"/>
    <col min="633" max="633" width="37" bestFit="1" customWidth="1"/>
    <col min="634" max="634" width="33.44140625" bestFit="1" customWidth="1"/>
    <col min="635" max="635" width="23.6640625" bestFit="1" customWidth="1"/>
    <col min="636" max="636" width="32.33203125" bestFit="1" customWidth="1"/>
    <col min="637" max="637" width="22.88671875" bestFit="1" customWidth="1"/>
    <col min="638" max="638" width="25.33203125" bestFit="1" customWidth="1"/>
    <col min="639" max="639" width="27.6640625" bestFit="1" customWidth="1"/>
    <col min="640" max="640" width="32.109375" bestFit="1" customWidth="1"/>
    <col min="641" max="641" width="43.109375" bestFit="1" customWidth="1"/>
    <col min="642" max="642" width="30.88671875" bestFit="1" customWidth="1"/>
    <col min="643" max="643" width="23.109375" bestFit="1" customWidth="1"/>
    <col min="644" max="644" width="34.44140625" bestFit="1" customWidth="1"/>
    <col min="645" max="645" width="32.5546875" bestFit="1" customWidth="1"/>
    <col min="646" max="646" width="16" bestFit="1" customWidth="1"/>
    <col min="647" max="647" width="39.5546875" bestFit="1" customWidth="1"/>
    <col min="648" max="648" width="38.44140625" bestFit="1" customWidth="1"/>
    <col min="649" max="649" width="41.88671875" bestFit="1" customWidth="1"/>
    <col min="650" max="650" width="46.44140625" bestFit="1" customWidth="1"/>
    <col min="651" max="651" width="31.44140625" bestFit="1" customWidth="1"/>
    <col min="652" max="652" width="23.44140625" bestFit="1" customWidth="1"/>
    <col min="653" max="653" width="26.33203125" bestFit="1" customWidth="1"/>
    <col min="654" max="654" width="32.5546875" bestFit="1" customWidth="1"/>
    <col min="655" max="655" width="36.5546875" bestFit="1" customWidth="1"/>
    <col min="656" max="656" width="30.33203125" bestFit="1" customWidth="1"/>
    <col min="657" max="657" width="34.5546875" bestFit="1" customWidth="1"/>
    <col min="658" max="658" width="43.6640625" bestFit="1" customWidth="1"/>
    <col min="659" max="659" width="30.109375" bestFit="1" customWidth="1"/>
    <col min="660" max="660" width="27" bestFit="1" customWidth="1"/>
    <col min="661" max="661" width="35.6640625" bestFit="1" customWidth="1"/>
    <col min="662" max="662" width="32.5546875" bestFit="1" customWidth="1"/>
    <col min="663" max="663" width="28" bestFit="1" customWidth="1"/>
    <col min="664" max="664" width="33.33203125" bestFit="1" customWidth="1"/>
    <col min="665" max="665" width="32.44140625" bestFit="1" customWidth="1"/>
    <col min="666" max="666" width="30.33203125" bestFit="1" customWidth="1"/>
    <col min="667" max="667" width="24.109375" bestFit="1" customWidth="1"/>
    <col min="668" max="668" width="27.88671875" bestFit="1" customWidth="1"/>
    <col min="669" max="669" width="19.44140625" bestFit="1" customWidth="1"/>
    <col min="670" max="670" width="51.6640625" bestFit="1" customWidth="1"/>
    <col min="671" max="671" width="32.6640625" bestFit="1" customWidth="1"/>
    <col min="672" max="672" width="39.109375" bestFit="1" customWidth="1"/>
    <col min="673" max="673" width="26.6640625" bestFit="1" customWidth="1"/>
    <col min="674" max="674" width="38.33203125" bestFit="1" customWidth="1"/>
    <col min="675" max="675" width="46" bestFit="1" customWidth="1"/>
    <col min="676" max="676" width="53.33203125" bestFit="1" customWidth="1"/>
    <col min="677" max="677" width="20.44140625" bestFit="1" customWidth="1"/>
    <col min="678" max="678" width="37.109375" bestFit="1" customWidth="1"/>
    <col min="679" max="679" width="43.88671875" bestFit="1" customWidth="1"/>
    <col min="680" max="680" width="43" bestFit="1" customWidth="1"/>
    <col min="681" max="681" width="23.33203125" bestFit="1" customWidth="1"/>
    <col min="682" max="682" width="32.44140625" bestFit="1" customWidth="1"/>
    <col min="683" max="683" width="36.5546875" bestFit="1" customWidth="1"/>
    <col min="684" max="684" width="42.5546875" bestFit="1" customWidth="1"/>
    <col min="685" max="685" width="37.5546875" bestFit="1" customWidth="1"/>
    <col min="686" max="686" width="28.5546875" bestFit="1" customWidth="1"/>
    <col min="687" max="687" width="32.88671875" bestFit="1" customWidth="1"/>
    <col min="688" max="688" width="30.5546875" bestFit="1" customWidth="1"/>
    <col min="689" max="689" width="27.6640625" bestFit="1" customWidth="1"/>
    <col min="690" max="690" width="40.5546875" bestFit="1" customWidth="1"/>
    <col min="691" max="691" width="44" bestFit="1" customWidth="1"/>
    <col min="692" max="692" width="30.44140625" bestFit="1" customWidth="1"/>
    <col min="693" max="693" width="36.5546875" bestFit="1" customWidth="1"/>
    <col min="694" max="694" width="32" bestFit="1" customWidth="1"/>
    <col min="695" max="695" width="32.88671875" bestFit="1" customWidth="1"/>
    <col min="696" max="696" width="44.88671875" bestFit="1" customWidth="1"/>
    <col min="697" max="697" width="46.5546875" bestFit="1" customWidth="1"/>
    <col min="698" max="698" width="35.88671875" bestFit="1" customWidth="1"/>
    <col min="699" max="699" width="38.109375" bestFit="1" customWidth="1"/>
    <col min="700" max="700" width="33.33203125" bestFit="1" customWidth="1"/>
    <col min="701" max="701" width="54" bestFit="1" customWidth="1"/>
    <col min="702" max="702" width="42.33203125" bestFit="1" customWidth="1"/>
    <col min="703" max="703" width="34" bestFit="1" customWidth="1"/>
    <col min="704" max="704" width="30.88671875" bestFit="1" customWidth="1"/>
    <col min="705" max="705" width="42.6640625" bestFit="1" customWidth="1"/>
    <col min="706" max="706" width="38.5546875" bestFit="1" customWidth="1"/>
    <col min="707" max="707" width="28" bestFit="1" customWidth="1"/>
    <col min="708" max="708" width="19.5546875" bestFit="1" customWidth="1"/>
    <col min="709" max="709" width="28.33203125" bestFit="1" customWidth="1"/>
    <col min="710" max="710" width="46.88671875" bestFit="1" customWidth="1"/>
    <col min="711" max="711" width="32.109375" bestFit="1" customWidth="1"/>
    <col min="712" max="712" width="36" bestFit="1" customWidth="1"/>
    <col min="713" max="713" width="29.88671875" bestFit="1" customWidth="1"/>
    <col min="714" max="714" width="36.6640625" bestFit="1" customWidth="1"/>
    <col min="715" max="715" width="27.6640625" bestFit="1" customWidth="1"/>
    <col min="716" max="716" width="41.6640625" bestFit="1" customWidth="1"/>
    <col min="717" max="717" width="39.6640625" bestFit="1" customWidth="1"/>
    <col min="718" max="718" width="30.6640625" bestFit="1" customWidth="1"/>
    <col min="719" max="719" width="35.44140625" bestFit="1" customWidth="1"/>
    <col min="720" max="720" width="19.6640625" bestFit="1" customWidth="1"/>
    <col min="721" max="721" width="34.109375" bestFit="1" customWidth="1"/>
    <col min="722" max="722" width="44.33203125" bestFit="1" customWidth="1"/>
    <col min="723" max="723" width="50.5546875" bestFit="1" customWidth="1"/>
    <col min="724" max="724" width="32" bestFit="1" customWidth="1"/>
    <col min="725" max="725" width="50.109375" bestFit="1" customWidth="1"/>
    <col min="726" max="726" width="28.5546875" bestFit="1" customWidth="1"/>
    <col min="727" max="727" width="34.44140625" bestFit="1" customWidth="1"/>
    <col min="728" max="728" width="53.44140625" bestFit="1" customWidth="1"/>
    <col min="729" max="729" width="49" bestFit="1" customWidth="1"/>
    <col min="730" max="730" width="55.109375" bestFit="1" customWidth="1"/>
    <col min="731" max="731" width="43.109375" bestFit="1" customWidth="1"/>
    <col min="732" max="732" width="42.5546875" bestFit="1" customWidth="1"/>
    <col min="733" max="733" width="32.5546875" bestFit="1" customWidth="1"/>
    <col min="734" max="734" width="29.109375" bestFit="1" customWidth="1"/>
    <col min="735" max="735" width="33.109375" bestFit="1" customWidth="1"/>
    <col min="736" max="736" width="20" bestFit="1" customWidth="1"/>
    <col min="737" max="737" width="30" bestFit="1" customWidth="1"/>
    <col min="738" max="738" width="33" bestFit="1" customWidth="1"/>
    <col min="739" max="739" width="29" bestFit="1" customWidth="1"/>
    <col min="740" max="740" width="9.6640625" bestFit="1" customWidth="1"/>
    <col min="741" max="741" width="20.44140625" bestFit="1" customWidth="1"/>
    <col min="742" max="742" width="18.33203125" bestFit="1" customWidth="1"/>
    <col min="743" max="743" width="27" bestFit="1" customWidth="1"/>
    <col min="744" max="744" width="27.44140625" bestFit="1" customWidth="1"/>
    <col min="745" max="745" width="27.109375" bestFit="1" customWidth="1"/>
    <col min="746" max="746" width="34.44140625" bestFit="1" customWidth="1"/>
    <col min="747" max="747" width="31.44140625" bestFit="1" customWidth="1"/>
    <col min="748" max="748" width="35.44140625" bestFit="1" customWidth="1"/>
    <col min="749" max="749" width="28.33203125" bestFit="1" customWidth="1"/>
    <col min="750" max="751" width="33.5546875" bestFit="1" customWidth="1"/>
    <col min="752" max="752" width="31.5546875" bestFit="1" customWidth="1"/>
    <col min="753" max="753" width="29.109375" bestFit="1" customWidth="1"/>
    <col min="754" max="754" width="25.6640625" bestFit="1" customWidth="1"/>
    <col min="755" max="755" width="32.88671875" bestFit="1" customWidth="1"/>
    <col min="756" max="756" width="24.5546875" bestFit="1" customWidth="1"/>
    <col min="757" max="757" width="32" bestFit="1" customWidth="1"/>
    <col min="758" max="758" width="28.5546875" bestFit="1" customWidth="1"/>
    <col min="759" max="759" width="27.33203125" bestFit="1" customWidth="1"/>
    <col min="760" max="760" width="36.5546875" bestFit="1" customWidth="1"/>
    <col min="761" max="761" width="29.6640625" bestFit="1" customWidth="1"/>
    <col min="762" max="762" width="32.44140625" bestFit="1" customWidth="1"/>
    <col min="763" max="763" width="28.5546875" bestFit="1" customWidth="1"/>
    <col min="764" max="764" width="32.44140625" bestFit="1" customWidth="1"/>
    <col min="765" max="765" width="31.109375" bestFit="1" customWidth="1"/>
    <col min="766" max="766" width="30.109375" bestFit="1" customWidth="1"/>
    <col min="767" max="767" width="30" bestFit="1" customWidth="1"/>
    <col min="768" max="768" width="32.5546875" bestFit="1" customWidth="1"/>
    <col min="769" max="769" width="31.88671875" bestFit="1" customWidth="1"/>
    <col min="770" max="770" width="39.88671875" bestFit="1" customWidth="1"/>
    <col min="771" max="771" width="44.33203125" bestFit="1" customWidth="1"/>
    <col min="772" max="772" width="38" bestFit="1" customWidth="1"/>
    <col min="773" max="773" width="29.88671875" bestFit="1" customWidth="1"/>
    <col min="774" max="774" width="35" bestFit="1" customWidth="1"/>
    <col min="775" max="775" width="37.6640625" bestFit="1" customWidth="1"/>
    <col min="776" max="776" width="40.6640625" bestFit="1" customWidth="1"/>
    <col min="777" max="777" width="37.6640625" bestFit="1" customWidth="1"/>
    <col min="778" max="778" width="33.5546875" bestFit="1" customWidth="1"/>
    <col min="779" max="779" width="36.5546875" bestFit="1" customWidth="1"/>
    <col min="780" max="780" width="28.5546875" bestFit="1" customWidth="1"/>
    <col min="781" max="781" width="41.44140625" bestFit="1" customWidth="1"/>
    <col min="782" max="782" width="20.33203125" bestFit="1" customWidth="1"/>
    <col min="783" max="783" width="22" bestFit="1" customWidth="1"/>
    <col min="784" max="784" width="27.33203125" bestFit="1" customWidth="1"/>
    <col min="785" max="785" width="30.44140625" bestFit="1" customWidth="1"/>
    <col min="786" max="786" width="36" bestFit="1" customWidth="1"/>
    <col min="787" max="787" width="26.88671875" bestFit="1" customWidth="1"/>
    <col min="788" max="788" width="31.6640625" bestFit="1" customWidth="1"/>
    <col min="789" max="789" width="34.88671875" bestFit="1" customWidth="1"/>
    <col min="790" max="790" width="21.6640625" bestFit="1" customWidth="1"/>
    <col min="791" max="791" width="32.88671875" bestFit="1" customWidth="1"/>
    <col min="792" max="792" width="32" bestFit="1" customWidth="1"/>
    <col min="793" max="793" width="29.44140625" bestFit="1" customWidth="1"/>
    <col min="794" max="794" width="28.109375" bestFit="1" customWidth="1"/>
    <col min="795" max="795" width="31.33203125" bestFit="1" customWidth="1"/>
    <col min="796" max="796" width="32.5546875" bestFit="1" customWidth="1"/>
    <col min="797" max="797" width="35.6640625" bestFit="1" customWidth="1"/>
    <col min="798" max="798" width="15" bestFit="1" customWidth="1"/>
    <col min="799" max="799" width="16.5546875" bestFit="1" customWidth="1"/>
    <col min="800" max="800" width="16.6640625" bestFit="1" customWidth="1"/>
    <col min="801" max="801" width="23.88671875" bestFit="1" customWidth="1"/>
    <col min="802" max="802" width="24" bestFit="1" customWidth="1"/>
    <col min="803" max="803" width="25" bestFit="1" customWidth="1"/>
    <col min="804" max="804" width="38.44140625" bestFit="1" customWidth="1"/>
    <col min="805" max="805" width="39" bestFit="1" customWidth="1"/>
    <col min="806" max="806" width="31.88671875" bestFit="1" customWidth="1"/>
    <col min="807" max="807" width="35.44140625" bestFit="1" customWidth="1"/>
    <col min="808" max="808" width="34.5546875" bestFit="1" customWidth="1"/>
    <col min="809" max="809" width="32" bestFit="1" customWidth="1"/>
    <col min="810" max="810" width="25.88671875" bestFit="1" customWidth="1"/>
    <col min="811" max="811" width="24" bestFit="1" customWidth="1"/>
    <col min="812" max="812" width="25.6640625" bestFit="1" customWidth="1"/>
    <col min="813" max="813" width="22.109375" bestFit="1" customWidth="1"/>
    <col min="814" max="814" width="32.88671875" bestFit="1" customWidth="1"/>
    <col min="815" max="815" width="31.33203125" bestFit="1" customWidth="1"/>
    <col min="816" max="816" width="24.5546875" bestFit="1" customWidth="1"/>
    <col min="817" max="817" width="25.6640625" bestFit="1" customWidth="1"/>
    <col min="818" max="818" width="26.6640625" bestFit="1" customWidth="1"/>
    <col min="819" max="819" width="28.109375" bestFit="1" customWidth="1"/>
    <col min="820" max="820" width="33.5546875" bestFit="1" customWidth="1"/>
    <col min="821" max="821" width="26.88671875" bestFit="1" customWidth="1"/>
    <col min="822" max="822" width="25.88671875" bestFit="1" customWidth="1"/>
    <col min="823" max="823" width="25.6640625" bestFit="1" customWidth="1"/>
    <col min="824" max="824" width="28.33203125" bestFit="1" customWidth="1"/>
    <col min="825" max="825" width="27.5546875" bestFit="1" customWidth="1"/>
    <col min="826" max="826" width="34.33203125" bestFit="1" customWidth="1"/>
    <col min="827" max="827" width="31.88671875" bestFit="1" customWidth="1"/>
    <col min="828" max="828" width="37.44140625" bestFit="1" customWidth="1"/>
    <col min="829" max="829" width="28.33203125" bestFit="1" customWidth="1"/>
    <col min="830" max="830" width="35.5546875" bestFit="1" customWidth="1"/>
    <col min="831" max="831" width="26.109375" bestFit="1" customWidth="1"/>
    <col min="832" max="832" width="26.44140625" bestFit="1" customWidth="1"/>
    <col min="833" max="833" width="40" bestFit="1" customWidth="1"/>
    <col min="834" max="834" width="26.109375" bestFit="1" customWidth="1"/>
    <col min="835" max="835" width="25.5546875" bestFit="1" customWidth="1"/>
    <col min="836" max="836" width="30.6640625" bestFit="1" customWidth="1"/>
    <col min="837" max="837" width="39" bestFit="1" customWidth="1"/>
    <col min="838" max="838" width="33.44140625" bestFit="1" customWidth="1"/>
    <col min="839" max="839" width="30.109375" bestFit="1" customWidth="1"/>
    <col min="840" max="840" width="37" bestFit="1" customWidth="1"/>
    <col min="841" max="841" width="33.44140625" bestFit="1" customWidth="1"/>
    <col min="842" max="842" width="23.6640625" bestFit="1" customWidth="1"/>
    <col min="843" max="843" width="32.33203125" bestFit="1" customWidth="1"/>
    <col min="844" max="844" width="22.88671875" bestFit="1" customWidth="1"/>
    <col min="845" max="845" width="25.33203125" bestFit="1" customWidth="1"/>
    <col min="846" max="846" width="27.6640625" bestFit="1" customWidth="1"/>
    <col min="847" max="847" width="32.109375" bestFit="1" customWidth="1"/>
    <col min="848" max="848" width="43.109375" bestFit="1" customWidth="1"/>
    <col min="849" max="849" width="30.88671875" bestFit="1" customWidth="1"/>
    <col min="850" max="850" width="23.109375" bestFit="1" customWidth="1"/>
    <col min="851" max="851" width="34.44140625" bestFit="1" customWidth="1"/>
    <col min="852" max="852" width="32.5546875" bestFit="1" customWidth="1"/>
    <col min="853" max="853" width="16" bestFit="1" customWidth="1"/>
    <col min="854" max="854" width="39.5546875" bestFit="1" customWidth="1"/>
    <col min="855" max="855" width="38.44140625" bestFit="1" customWidth="1"/>
    <col min="856" max="856" width="41.88671875" bestFit="1" customWidth="1"/>
    <col min="857" max="857" width="46.44140625" bestFit="1" customWidth="1"/>
    <col min="858" max="858" width="31.44140625" bestFit="1" customWidth="1"/>
    <col min="859" max="859" width="23.44140625" bestFit="1" customWidth="1"/>
    <col min="860" max="860" width="26.33203125" bestFit="1" customWidth="1"/>
    <col min="861" max="861" width="32.5546875" bestFit="1" customWidth="1"/>
    <col min="862" max="862" width="36.5546875" bestFit="1" customWidth="1"/>
    <col min="863" max="863" width="30.33203125" bestFit="1" customWidth="1"/>
    <col min="864" max="864" width="34.5546875" bestFit="1" customWidth="1"/>
    <col min="865" max="865" width="43.6640625" bestFit="1" customWidth="1"/>
    <col min="866" max="866" width="30.109375" bestFit="1" customWidth="1"/>
    <col min="867" max="867" width="27" bestFit="1" customWidth="1"/>
    <col min="868" max="868" width="35.6640625" bestFit="1" customWidth="1"/>
    <col min="869" max="869" width="32.5546875" bestFit="1" customWidth="1"/>
    <col min="870" max="870" width="28" bestFit="1" customWidth="1"/>
    <col min="871" max="871" width="33.33203125" bestFit="1" customWidth="1"/>
    <col min="872" max="872" width="32.44140625" bestFit="1" customWidth="1"/>
    <col min="873" max="873" width="30.33203125" bestFit="1" customWidth="1"/>
    <col min="874" max="874" width="24.109375" bestFit="1" customWidth="1"/>
    <col min="875" max="875" width="27.88671875" bestFit="1" customWidth="1"/>
    <col min="876" max="876" width="19.44140625" bestFit="1" customWidth="1"/>
    <col min="877" max="877" width="51.6640625" bestFit="1" customWidth="1"/>
    <col min="878" max="878" width="32.6640625" bestFit="1" customWidth="1"/>
    <col min="879" max="879" width="39.109375" bestFit="1" customWidth="1"/>
    <col min="880" max="880" width="26.6640625" bestFit="1" customWidth="1"/>
    <col min="881" max="881" width="38.33203125" bestFit="1" customWidth="1"/>
    <col min="882" max="882" width="46" bestFit="1" customWidth="1"/>
    <col min="883" max="883" width="53.33203125" bestFit="1" customWidth="1"/>
    <col min="884" max="884" width="20.44140625" bestFit="1" customWidth="1"/>
    <col min="885" max="885" width="37.109375" bestFit="1" customWidth="1"/>
    <col min="886" max="886" width="43.88671875" bestFit="1" customWidth="1"/>
    <col min="887" max="887" width="43" bestFit="1" customWidth="1"/>
    <col min="888" max="888" width="23.33203125" bestFit="1" customWidth="1"/>
    <col min="889" max="889" width="32.44140625" bestFit="1" customWidth="1"/>
    <col min="890" max="890" width="36.5546875" bestFit="1" customWidth="1"/>
    <col min="891" max="891" width="42.5546875" bestFit="1" customWidth="1"/>
    <col min="892" max="892" width="37.5546875" bestFit="1" customWidth="1"/>
    <col min="893" max="893" width="28.5546875" bestFit="1" customWidth="1"/>
    <col min="894" max="894" width="32.88671875" bestFit="1" customWidth="1"/>
    <col min="895" max="895" width="30.5546875" bestFit="1" customWidth="1"/>
    <col min="896" max="896" width="27.6640625" bestFit="1" customWidth="1"/>
    <col min="897" max="897" width="40.5546875" bestFit="1" customWidth="1"/>
    <col min="898" max="898" width="44" bestFit="1" customWidth="1"/>
    <col min="899" max="899" width="30.44140625" bestFit="1" customWidth="1"/>
    <col min="900" max="900" width="36.5546875" bestFit="1" customWidth="1"/>
    <col min="901" max="901" width="32" bestFit="1" customWidth="1"/>
    <col min="902" max="902" width="32.88671875" bestFit="1" customWidth="1"/>
    <col min="903" max="903" width="44.88671875" bestFit="1" customWidth="1"/>
    <col min="904" max="904" width="46.5546875" bestFit="1" customWidth="1"/>
    <col min="905" max="905" width="35.88671875" bestFit="1" customWidth="1"/>
    <col min="906" max="906" width="38.109375" bestFit="1" customWidth="1"/>
    <col min="907" max="907" width="33.33203125" bestFit="1" customWidth="1"/>
    <col min="908" max="908" width="54" bestFit="1" customWidth="1"/>
    <col min="909" max="909" width="42.33203125" bestFit="1" customWidth="1"/>
    <col min="910" max="910" width="34" bestFit="1" customWidth="1"/>
    <col min="911" max="911" width="30.88671875" bestFit="1" customWidth="1"/>
    <col min="912" max="912" width="42.6640625" bestFit="1" customWidth="1"/>
    <col min="913" max="913" width="38.5546875" bestFit="1" customWidth="1"/>
    <col min="914" max="914" width="28" bestFit="1" customWidth="1"/>
    <col min="915" max="915" width="19.5546875" bestFit="1" customWidth="1"/>
    <col min="916" max="916" width="28.33203125" bestFit="1" customWidth="1"/>
    <col min="917" max="917" width="46.88671875" bestFit="1" customWidth="1"/>
    <col min="918" max="918" width="32.109375" bestFit="1" customWidth="1"/>
    <col min="919" max="919" width="36" bestFit="1" customWidth="1"/>
    <col min="920" max="920" width="29.88671875" bestFit="1" customWidth="1"/>
    <col min="921" max="921" width="36.6640625" bestFit="1" customWidth="1"/>
    <col min="922" max="922" width="27.6640625" bestFit="1" customWidth="1"/>
    <col min="923" max="923" width="41.6640625" bestFit="1" customWidth="1"/>
    <col min="924" max="924" width="39.6640625" bestFit="1" customWidth="1"/>
    <col min="925" max="925" width="30.6640625" bestFit="1" customWidth="1"/>
    <col min="926" max="926" width="35.44140625" bestFit="1" customWidth="1"/>
    <col min="927" max="927" width="19.6640625" bestFit="1" customWidth="1"/>
    <col min="928" max="928" width="34.109375" bestFit="1" customWidth="1"/>
    <col min="929" max="929" width="44.33203125" bestFit="1" customWidth="1"/>
    <col min="930" max="930" width="50.5546875" bestFit="1" customWidth="1"/>
    <col min="931" max="931" width="32" bestFit="1" customWidth="1"/>
    <col min="932" max="932" width="50.109375" bestFit="1" customWidth="1"/>
    <col min="933" max="933" width="28.5546875" bestFit="1" customWidth="1"/>
    <col min="934" max="934" width="34.44140625" bestFit="1" customWidth="1"/>
    <col min="935" max="935" width="53.44140625" bestFit="1" customWidth="1"/>
    <col min="936" max="936" width="49" bestFit="1" customWidth="1"/>
    <col min="937" max="937" width="55.109375" bestFit="1" customWidth="1"/>
    <col min="938" max="938" width="43.109375" bestFit="1" customWidth="1"/>
    <col min="939" max="939" width="42.5546875" bestFit="1" customWidth="1"/>
    <col min="940" max="940" width="32.5546875" bestFit="1" customWidth="1"/>
    <col min="941" max="941" width="29.109375" bestFit="1" customWidth="1"/>
    <col min="942" max="942" width="33.109375" bestFit="1" customWidth="1"/>
    <col min="943" max="943" width="20" bestFit="1" customWidth="1"/>
    <col min="944" max="944" width="30" bestFit="1" customWidth="1"/>
    <col min="945" max="945" width="33" bestFit="1" customWidth="1"/>
    <col min="946" max="946" width="29" bestFit="1" customWidth="1"/>
    <col min="947" max="947" width="9.6640625" bestFit="1" customWidth="1"/>
    <col min="948" max="948" width="20.44140625" bestFit="1" customWidth="1"/>
    <col min="949" max="949" width="18.33203125" bestFit="1" customWidth="1"/>
    <col min="950" max="950" width="27" bestFit="1" customWidth="1"/>
    <col min="951" max="951" width="27.44140625" bestFit="1" customWidth="1"/>
    <col min="952" max="952" width="26.88671875" bestFit="1" customWidth="1"/>
  </cols>
  <sheetData>
    <row r="2" spans="1:952" x14ac:dyDescent="0.3">
      <c r="A2" t="s">
        <v>2321</v>
      </c>
      <c r="B2" t="s">
        <v>2324</v>
      </c>
      <c r="C2" s="1"/>
      <c r="D2" t="s">
        <v>1148</v>
      </c>
      <c r="E2" t="s">
        <v>1155</v>
      </c>
      <c r="F2" t="s">
        <v>1156</v>
      </c>
      <c r="G2" t="s">
        <v>1157</v>
      </c>
      <c r="H2" t="s">
        <v>1158</v>
      </c>
      <c r="I2" t="s">
        <v>1159</v>
      </c>
      <c r="J2" t="s">
        <v>1161</v>
      </c>
      <c r="K2" t="s">
        <v>1163</v>
      </c>
      <c r="L2" t="s">
        <v>1165</v>
      </c>
      <c r="M2" t="s">
        <v>1167</v>
      </c>
      <c r="N2" t="s">
        <v>1169</v>
      </c>
      <c r="O2" t="s">
        <v>1171</v>
      </c>
      <c r="P2" t="s">
        <v>1173</v>
      </c>
      <c r="Q2" t="s">
        <v>1175</v>
      </c>
      <c r="R2" t="s">
        <v>1177</v>
      </c>
      <c r="S2" t="s">
        <v>1179</v>
      </c>
      <c r="T2" t="s">
        <v>1181</v>
      </c>
      <c r="U2" t="s">
        <v>1183</v>
      </c>
      <c r="V2" t="s">
        <v>1185</v>
      </c>
      <c r="W2" t="s">
        <v>1186</v>
      </c>
      <c r="X2" t="s">
        <v>1202</v>
      </c>
      <c r="Y2" t="s">
        <v>1203</v>
      </c>
      <c r="Z2" t="s">
        <v>1205</v>
      </c>
      <c r="AA2" t="s">
        <v>1206</v>
      </c>
      <c r="AB2" t="s">
        <v>1207</v>
      </c>
      <c r="AC2" t="s">
        <v>1208</v>
      </c>
      <c r="AD2" t="s">
        <v>1209</v>
      </c>
      <c r="AE2" t="s">
        <v>1210</v>
      </c>
      <c r="AF2" t="s">
        <v>1213</v>
      </c>
      <c r="AG2" t="s">
        <v>1214</v>
      </c>
      <c r="AH2" t="s">
        <v>1215</v>
      </c>
      <c r="AI2" t="s">
        <v>1216</v>
      </c>
      <c r="AJ2" t="s">
        <v>1217</v>
      </c>
      <c r="AK2" t="s">
        <v>1218</v>
      </c>
      <c r="AL2" t="s">
        <v>1219</v>
      </c>
      <c r="AM2" t="s">
        <v>1220</v>
      </c>
      <c r="AN2" t="s">
        <v>1221</v>
      </c>
      <c r="AO2" t="s">
        <v>1222</v>
      </c>
      <c r="AP2" t="s">
        <v>1223</v>
      </c>
      <c r="AQ2" t="s">
        <v>1224</v>
      </c>
      <c r="AR2" t="s">
        <v>1225</v>
      </c>
      <c r="AS2" t="s">
        <v>1226</v>
      </c>
      <c r="AT2" t="s">
        <v>1227</v>
      </c>
      <c r="AU2" t="s">
        <v>1228</v>
      </c>
      <c r="AV2" t="s">
        <v>1229</v>
      </c>
      <c r="AW2" t="s">
        <v>1230</v>
      </c>
      <c r="AX2" t="s">
        <v>1231</v>
      </c>
      <c r="AY2" t="s">
        <v>1232</v>
      </c>
      <c r="AZ2" t="s">
        <v>1233</v>
      </c>
      <c r="BA2" t="s">
        <v>1234</v>
      </c>
      <c r="BB2" t="s">
        <v>1235</v>
      </c>
      <c r="BC2" t="s">
        <v>1236</v>
      </c>
      <c r="BD2" t="s">
        <v>1237</v>
      </c>
      <c r="BE2" t="s">
        <v>1238</v>
      </c>
      <c r="BF2" t="s">
        <v>1239</v>
      </c>
      <c r="BG2" t="s">
        <v>1240</v>
      </c>
      <c r="BH2" t="s">
        <v>1241</v>
      </c>
      <c r="BI2" t="s">
        <v>1242</v>
      </c>
      <c r="BJ2" t="s">
        <v>1243</v>
      </c>
      <c r="BK2" t="s">
        <v>1244</v>
      </c>
      <c r="BL2" t="s">
        <v>1245</v>
      </c>
      <c r="BM2" t="s">
        <v>1246</v>
      </c>
      <c r="BN2" t="s">
        <v>1247</v>
      </c>
      <c r="BO2" t="s">
        <v>1248</v>
      </c>
      <c r="BP2" t="s">
        <v>1249</v>
      </c>
      <c r="BQ2" t="s">
        <v>1250</v>
      </c>
      <c r="BR2" t="s">
        <v>1251</v>
      </c>
      <c r="BS2" t="s">
        <v>1252</v>
      </c>
      <c r="BT2" t="s">
        <v>1253</v>
      </c>
      <c r="BU2" t="s">
        <v>1254</v>
      </c>
      <c r="BV2" t="s">
        <v>1255</v>
      </c>
      <c r="BW2" t="s">
        <v>1256</v>
      </c>
      <c r="BX2" t="s">
        <v>1257</v>
      </c>
      <c r="BY2" t="s">
        <v>1258</v>
      </c>
      <c r="BZ2" t="s">
        <v>1259</v>
      </c>
      <c r="CA2" t="s">
        <v>1260</v>
      </c>
      <c r="CB2" t="s">
        <v>1261</v>
      </c>
      <c r="CC2" t="s">
        <v>1262</v>
      </c>
      <c r="CD2" t="s">
        <v>1263</v>
      </c>
      <c r="CE2" t="s">
        <v>1268</v>
      </c>
      <c r="CF2" t="s">
        <v>1269</v>
      </c>
      <c r="CG2" t="s">
        <v>1270</v>
      </c>
      <c r="CH2" t="s">
        <v>1271</v>
      </c>
      <c r="CI2" t="s">
        <v>1272</v>
      </c>
      <c r="CJ2" t="s">
        <v>1277</v>
      </c>
      <c r="CK2" t="s">
        <v>1278</v>
      </c>
      <c r="CL2" t="s">
        <v>1279</v>
      </c>
      <c r="CM2" t="s">
        <v>1280</v>
      </c>
      <c r="CN2" t="s">
        <v>1281</v>
      </c>
      <c r="CO2" t="s">
        <v>1282</v>
      </c>
      <c r="CP2" t="s">
        <v>1283</v>
      </c>
      <c r="CQ2" t="s">
        <v>1284</v>
      </c>
      <c r="CR2" t="s">
        <v>1285</v>
      </c>
      <c r="CS2" t="s">
        <v>1286</v>
      </c>
      <c r="CT2" t="s">
        <v>1287</v>
      </c>
      <c r="CU2" t="s">
        <v>1288</v>
      </c>
      <c r="CV2" t="s">
        <v>1289</v>
      </c>
      <c r="CW2" t="s">
        <v>1290</v>
      </c>
      <c r="CX2" t="s">
        <v>1291</v>
      </c>
      <c r="CY2" t="s">
        <v>1292</v>
      </c>
      <c r="CZ2" t="s">
        <v>1293</v>
      </c>
      <c r="DA2" t="s">
        <v>1294</v>
      </c>
      <c r="DB2" t="s">
        <v>1295</v>
      </c>
      <c r="DC2" t="s">
        <v>1296</v>
      </c>
      <c r="DD2" t="s">
        <v>1297</v>
      </c>
      <c r="DE2" t="s">
        <v>1298</v>
      </c>
      <c r="DF2" t="s">
        <v>1299</v>
      </c>
      <c r="DG2" t="s">
        <v>1300</v>
      </c>
      <c r="DH2" t="s">
        <v>1301</v>
      </c>
      <c r="DI2" t="s">
        <v>1302</v>
      </c>
      <c r="DJ2" t="s">
        <v>1303</v>
      </c>
      <c r="DK2" t="s">
        <v>1304</v>
      </c>
      <c r="DL2" t="s">
        <v>1305</v>
      </c>
      <c r="DM2" t="s">
        <v>1306</v>
      </c>
      <c r="DN2" t="s">
        <v>1307</v>
      </c>
      <c r="DO2" t="s">
        <v>1308</v>
      </c>
      <c r="DP2" t="s">
        <v>1309</v>
      </c>
      <c r="DQ2" t="s">
        <v>1310</v>
      </c>
      <c r="DR2" t="s">
        <v>1311</v>
      </c>
      <c r="DS2" t="s">
        <v>1312</v>
      </c>
      <c r="DT2" t="s">
        <v>1313</v>
      </c>
      <c r="DU2" t="s">
        <v>1314</v>
      </c>
      <c r="DV2" t="s">
        <v>1315</v>
      </c>
      <c r="DW2" t="s">
        <v>1316</v>
      </c>
      <c r="DX2" t="s">
        <v>1317</v>
      </c>
      <c r="DY2" t="s">
        <v>1318</v>
      </c>
      <c r="DZ2" t="s">
        <v>1319</v>
      </c>
      <c r="EA2" t="s">
        <v>1320</v>
      </c>
      <c r="EB2" t="s">
        <v>1321</v>
      </c>
      <c r="EC2" t="s">
        <v>1322</v>
      </c>
      <c r="ED2" t="s">
        <v>1323</v>
      </c>
      <c r="EE2" t="s">
        <v>1324</v>
      </c>
      <c r="EF2" t="s">
        <v>1325</v>
      </c>
      <c r="EG2" t="s">
        <v>1326</v>
      </c>
      <c r="EH2" t="s">
        <v>1327</v>
      </c>
      <c r="EI2" t="s">
        <v>1328</v>
      </c>
      <c r="EJ2" t="s">
        <v>1329</v>
      </c>
      <c r="EK2" t="s">
        <v>1330</v>
      </c>
      <c r="EL2" t="s">
        <v>1331</v>
      </c>
      <c r="EM2" t="s">
        <v>1332</v>
      </c>
      <c r="EN2" t="s">
        <v>1333</v>
      </c>
      <c r="EO2" t="s">
        <v>1334</v>
      </c>
      <c r="EP2" t="s">
        <v>1335</v>
      </c>
      <c r="EQ2" t="s">
        <v>1336</v>
      </c>
      <c r="ER2" t="s">
        <v>1337</v>
      </c>
      <c r="ES2" t="s">
        <v>1338</v>
      </c>
      <c r="ET2" t="s">
        <v>1339</v>
      </c>
      <c r="EU2" t="s">
        <v>1340</v>
      </c>
      <c r="EV2" t="s">
        <v>1341</v>
      </c>
      <c r="EW2" t="s">
        <v>1342</v>
      </c>
      <c r="EX2" t="s">
        <v>1343</v>
      </c>
      <c r="EY2" t="s">
        <v>1344</v>
      </c>
      <c r="EZ2" t="s">
        <v>1345</v>
      </c>
      <c r="FA2" t="s">
        <v>1346</v>
      </c>
      <c r="FB2" t="s">
        <v>1347</v>
      </c>
      <c r="FC2" t="s">
        <v>1348</v>
      </c>
      <c r="FD2" t="s">
        <v>1349</v>
      </c>
      <c r="FE2" t="s">
        <v>1350</v>
      </c>
      <c r="FF2" t="s">
        <v>1351</v>
      </c>
      <c r="FG2" t="s">
        <v>1352</v>
      </c>
      <c r="FH2" t="s">
        <v>1353</v>
      </c>
      <c r="FI2" t="s">
        <v>1354</v>
      </c>
      <c r="FJ2" t="s">
        <v>1355</v>
      </c>
      <c r="FK2" t="s">
        <v>1356</v>
      </c>
      <c r="FL2" t="s">
        <v>1357</v>
      </c>
      <c r="FM2" t="s">
        <v>1358</v>
      </c>
      <c r="FN2" t="s">
        <v>1359</v>
      </c>
      <c r="FO2" t="s">
        <v>1360</v>
      </c>
      <c r="FP2" t="s">
        <v>1361</v>
      </c>
      <c r="FQ2" t="s">
        <v>1362</v>
      </c>
      <c r="FR2" t="s">
        <v>1363</v>
      </c>
      <c r="FS2" t="s">
        <v>1364</v>
      </c>
      <c r="FT2" t="s">
        <v>1365</v>
      </c>
      <c r="FU2" t="s">
        <v>1366</v>
      </c>
      <c r="FV2" t="s">
        <v>1367</v>
      </c>
      <c r="FW2" t="s">
        <v>1368</v>
      </c>
      <c r="FX2" t="s">
        <v>1369</v>
      </c>
      <c r="FY2" t="s">
        <v>1370</v>
      </c>
      <c r="FZ2" t="s">
        <v>1371</v>
      </c>
      <c r="GA2" t="s">
        <v>1372</v>
      </c>
      <c r="GB2" t="s">
        <v>1373</v>
      </c>
      <c r="GC2" t="s">
        <v>1374</v>
      </c>
      <c r="GD2" t="s">
        <v>1375</v>
      </c>
      <c r="GE2" t="s">
        <v>1376</v>
      </c>
      <c r="GF2" t="s">
        <v>1377</v>
      </c>
      <c r="GG2" t="s">
        <v>1378</v>
      </c>
      <c r="GH2" t="s">
        <v>1379</v>
      </c>
      <c r="GI2" t="s">
        <v>1380</v>
      </c>
      <c r="GJ2" t="s">
        <v>1381</v>
      </c>
      <c r="GK2" t="s">
        <v>1382</v>
      </c>
      <c r="GL2" t="s">
        <v>1383</v>
      </c>
      <c r="GM2" t="s">
        <v>1384</v>
      </c>
      <c r="GN2" t="s">
        <v>1385</v>
      </c>
      <c r="GO2" t="s">
        <v>1386</v>
      </c>
      <c r="GP2" t="s">
        <v>1387</v>
      </c>
      <c r="GQ2" t="s">
        <v>1388</v>
      </c>
      <c r="GR2" t="s">
        <v>1389</v>
      </c>
      <c r="GS2" t="s">
        <v>1390</v>
      </c>
      <c r="GT2" t="s">
        <v>1391</v>
      </c>
      <c r="GU2" t="s">
        <v>1392</v>
      </c>
      <c r="GV2" t="s">
        <v>1393</v>
      </c>
      <c r="GW2" t="s">
        <v>1394</v>
      </c>
      <c r="GX2" t="s">
        <v>1395</v>
      </c>
      <c r="GY2" t="s">
        <v>1396</v>
      </c>
      <c r="GZ2" t="s">
        <v>1397</v>
      </c>
      <c r="HA2" t="s">
        <v>1398</v>
      </c>
      <c r="HB2" t="s">
        <v>1399</v>
      </c>
      <c r="HC2" t="s">
        <v>1400</v>
      </c>
      <c r="HD2" t="s">
        <v>1401</v>
      </c>
      <c r="HE2" t="s">
        <v>1402</v>
      </c>
      <c r="HF2" t="s">
        <v>1403</v>
      </c>
      <c r="HG2" t="s">
        <v>1404</v>
      </c>
      <c r="HH2" t="s">
        <v>1405</v>
      </c>
      <c r="HI2" t="s">
        <v>1406</v>
      </c>
      <c r="HJ2" t="s">
        <v>1407</v>
      </c>
      <c r="HK2" t="s">
        <v>1408</v>
      </c>
      <c r="HL2" t="s">
        <v>1409</v>
      </c>
      <c r="HM2" t="s">
        <v>1410</v>
      </c>
      <c r="HN2" t="s">
        <v>1411</v>
      </c>
      <c r="HO2" t="s">
        <v>1412</v>
      </c>
      <c r="HP2" t="s">
        <v>1413</v>
      </c>
      <c r="HQ2" t="s">
        <v>1414</v>
      </c>
      <c r="HR2" t="s">
        <v>1415</v>
      </c>
      <c r="HS2" t="s">
        <v>1416</v>
      </c>
      <c r="HT2" t="s">
        <v>1417</v>
      </c>
      <c r="HU2" t="s">
        <v>1418</v>
      </c>
      <c r="HV2" t="s">
        <v>1419</v>
      </c>
      <c r="HW2" t="s">
        <v>1420</v>
      </c>
      <c r="HX2" t="s">
        <v>1421</v>
      </c>
      <c r="HY2" t="s">
        <v>1422</v>
      </c>
      <c r="HZ2" t="s">
        <v>1423</v>
      </c>
      <c r="IA2" t="s">
        <v>1424</v>
      </c>
      <c r="IB2" t="s">
        <v>1425</v>
      </c>
      <c r="IC2" s="1" t="s">
        <v>2312</v>
      </c>
    </row>
    <row r="3" spans="1:952" x14ac:dyDescent="0.3">
      <c r="A3" t="s">
        <v>2323</v>
      </c>
      <c r="B3" t="s">
        <v>2325</v>
      </c>
      <c r="C3" t="s">
        <v>1160</v>
      </c>
      <c r="D3" t="s">
        <v>1162</v>
      </c>
      <c r="E3" t="s">
        <v>1164</v>
      </c>
      <c r="F3" t="s">
        <v>1166</v>
      </c>
      <c r="G3" t="s">
        <v>1168</v>
      </c>
      <c r="H3" t="s">
        <v>1170</v>
      </c>
      <c r="I3" t="s">
        <v>1172</v>
      </c>
      <c r="J3" t="s">
        <v>1174</v>
      </c>
      <c r="K3" t="s">
        <v>1176</v>
      </c>
      <c r="L3" t="s">
        <v>1178</v>
      </c>
      <c r="M3" t="s">
        <v>1180</v>
      </c>
      <c r="N3" t="s">
        <v>1189</v>
      </c>
      <c r="O3" t="s">
        <v>1193</v>
      </c>
      <c r="P3" t="s">
        <v>1194</v>
      </c>
      <c r="Q3" t="s">
        <v>1195</v>
      </c>
      <c r="R3" t="s">
        <v>1196</v>
      </c>
      <c r="S3" t="s">
        <v>1197</v>
      </c>
      <c r="T3" t="s">
        <v>1198</v>
      </c>
      <c r="U3" t="s">
        <v>1199</v>
      </c>
      <c r="V3" t="s">
        <v>1200</v>
      </c>
      <c r="W3" t="s">
        <v>1204</v>
      </c>
      <c r="X3" t="s">
        <v>1273</v>
      </c>
      <c r="Y3" t="s">
        <v>1274</v>
      </c>
      <c r="Z3" s="1" t="s">
        <v>2313</v>
      </c>
    </row>
    <row r="4" spans="1:952" x14ac:dyDescent="0.3">
      <c r="A4" t="s">
        <v>2322</v>
      </c>
      <c r="B4" t="s">
        <v>2326</v>
      </c>
      <c r="C4" t="s">
        <v>1149</v>
      </c>
      <c r="D4" t="s">
        <v>1150</v>
      </c>
      <c r="E4" t="s">
        <v>1151</v>
      </c>
      <c r="F4" t="s">
        <v>1152</v>
      </c>
      <c r="G4" t="s">
        <v>1153</v>
      </c>
      <c r="H4" t="s">
        <v>1154</v>
      </c>
      <c r="I4" t="s">
        <v>1182</v>
      </c>
      <c r="J4" t="s">
        <v>1184</v>
      </c>
      <c r="K4" t="s">
        <v>1187</v>
      </c>
      <c r="L4" t="s">
        <v>1188</v>
      </c>
      <c r="M4" t="s">
        <v>1190</v>
      </c>
      <c r="N4" t="s">
        <v>1191</v>
      </c>
      <c r="O4" t="s">
        <v>1192</v>
      </c>
      <c r="P4" t="s">
        <v>1201</v>
      </c>
      <c r="Q4" t="s">
        <v>1211</v>
      </c>
      <c r="R4" t="s">
        <v>1212</v>
      </c>
      <c r="S4" t="s">
        <v>1264</v>
      </c>
      <c r="T4" t="s">
        <v>1265</v>
      </c>
      <c r="U4" t="s">
        <v>1266</v>
      </c>
      <c r="V4" t="s">
        <v>1267</v>
      </c>
      <c r="W4" s="1" t="s">
        <v>2314</v>
      </c>
    </row>
    <row r="7" spans="1:952" x14ac:dyDescent="0.3">
      <c r="A7" t="s">
        <v>2321</v>
      </c>
      <c r="B7" t="s">
        <v>2324</v>
      </c>
      <c r="D7" t="s">
        <v>1148</v>
      </c>
      <c r="E7" t="s">
        <v>1155</v>
      </c>
      <c r="F7" t="s">
        <v>1156</v>
      </c>
      <c r="G7" t="s">
        <v>1157</v>
      </c>
      <c r="H7" t="s">
        <v>1158</v>
      </c>
      <c r="I7" t="s">
        <v>1159</v>
      </c>
      <c r="J7" t="s">
        <v>1161</v>
      </c>
      <c r="K7" t="s">
        <v>1163</v>
      </c>
      <c r="L7" t="s">
        <v>1165</v>
      </c>
      <c r="M7" t="s">
        <v>1167</v>
      </c>
      <c r="N7" t="s">
        <v>1169</v>
      </c>
      <c r="O7" t="s">
        <v>1171</v>
      </c>
      <c r="P7" t="s">
        <v>1173</v>
      </c>
      <c r="Q7" t="s">
        <v>1175</v>
      </c>
      <c r="R7" t="s">
        <v>1177</v>
      </c>
      <c r="S7" t="s">
        <v>1179</v>
      </c>
      <c r="T7" t="s">
        <v>1181</v>
      </c>
      <c r="U7" t="s">
        <v>1183</v>
      </c>
      <c r="V7" t="s">
        <v>1185</v>
      </c>
      <c r="W7" t="s">
        <v>1186</v>
      </c>
      <c r="X7" t="s">
        <v>1202</v>
      </c>
      <c r="Y7" t="s">
        <v>1203</v>
      </c>
      <c r="Z7" t="s">
        <v>1450</v>
      </c>
      <c r="AA7" t="s">
        <v>1451</v>
      </c>
      <c r="AB7" t="s">
        <v>1452</v>
      </c>
      <c r="AC7" t="s">
        <v>1453</v>
      </c>
      <c r="AD7" t="s">
        <v>1454</v>
      </c>
      <c r="AE7" t="s">
        <v>1455</v>
      </c>
      <c r="AF7" t="s">
        <v>1456</v>
      </c>
      <c r="AG7" t="s">
        <v>1457</v>
      </c>
      <c r="AH7" t="s">
        <v>1458</v>
      </c>
      <c r="AI7" t="s">
        <v>1459</v>
      </c>
      <c r="AJ7" t="s">
        <v>1460</v>
      </c>
      <c r="AK7" t="s">
        <v>1461</v>
      </c>
      <c r="AL7" t="s">
        <v>1462</v>
      </c>
      <c r="AM7" t="s">
        <v>1463</v>
      </c>
      <c r="AN7" t="s">
        <v>1464</v>
      </c>
      <c r="AO7" t="s">
        <v>1465</v>
      </c>
      <c r="AP7" t="s">
        <v>1466</v>
      </c>
      <c r="AQ7" t="s">
        <v>1467</v>
      </c>
      <c r="AR7" t="s">
        <v>1468</v>
      </c>
      <c r="AS7" t="s">
        <v>1469</v>
      </c>
      <c r="AT7" t="s">
        <v>1470</v>
      </c>
      <c r="AU7" t="s">
        <v>1471</v>
      </c>
      <c r="AV7" t="s">
        <v>1472</v>
      </c>
      <c r="AW7" t="s">
        <v>1473</v>
      </c>
      <c r="AX7" t="s">
        <v>1474</v>
      </c>
      <c r="AY7" t="s">
        <v>1475</v>
      </c>
      <c r="AZ7" t="s">
        <v>1476</v>
      </c>
      <c r="BA7" t="s">
        <v>1477</v>
      </c>
      <c r="BB7" t="s">
        <v>1478</v>
      </c>
      <c r="BC7" t="s">
        <v>1479</v>
      </c>
      <c r="BD7" t="s">
        <v>1480</v>
      </c>
      <c r="BE7" t="s">
        <v>1481</v>
      </c>
      <c r="BF7" t="s">
        <v>1482</v>
      </c>
      <c r="BG7" t="s">
        <v>1483</v>
      </c>
      <c r="BH7" t="s">
        <v>1484</v>
      </c>
      <c r="BI7" t="s">
        <v>1485</v>
      </c>
      <c r="BJ7" t="s">
        <v>1486</v>
      </c>
      <c r="BK7" t="s">
        <v>1487</v>
      </c>
      <c r="BL7" t="s">
        <v>1488</v>
      </c>
      <c r="BM7" t="s">
        <v>1489</v>
      </c>
      <c r="BN7" t="s">
        <v>1490</v>
      </c>
      <c r="BO7" t="s">
        <v>1491</v>
      </c>
      <c r="BP7" t="s">
        <v>1492</v>
      </c>
      <c r="BQ7" t="s">
        <v>1493</v>
      </c>
      <c r="BR7" t="s">
        <v>1494</v>
      </c>
      <c r="BS7" t="s">
        <v>1495</v>
      </c>
      <c r="BT7" t="s">
        <v>1496</v>
      </c>
      <c r="BU7" t="s">
        <v>1497</v>
      </c>
      <c r="BV7" t="s">
        <v>1498</v>
      </c>
      <c r="BW7" t="s">
        <v>1499</v>
      </c>
      <c r="BX7" t="s">
        <v>1500</v>
      </c>
      <c r="BY7" t="s">
        <v>1501</v>
      </c>
      <c r="BZ7" t="s">
        <v>1502</v>
      </c>
      <c r="CA7" t="s">
        <v>1503</v>
      </c>
      <c r="CB7" t="s">
        <v>1504</v>
      </c>
      <c r="CC7" t="s">
        <v>1505</v>
      </c>
      <c r="CD7" t="s">
        <v>1506</v>
      </c>
      <c r="CE7" t="s">
        <v>1507</v>
      </c>
      <c r="CF7" t="s">
        <v>1508</v>
      </c>
      <c r="CG7" t="s">
        <v>1509</v>
      </c>
      <c r="CH7" t="s">
        <v>1510</v>
      </c>
      <c r="CI7" t="s">
        <v>1511</v>
      </c>
      <c r="CJ7" t="s">
        <v>1512</v>
      </c>
      <c r="CK7" t="s">
        <v>1513</v>
      </c>
      <c r="CL7" t="s">
        <v>1514</v>
      </c>
      <c r="CM7" t="s">
        <v>1515</v>
      </c>
      <c r="CN7" t="s">
        <v>1516</v>
      </c>
      <c r="CO7" t="s">
        <v>1517</v>
      </c>
      <c r="CP7" t="s">
        <v>1518</v>
      </c>
      <c r="CQ7" t="s">
        <v>1519</v>
      </c>
      <c r="CR7" t="s">
        <v>1520</v>
      </c>
      <c r="CS7" t="s">
        <v>1521</v>
      </c>
      <c r="CT7" t="s">
        <v>1522</v>
      </c>
      <c r="CU7" t="s">
        <v>1523</v>
      </c>
      <c r="CV7" t="s">
        <v>1524</v>
      </c>
      <c r="CW7" t="s">
        <v>1205</v>
      </c>
      <c r="CX7" t="s">
        <v>1206</v>
      </c>
      <c r="CY7" t="s">
        <v>1207</v>
      </c>
      <c r="CZ7" t="s">
        <v>1208</v>
      </c>
      <c r="DA7" t="s">
        <v>1209</v>
      </c>
      <c r="DB7" t="s">
        <v>1210</v>
      </c>
      <c r="DC7" t="s">
        <v>1525</v>
      </c>
      <c r="DD7" t="s">
        <v>1526</v>
      </c>
      <c r="DE7" t="s">
        <v>1527</v>
      </c>
      <c r="DF7" t="s">
        <v>1528</v>
      </c>
      <c r="DG7" t="s">
        <v>1529</v>
      </c>
      <c r="DH7" t="s">
        <v>1530</v>
      </c>
      <c r="DI7" t="s">
        <v>1531</v>
      </c>
      <c r="DJ7" t="s">
        <v>1532</v>
      </c>
      <c r="DK7" t="s">
        <v>1533</v>
      </c>
      <c r="DL7" t="s">
        <v>1534</v>
      </c>
      <c r="DM7" t="s">
        <v>1535</v>
      </c>
      <c r="DN7" t="s">
        <v>1536</v>
      </c>
      <c r="DO7" t="s">
        <v>1537</v>
      </c>
      <c r="DP7" t="s">
        <v>1538</v>
      </c>
      <c r="DQ7" t="s">
        <v>1539</v>
      </c>
      <c r="DR7" t="s">
        <v>1540</v>
      </c>
      <c r="DS7" t="s">
        <v>1541</v>
      </c>
      <c r="DT7" t="s">
        <v>1542</v>
      </c>
      <c r="DU7" t="s">
        <v>1213</v>
      </c>
      <c r="DV7" t="s">
        <v>1214</v>
      </c>
      <c r="DW7" t="s">
        <v>1215</v>
      </c>
      <c r="DX7" t="s">
        <v>1216</v>
      </c>
      <c r="DY7" t="s">
        <v>1217</v>
      </c>
      <c r="DZ7" t="s">
        <v>1218</v>
      </c>
      <c r="EA7" t="s">
        <v>1219</v>
      </c>
      <c r="EB7" t="s">
        <v>1220</v>
      </c>
      <c r="EC7" t="s">
        <v>1221</v>
      </c>
      <c r="ED7" t="s">
        <v>1222</v>
      </c>
      <c r="EE7" t="s">
        <v>1223</v>
      </c>
      <c r="EF7" t="s">
        <v>1224</v>
      </c>
      <c r="EG7" t="s">
        <v>1225</v>
      </c>
      <c r="EH7" t="s">
        <v>1226</v>
      </c>
      <c r="EI7" t="s">
        <v>1227</v>
      </c>
      <c r="EJ7" t="s">
        <v>1228</v>
      </c>
      <c r="EK7" t="s">
        <v>1229</v>
      </c>
      <c r="EL7" t="s">
        <v>1230</v>
      </c>
      <c r="EM7" t="s">
        <v>1231</v>
      </c>
      <c r="EN7" t="s">
        <v>1232</v>
      </c>
      <c r="EO7" t="s">
        <v>1233</v>
      </c>
      <c r="EP7" t="s">
        <v>1234</v>
      </c>
      <c r="EQ7" t="s">
        <v>1235</v>
      </c>
      <c r="ER7" t="s">
        <v>1236</v>
      </c>
      <c r="ES7" t="s">
        <v>1237</v>
      </c>
      <c r="ET7" t="s">
        <v>1238</v>
      </c>
      <c r="EU7" t="s">
        <v>1239</v>
      </c>
      <c r="EV7" t="s">
        <v>1240</v>
      </c>
      <c r="EW7" t="s">
        <v>1241</v>
      </c>
      <c r="EX7" t="s">
        <v>1242</v>
      </c>
      <c r="EY7" t="s">
        <v>1243</v>
      </c>
      <c r="EZ7" t="s">
        <v>1244</v>
      </c>
      <c r="FA7" t="s">
        <v>1245</v>
      </c>
      <c r="FB7" t="s">
        <v>1246</v>
      </c>
      <c r="FC7" t="s">
        <v>1247</v>
      </c>
      <c r="FD7" t="s">
        <v>1248</v>
      </c>
      <c r="FE7" t="s">
        <v>1249</v>
      </c>
      <c r="FF7" t="s">
        <v>1543</v>
      </c>
      <c r="FG7" t="s">
        <v>1250</v>
      </c>
      <c r="FH7" t="s">
        <v>1251</v>
      </c>
      <c r="FI7" t="s">
        <v>1252</v>
      </c>
      <c r="FJ7" t="s">
        <v>1253</v>
      </c>
      <c r="FK7" t="s">
        <v>1254</v>
      </c>
      <c r="FL7" t="s">
        <v>1255</v>
      </c>
      <c r="FM7" t="s">
        <v>1256</v>
      </c>
      <c r="FN7" t="s">
        <v>1257</v>
      </c>
      <c r="FO7" t="s">
        <v>1258</v>
      </c>
      <c r="FP7" t="s">
        <v>1259</v>
      </c>
      <c r="FQ7" t="s">
        <v>1260</v>
      </c>
      <c r="FR7" t="s">
        <v>1261</v>
      </c>
      <c r="FS7" t="s">
        <v>1262</v>
      </c>
      <c r="FT7" t="s">
        <v>1263</v>
      </c>
      <c r="FU7" t="s">
        <v>1268</v>
      </c>
      <c r="FV7" t="s">
        <v>1269</v>
      </c>
      <c r="FW7" t="s">
        <v>1270</v>
      </c>
      <c r="FX7" t="s">
        <v>1271</v>
      </c>
      <c r="FY7" t="s">
        <v>1272</v>
      </c>
      <c r="FZ7" t="s">
        <v>1277</v>
      </c>
      <c r="GA7" t="s">
        <v>1278</v>
      </c>
      <c r="GB7" t="s">
        <v>1279</v>
      </c>
      <c r="GC7" t="s">
        <v>1280</v>
      </c>
      <c r="GD7" t="s">
        <v>1281</v>
      </c>
      <c r="GE7" t="s">
        <v>1282</v>
      </c>
      <c r="GF7" t="s">
        <v>1283</v>
      </c>
      <c r="GG7" t="s">
        <v>1284</v>
      </c>
      <c r="GH7" t="s">
        <v>1285</v>
      </c>
      <c r="GI7" t="s">
        <v>1286</v>
      </c>
      <c r="GJ7" t="s">
        <v>1287</v>
      </c>
      <c r="GK7" t="s">
        <v>1288</v>
      </c>
      <c r="GL7" t="s">
        <v>1289</v>
      </c>
      <c r="GM7" t="s">
        <v>1290</v>
      </c>
      <c r="GN7" t="s">
        <v>1291</v>
      </c>
      <c r="GO7" t="s">
        <v>1292</v>
      </c>
      <c r="GP7" t="s">
        <v>1293</v>
      </c>
      <c r="GQ7" t="s">
        <v>1294</v>
      </c>
      <c r="GR7" t="s">
        <v>1295</v>
      </c>
      <c r="GS7" t="s">
        <v>1296</v>
      </c>
      <c r="GT7" t="s">
        <v>1297</v>
      </c>
      <c r="GU7" t="s">
        <v>1298</v>
      </c>
      <c r="GV7" t="s">
        <v>1299</v>
      </c>
      <c r="GW7" t="s">
        <v>1300</v>
      </c>
      <c r="GX7" t="s">
        <v>1301</v>
      </c>
      <c r="GY7" t="s">
        <v>1302</v>
      </c>
      <c r="GZ7" t="s">
        <v>1303</v>
      </c>
      <c r="HA7" t="s">
        <v>1304</v>
      </c>
      <c r="HB7" t="s">
        <v>1305</v>
      </c>
      <c r="HC7" t="s">
        <v>1306</v>
      </c>
      <c r="HD7" t="s">
        <v>1307</v>
      </c>
      <c r="HE7" t="s">
        <v>1308</v>
      </c>
      <c r="HF7" t="s">
        <v>1309</v>
      </c>
      <c r="HG7" t="s">
        <v>1310</v>
      </c>
      <c r="HH7" t="s">
        <v>1311</v>
      </c>
      <c r="HI7" t="s">
        <v>1312</v>
      </c>
      <c r="HJ7" t="s">
        <v>1313</v>
      </c>
      <c r="HK7" t="s">
        <v>1314</v>
      </c>
      <c r="HL7" t="s">
        <v>1315</v>
      </c>
      <c r="HM7" t="s">
        <v>1316</v>
      </c>
      <c r="HN7" t="s">
        <v>1317</v>
      </c>
      <c r="HO7" t="s">
        <v>1318</v>
      </c>
      <c r="HP7" t="s">
        <v>1319</v>
      </c>
      <c r="HQ7" t="s">
        <v>1320</v>
      </c>
      <c r="HR7" t="s">
        <v>1321</v>
      </c>
      <c r="HS7" t="s">
        <v>1322</v>
      </c>
      <c r="HT7" t="s">
        <v>1323</v>
      </c>
      <c r="HU7" t="s">
        <v>1324</v>
      </c>
      <c r="HV7" t="s">
        <v>1325</v>
      </c>
      <c r="HW7" t="s">
        <v>1326</v>
      </c>
      <c r="HX7" t="s">
        <v>1327</v>
      </c>
      <c r="HY7" t="s">
        <v>1328</v>
      </c>
      <c r="HZ7" t="s">
        <v>1329</v>
      </c>
      <c r="IA7" t="s">
        <v>1330</v>
      </c>
      <c r="IB7" t="s">
        <v>1331</v>
      </c>
      <c r="IC7" t="s">
        <v>1332</v>
      </c>
      <c r="ID7" t="s">
        <v>1333</v>
      </c>
      <c r="IE7" t="s">
        <v>1334</v>
      </c>
      <c r="IF7" t="s">
        <v>1335</v>
      </c>
      <c r="IG7" t="s">
        <v>1336</v>
      </c>
      <c r="IH7" t="s">
        <v>1337</v>
      </c>
      <c r="II7" t="s">
        <v>1338</v>
      </c>
      <c r="IJ7" t="s">
        <v>1339</v>
      </c>
      <c r="IK7" t="s">
        <v>1340</v>
      </c>
      <c r="IL7" t="s">
        <v>1341</v>
      </c>
      <c r="IM7" t="s">
        <v>1342</v>
      </c>
      <c r="IN7" t="s">
        <v>1343</v>
      </c>
      <c r="IO7" t="s">
        <v>1344</v>
      </c>
      <c r="IP7" t="s">
        <v>1345</v>
      </c>
      <c r="IQ7" t="s">
        <v>1346</v>
      </c>
      <c r="IR7" t="s">
        <v>1347</v>
      </c>
      <c r="IS7" t="s">
        <v>1348</v>
      </c>
      <c r="IT7" t="s">
        <v>1349</v>
      </c>
      <c r="IU7" t="s">
        <v>1350</v>
      </c>
      <c r="IV7" t="s">
        <v>1351</v>
      </c>
      <c r="IW7" t="s">
        <v>1352</v>
      </c>
      <c r="IX7" t="s">
        <v>1353</v>
      </c>
      <c r="IY7" t="s">
        <v>1354</v>
      </c>
      <c r="IZ7" t="s">
        <v>1355</v>
      </c>
      <c r="JA7" t="s">
        <v>1356</v>
      </c>
      <c r="JB7" t="s">
        <v>1357</v>
      </c>
      <c r="JC7" t="s">
        <v>1358</v>
      </c>
      <c r="JD7" t="s">
        <v>1359</v>
      </c>
      <c r="JE7" t="s">
        <v>1360</v>
      </c>
      <c r="JF7" t="s">
        <v>1361</v>
      </c>
      <c r="JG7" t="s">
        <v>1362</v>
      </c>
      <c r="JH7" t="s">
        <v>1363</v>
      </c>
      <c r="JI7" t="s">
        <v>1364</v>
      </c>
      <c r="JJ7" t="s">
        <v>1365</v>
      </c>
      <c r="JK7" t="s">
        <v>1366</v>
      </c>
      <c r="JL7" t="s">
        <v>1367</v>
      </c>
      <c r="JM7" t="s">
        <v>1368</v>
      </c>
      <c r="JN7" t="s">
        <v>1369</v>
      </c>
      <c r="JO7" t="s">
        <v>1370</v>
      </c>
      <c r="JP7" t="s">
        <v>1371</v>
      </c>
      <c r="JQ7" t="s">
        <v>1372</v>
      </c>
      <c r="JR7" t="s">
        <v>1373</v>
      </c>
      <c r="JS7" t="s">
        <v>1374</v>
      </c>
      <c r="JT7" t="s">
        <v>1375</v>
      </c>
      <c r="JU7" t="s">
        <v>1376</v>
      </c>
      <c r="JV7" t="s">
        <v>1377</v>
      </c>
      <c r="JW7" t="s">
        <v>1378</v>
      </c>
      <c r="JX7" t="s">
        <v>1379</v>
      </c>
      <c r="JY7" t="s">
        <v>1380</v>
      </c>
      <c r="JZ7" t="s">
        <v>1381</v>
      </c>
      <c r="KA7" t="s">
        <v>1382</v>
      </c>
      <c r="KB7" t="s">
        <v>1383</v>
      </c>
      <c r="KC7" t="s">
        <v>1384</v>
      </c>
      <c r="KD7" t="s">
        <v>1385</v>
      </c>
      <c r="KE7" t="s">
        <v>1386</v>
      </c>
      <c r="KF7" t="s">
        <v>1387</v>
      </c>
      <c r="KG7" t="s">
        <v>1388</v>
      </c>
      <c r="KH7" t="s">
        <v>1389</v>
      </c>
      <c r="KI7" t="s">
        <v>1390</v>
      </c>
      <c r="KJ7" t="s">
        <v>1391</v>
      </c>
      <c r="KK7" t="s">
        <v>1392</v>
      </c>
      <c r="KL7" t="s">
        <v>1393</v>
      </c>
      <c r="KM7" t="s">
        <v>1394</v>
      </c>
      <c r="KN7" t="s">
        <v>1395</v>
      </c>
      <c r="KO7" t="s">
        <v>1396</v>
      </c>
      <c r="KP7" t="s">
        <v>1397</v>
      </c>
      <c r="KQ7" t="s">
        <v>1398</v>
      </c>
      <c r="KR7" t="s">
        <v>1399</v>
      </c>
      <c r="KS7" t="s">
        <v>1400</v>
      </c>
      <c r="KT7" t="s">
        <v>1401</v>
      </c>
      <c r="KU7" t="s">
        <v>1402</v>
      </c>
      <c r="KV7" t="s">
        <v>1403</v>
      </c>
      <c r="KW7" t="s">
        <v>1404</v>
      </c>
      <c r="KX7" t="s">
        <v>1405</v>
      </c>
      <c r="KY7" t="s">
        <v>1406</v>
      </c>
      <c r="KZ7" t="s">
        <v>1407</v>
      </c>
      <c r="LA7" t="s">
        <v>1408</v>
      </c>
      <c r="LB7" t="s">
        <v>1409</v>
      </c>
      <c r="LC7" t="s">
        <v>1410</v>
      </c>
      <c r="LD7" t="s">
        <v>1411</v>
      </c>
      <c r="LE7" t="s">
        <v>1412</v>
      </c>
      <c r="LF7" t="s">
        <v>1413</v>
      </c>
      <c r="LG7" t="s">
        <v>1414</v>
      </c>
      <c r="LH7" t="s">
        <v>1415</v>
      </c>
      <c r="LI7" t="s">
        <v>1416</v>
      </c>
      <c r="LJ7" t="s">
        <v>1417</v>
      </c>
      <c r="LK7" t="s">
        <v>1418</v>
      </c>
      <c r="LL7" t="s">
        <v>1419</v>
      </c>
      <c r="LM7" t="s">
        <v>1420</v>
      </c>
      <c r="LN7" t="s">
        <v>1421</v>
      </c>
      <c r="LO7" t="s">
        <v>1422</v>
      </c>
      <c r="LP7" t="s">
        <v>1423</v>
      </c>
      <c r="LQ7" t="s">
        <v>1424</v>
      </c>
      <c r="LR7" t="s">
        <v>1425</v>
      </c>
      <c r="LS7" t="s">
        <v>1426</v>
      </c>
      <c r="LT7" t="s">
        <v>1544</v>
      </c>
      <c r="LU7" t="s">
        <v>1545</v>
      </c>
      <c r="LV7" t="s">
        <v>1546</v>
      </c>
      <c r="LW7" t="s">
        <v>1547</v>
      </c>
      <c r="LX7" t="s">
        <v>1548</v>
      </c>
      <c r="LY7" t="s">
        <v>1549</v>
      </c>
      <c r="LZ7" t="s">
        <v>1550</v>
      </c>
      <c r="MA7" t="s">
        <v>1551</v>
      </c>
      <c r="MB7" t="s">
        <v>1552</v>
      </c>
      <c r="MC7" t="s">
        <v>1553</v>
      </c>
      <c r="MD7" t="s">
        <v>1554</v>
      </c>
      <c r="ME7" t="s">
        <v>1555</v>
      </c>
      <c r="MF7" t="s">
        <v>1556</v>
      </c>
      <c r="MG7" t="s">
        <v>1557</v>
      </c>
      <c r="MH7" t="s">
        <v>1558</v>
      </c>
      <c r="MI7" t="s">
        <v>1559</v>
      </c>
      <c r="MJ7" t="s">
        <v>1560</v>
      </c>
      <c r="MK7" t="s">
        <v>1561</v>
      </c>
      <c r="ML7" t="s">
        <v>1562</v>
      </c>
      <c r="MM7" t="s">
        <v>1563</v>
      </c>
      <c r="MN7" t="s">
        <v>1564</v>
      </c>
      <c r="MO7" t="s">
        <v>1565</v>
      </c>
      <c r="MP7" t="s">
        <v>1566</v>
      </c>
      <c r="MQ7" t="s">
        <v>1567</v>
      </c>
      <c r="MR7" t="s">
        <v>1568</v>
      </c>
      <c r="MS7" t="s">
        <v>1569</v>
      </c>
      <c r="MT7" t="s">
        <v>1570</v>
      </c>
      <c r="MU7" t="s">
        <v>1571</v>
      </c>
      <c r="MV7" t="s">
        <v>1572</v>
      </c>
      <c r="MW7" t="s">
        <v>1573</v>
      </c>
      <c r="MX7" t="s">
        <v>1574</v>
      </c>
      <c r="MY7" t="s">
        <v>1575</v>
      </c>
      <c r="MZ7" t="s">
        <v>1576</v>
      </c>
      <c r="NA7" t="s">
        <v>1577</v>
      </c>
      <c r="NB7" t="s">
        <v>1578</v>
      </c>
      <c r="NC7" t="s">
        <v>1579</v>
      </c>
      <c r="ND7" t="s">
        <v>1580</v>
      </c>
      <c r="NE7" t="s">
        <v>1581</v>
      </c>
      <c r="NF7" t="s">
        <v>1582</v>
      </c>
      <c r="NG7" t="s">
        <v>1583</v>
      </c>
      <c r="NH7" t="s">
        <v>1584</v>
      </c>
      <c r="NI7" t="s">
        <v>1585</v>
      </c>
      <c r="NJ7" t="s">
        <v>1586</v>
      </c>
      <c r="NK7" t="s">
        <v>1587</v>
      </c>
      <c r="NL7" t="s">
        <v>1588</v>
      </c>
      <c r="NM7" t="s">
        <v>1589</v>
      </c>
      <c r="NN7" t="s">
        <v>1590</v>
      </c>
      <c r="NO7" t="s">
        <v>1591</v>
      </c>
      <c r="NP7" t="s">
        <v>1592</v>
      </c>
      <c r="NQ7" t="s">
        <v>1593</v>
      </c>
      <c r="NR7" t="s">
        <v>1594</v>
      </c>
      <c r="NS7" t="s">
        <v>1595</v>
      </c>
      <c r="NT7" t="s">
        <v>1596</v>
      </c>
      <c r="NU7" t="s">
        <v>1597</v>
      </c>
      <c r="NV7" t="s">
        <v>1598</v>
      </c>
      <c r="NW7" t="s">
        <v>1599</v>
      </c>
      <c r="NX7" t="s">
        <v>1600</v>
      </c>
      <c r="NY7" t="s">
        <v>1601</v>
      </c>
      <c r="NZ7" t="s">
        <v>1602</v>
      </c>
      <c r="OA7" t="s">
        <v>1603</v>
      </c>
      <c r="OB7" t="s">
        <v>1604</v>
      </c>
      <c r="OC7" t="s">
        <v>1605</v>
      </c>
      <c r="OD7" t="s">
        <v>1606</v>
      </c>
      <c r="OE7" t="s">
        <v>1607</v>
      </c>
      <c r="OF7" t="s">
        <v>1608</v>
      </c>
      <c r="OG7" t="s">
        <v>1609</v>
      </c>
      <c r="OH7" t="s">
        <v>1610</v>
      </c>
      <c r="OI7" t="s">
        <v>1611</v>
      </c>
      <c r="OJ7" t="s">
        <v>1612</v>
      </c>
      <c r="OK7" t="s">
        <v>1613</v>
      </c>
      <c r="OL7" t="s">
        <v>1614</v>
      </c>
      <c r="OM7" t="s">
        <v>1615</v>
      </c>
      <c r="ON7" t="s">
        <v>1616</v>
      </c>
      <c r="OO7" t="s">
        <v>1617</v>
      </c>
      <c r="OP7" t="s">
        <v>1618</v>
      </c>
      <c r="OQ7" t="s">
        <v>1619</v>
      </c>
      <c r="OR7" t="s">
        <v>1620</v>
      </c>
      <c r="OS7" t="s">
        <v>1621</v>
      </c>
      <c r="OT7" t="s">
        <v>1622</v>
      </c>
      <c r="OU7" t="s">
        <v>1623</v>
      </c>
      <c r="OV7" t="s">
        <v>1624</v>
      </c>
      <c r="OW7" t="s">
        <v>1625</v>
      </c>
      <c r="OX7" t="s">
        <v>1626</v>
      </c>
      <c r="OY7" t="s">
        <v>1627</v>
      </c>
      <c r="OZ7" t="s">
        <v>1628</v>
      </c>
      <c r="PA7" t="s">
        <v>1629</v>
      </c>
      <c r="PB7" t="s">
        <v>1630</v>
      </c>
      <c r="PC7" t="s">
        <v>1631</v>
      </c>
      <c r="PD7" t="s">
        <v>1632</v>
      </c>
      <c r="PE7" t="s">
        <v>1633</v>
      </c>
      <c r="PF7" t="s">
        <v>1634</v>
      </c>
      <c r="PG7" t="s">
        <v>1635</v>
      </c>
      <c r="PH7" t="s">
        <v>1636</v>
      </c>
      <c r="PI7" t="s">
        <v>1637</v>
      </c>
      <c r="PJ7" t="s">
        <v>1638</v>
      </c>
      <c r="PK7" t="s">
        <v>1639</v>
      </c>
      <c r="PL7" t="s">
        <v>1640</v>
      </c>
      <c r="PM7" t="s">
        <v>1641</v>
      </c>
      <c r="PN7" t="s">
        <v>1642</v>
      </c>
      <c r="PO7" t="s">
        <v>1643</v>
      </c>
      <c r="PP7" t="s">
        <v>1644</v>
      </c>
      <c r="PQ7" t="s">
        <v>1645</v>
      </c>
      <c r="PR7" t="s">
        <v>1646</v>
      </c>
      <c r="PS7" t="s">
        <v>1647</v>
      </c>
      <c r="PT7" t="s">
        <v>1648</v>
      </c>
      <c r="PU7" t="s">
        <v>1649</v>
      </c>
      <c r="PV7" t="s">
        <v>1650</v>
      </c>
      <c r="PW7" t="s">
        <v>1651</v>
      </c>
      <c r="PX7" t="s">
        <v>1652</v>
      </c>
      <c r="PY7" t="s">
        <v>1653</v>
      </c>
      <c r="PZ7" t="s">
        <v>1654</v>
      </c>
      <c r="QA7" t="s">
        <v>1655</v>
      </c>
      <c r="QB7" t="s">
        <v>1656</v>
      </c>
      <c r="QC7" t="s">
        <v>1657</v>
      </c>
      <c r="QD7" t="s">
        <v>1658</v>
      </c>
      <c r="QE7" t="s">
        <v>1659</v>
      </c>
      <c r="QF7" t="s">
        <v>1660</v>
      </c>
      <c r="QG7" t="s">
        <v>1661</v>
      </c>
      <c r="QH7" t="s">
        <v>1662</v>
      </c>
      <c r="QI7" t="s">
        <v>1663</v>
      </c>
      <c r="QJ7" t="s">
        <v>1664</v>
      </c>
      <c r="QK7" t="s">
        <v>1665</v>
      </c>
      <c r="QL7" t="s">
        <v>1666</v>
      </c>
      <c r="QM7" t="s">
        <v>1667</v>
      </c>
      <c r="QN7" t="s">
        <v>1668</v>
      </c>
      <c r="QO7" t="s">
        <v>1669</v>
      </c>
      <c r="QP7" t="s">
        <v>1670</v>
      </c>
      <c r="QQ7" t="s">
        <v>1671</v>
      </c>
      <c r="QR7" t="s">
        <v>1672</v>
      </c>
      <c r="QS7" t="s">
        <v>1673</v>
      </c>
      <c r="QT7" t="s">
        <v>1674</v>
      </c>
      <c r="QU7" t="s">
        <v>1675</v>
      </c>
      <c r="QV7" t="s">
        <v>1676</v>
      </c>
      <c r="QW7" t="s">
        <v>1677</v>
      </c>
      <c r="QX7" t="s">
        <v>1678</v>
      </c>
      <c r="QY7" t="s">
        <v>1679</v>
      </c>
      <c r="QZ7" t="s">
        <v>1680</v>
      </c>
      <c r="RA7" t="s">
        <v>1681</v>
      </c>
      <c r="RB7" t="s">
        <v>1682</v>
      </c>
      <c r="RC7" t="s">
        <v>1683</v>
      </c>
      <c r="RD7" t="s">
        <v>1684</v>
      </c>
      <c r="RE7" t="s">
        <v>1685</v>
      </c>
      <c r="RF7" t="s">
        <v>1686</v>
      </c>
      <c r="RG7" t="s">
        <v>1687</v>
      </c>
      <c r="RH7" t="s">
        <v>1688</v>
      </c>
      <c r="RI7" t="s">
        <v>1689</v>
      </c>
      <c r="RJ7" t="s">
        <v>1690</v>
      </c>
      <c r="RK7" t="s">
        <v>1691</v>
      </c>
      <c r="RL7" t="s">
        <v>1692</v>
      </c>
      <c r="RM7" t="s">
        <v>1693</v>
      </c>
      <c r="RN7" t="s">
        <v>1694</v>
      </c>
      <c r="RO7" t="s">
        <v>1695</v>
      </c>
      <c r="RP7" t="s">
        <v>1696</v>
      </c>
      <c r="RQ7" t="s">
        <v>1697</v>
      </c>
      <c r="RR7" t="s">
        <v>1698</v>
      </c>
      <c r="RS7" t="s">
        <v>1699</v>
      </c>
      <c r="RT7" t="s">
        <v>1700</v>
      </c>
      <c r="RU7" t="s">
        <v>1701</v>
      </c>
      <c r="RV7" t="s">
        <v>1702</v>
      </c>
      <c r="RW7" t="s">
        <v>1703</v>
      </c>
      <c r="RX7" t="s">
        <v>1704</v>
      </c>
      <c r="RY7" t="s">
        <v>1705</v>
      </c>
      <c r="RZ7" t="s">
        <v>1706</v>
      </c>
      <c r="SA7" t="s">
        <v>1707</v>
      </c>
      <c r="SB7" t="s">
        <v>1708</v>
      </c>
      <c r="SC7" t="s">
        <v>1709</v>
      </c>
      <c r="SD7" t="s">
        <v>1710</v>
      </c>
      <c r="SE7" t="s">
        <v>1711</v>
      </c>
      <c r="SF7" t="s">
        <v>1712</v>
      </c>
      <c r="SG7" t="s">
        <v>1713</v>
      </c>
      <c r="SH7" t="s">
        <v>1714</v>
      </c>
      <c r="SI7" t="s">
        <v>1715</v>
      </c>
      <c r="SJ7" t="s">
        <v>1716</v>
      </c>
      <c r="SK7" t="s">
        <v>1717</v>
      </c>
      <c r="SL7" t="s">
        <v>1718</v>
      </c>
      <c r="SM7" t="s">
        <v>1719</v>
      </c>
      <c r="SN7" t="s">
        <v>1720</v>
      </c>
      <c r="SO7" t="s">
        <v>1721</v>
      </c>
      <c r="SP7" t="s">
        <v>1722</v>
      </c>
      <c r="SQ7" t="s">
        <v>1723</v>
      </c>
      <c r="SR7" t="s">
        <v>1724</v>
      </c>
      <c r="SS7" t="s">
        <v>1725</v>
      </c>
      <c r="ST7" t="s">
        <v>1726</v>
      </c>
      <c r="SU7" t="s">
        <v>1727</v>
      </c>
      <c r="SV7" t="s">
        <v>1728</v>
      </c>
      <c r="SW7" t="s">
        <v>1729</v>
      </c>
      <c r="SX7" t="s">
        <v>1730</v>
      </c>
      <c r="SY7" t="s">
        <v>1731</v>
      </c>
      <c r="SZ7" t="s">
        <v>1732</v>
      </c>
      <c r="TA7" t="s">
        <v>1733</v>
      </c>
      <c r="TB7" t="s">
        <v>1734</v>
      </c>
      <c r="TC7" t="s">
        <v>1735</v>
      </c>
      <c r="TD7" t="s">
        <v>1736</v>
      </c>
      <c r="TE7" t="s">
        <v>1737</v>
      </c>
      <c r="TF7" t="s">
        <v>1738</v>
      </c>
      <c r="TG7" t="s">
        <v>1739</v>
      </c>
      <c r="TH7" t="s">
        <v>1740</v>
      </c>
      <c r="TI7" t="s">
        <v>1741</v>
      </c>
      <c r="TJ7" t="s">
        <v>1742</v>
      </c>
      <c r="TK7" t="s">
        <v>1743</v>
      </c>
      <c r="TL7" t="s">
        <v>1744</v>
      </c>
      <c r="TM7" t="s">
        <v>1745</v>
      </c>
      <c r="TN7" t="s">
        <v>1746</v>
      </c>
      <c r="TO7" t="s">
        <v>1747</v>
      </c>
      <c r="TP7" t="s">
        <v>1748</v>
      </c>
      <c r="TQ7" t="s">
        <v>1749</v>
      </c>
      <c r="TR7" t="s">
        <v>1750</v>
      </c>
      <c r="TS7" t="s">
        <v>1751</v>
      </c>
      <c r="TT7" t="s">
        <v>1752</v>
      </c>
      <c r="TU7" t="s">
        <v>1753</v>
      </c>
      <c r="TV7" t="s">
        <v>1754</v>
      </c>
      <c r="TW7" t="s">
        <v>1755</v>
      </c>
      <c r="TX7" t="s">
        <v>1756</v>
      </c>
      <c r="TY7" t="s">
        <v>1757</v>
      </c>
      <c r="TZ7" t="s">
        <v>1758</v>
      </c>
      <c r="UA7" t="s">
        <v>1759</v>
      </c>
      <c r="UB7" t="s">
        <v>1760</v>
      </c>
      <c r="UC7" t="s">
        <v>1761</v>
      </c>
      <c r="UD7" t="s">
        <v>1762</v>
      </c>
      <c r="UE7" t="s">
        <v>1763</v>
      </c>
      <c r="UF7" t="s">
        <v>1764</v>
      </c>
      <c r="UG7" t="s">
        <v>1765</v>
      </c>
      <c r="UH7" t="s">
        <v>1766</v>
      </c>
      <c r="UI7" t="s">
        <v>1767</v>
      </c>
      <c r="UJ7" t="s">
        <v>1768</v>
      </c>
      <c r="UK7" t="s">
        <v>1769</v>
      </c>
      <c r="UL7" t="s">
        <v>1770</v>
      </c>
      <c r="UM7" t="s">
        <v>1771</v>
      </c>
      <c r="UN7" t="s">
        <v>1772</v>
      </c>
      <c r="UO7" t="s">
        <v>1773</v>
      </c>
      <c r="UP7" t="s">
        <v>1774</v>
      </c>
      <c r="UQ7" t="s">
        <v>1775</v>
      </c>
      <c r="UR7" t="s">
        <v>1776</v>
      </c>
      <c r="US7" t="s">
        <v>1777</v>
      </c>
      <c r="UT7" t="s">
        <v>1778</v>
      </c>
      <c r="UU7" t="s">
        <v>1779</v>
      </c>
      <c r="UV7" t="s">
        <v>1780</v>
      </c>
      <c r="UW7" t="s">
        <v>1781</v>
      </c>
      <c r="UX7" t="s">
        <v>1782</v>
      </c>
      <c r="UY7" t="s">
        <v>1783</v>
      </c>
      <c r="UZ7" t="s">
        <v>1784</v>
      </c>
      <c r="VA7" t="s">
        <v>1785</v>
      </c>
      <c r="VB7" t="s">
        <v>1786</v>
      </c>
      <c r="VC7" t="s">
        <v>1787</v>
      </c>
      <c r="VD7" t="s">
        <v>1788</v>
      </c>
      <c r="VE7" t="s">
        <v>1789</v>
      </c>
      <c r="VF7" t="s">
        <v>1790</v>
      </c>
      <c r="VG7" t="s">
        <v>1791</v>
      </c>
      <c r="VH7" t="s">
        <v>1792</v>
      </c>
      <c r="VI7" t="s">
        <v>1793</v>
      </c>
      <c r="VJ7" t="s">
        <v>1794</v>
      </c>
      <c r="VK7" t="s">
        <v>1795</v>
      </c>
      <c r="VL7" t="s">
        <v>1796</v>
      </c>
      <c r="VM7" t="s">
        <v>1797</v>
      </c>
      <c r="VN7" t="s">
        <v>1798</v>
      </c>
      <c r="VO7" t="s">
        <v>1799</v>
      </c>
      <c r="VP7" t="s">
        <v>1800</v>
      </c>
      <c r="VQ7" t="s">
        <v>1801</v>
      </c>
      <c r="VR7" t="s">
        <v>1802</v>
      </c>
      <c r="VS7" t="s">
        <v>1803</v>
      </c>
      <c r="VT7" t="s">
        <v>1804</v>
      </c>
      <c r="VU7" t="s">
        <v>1805</v>
      </c>
      <c r="VV7" t="s">
        <v>1806</v>
      </c>
      <c r="VW7" t="s">
        <v>1807</v>
      </c>
      <c r="VX7" t="s">
        <v>1808</v>
      </c>
      <c r="VY7" t="s">
        <v>1809</v>
      </c>
      <c r="VZ7" t="s">
        <v>1810</v>
      </c>
      <c r="WA7" t="s">
        <v>1811</v>
      </c>
      <c r="WB7" t="s">
        <v>1812</v>
      </c>
      <c r="WC7" t="s">
        <v>1813</v>
      </c>
      <c r="WD7" t="s">
        <v>1814</v>
      </c>
      <c r="WE7" t="s">
        <v>1815</v>
      </c>
      <c r="WF7" t="s">
        <v>1816</v>
      </c>
      <c r="WG7" t="s">
        <v>1817</v>
      </c>
      <c r="WH7" t="s">
        <v>1818</v>
      </c>
      <c r="WI7" t="s">
        <v>1819</v>
      </c>
      <c r="WJ7" t="s">
        <v>1820</v>
      </c>
      <c r="WK7" t="s">
        <v>1821</v>
      </c>
      <c r="WL7" t="s">
        <v>1822</v>
      </c>
      <c r="WM7" t="s">
        <v>1823</v>
      </c>
      <c r="WN7" t="s">
        <v>1824</v>
      </c>
      <c r="WO7" t="s">
        <v>1825</v>
      </c>
      <c r="WP7" t="s">
        <v>1826</v>
      </c>
      <c r="WQ7" t="s">
        <v>1827</v>
      </c>
      <c r="WR7" t="s">
        <v>1828</v>
      </c>
      <c r="WS7" t="s">
        <v>1829</v>
      </c>
      <c r="WT7" t="s">
        <v>1830</v>
      </c>
      <c r="WU7" t="s">
        <v>1831</v>
      </c>
      <c r="WV7" t="s">
        <v>1832</v>
      </c>
      <c r="WW7" t="s">
        <v>1833</v>
      </c>
      <c r="WX7" t="s">
        <v>1834</v>
      </c>
      <c r="WY7" t="s">
        <v>1835</v>
      </c>
      <c r="WZ7" t="s">
        <v>1836</v>
      </c>
      <c r="XA7" t="s">
        <v>1837</v>
      </c>
      <c r="XB7" t="s">
        <v>1838</v>
      </c>
      <c r="XC7" t="s">
        <v>1839</v>
      </c>
      <c r="XD7" t="s">
        <v>1840</v>
      </c>
      <c r="XE7" t="s">
        <v>1841</v>
      </c>
      <c r="XF7" t="s">
        <v>1842</v>
      </c>
      <c r="XG7" t="s">
        <v>1843</v>
      </c>
      <c r="XH7" t="s">
        <v>1844</v>
      </c>
      <c r="XI7" t="s">
        <v>1845</v>
      </c>
      <c r="XJ7" t="s">
        <v>1846</v>
      </c>
      <c r="XK7" t="s">
        <v>1847</v>
      </c>
      <c r="XL7" t="s">
        <v>1848</v>
      </c>
      <c r="XM7" t="s">
        <v>1849</v>
      </c>
      <c r="XN7" t="s">
        <v>1850</v>
      </c>
      <c r="XO7" t="s">
        <v>1851</v>
      </c>
      <c r="XP7" t="s">
        <v>1852</v>
      </c>
      <c r="XQ7" t="s">
        <v>1853</v>
      </c>
      <c r="XR7" t="s">
        <v>1854</v>
      </c>
      <c r="XS7" t="s">
        <v>1855</v>
      </c>
      <c r="XT7" t="s">
        <v>1856</v>
      </c>
      <c r="XU7" t="s">
        <v>1857</v>
      </c>
      <c r="XV7" t="s">
        <v>1858</v>
      </c>
      <c r="XW7" t="s">
        <v>1859</v>
      </c>
      <c r="XX7" t="s">
        <v>1860</v>
      </c>
      <c r="XY7" t="s">
        <v>1861</v>
      </c>
      <c r="XZ7" t="s">
        <v>1862</v>
      </c>
      <c r="YA7" t="s">
        <v>1863</v>
      </c>
      <c r="YB7" t="s">
        <v>1864</v>
      </c>
      <c r="YC7" t="s">
        <v>1865</v>
      </c>
      <c r="YD7" t="s">
        <v>1866</v>
      </c>
      <c r="YE7" t="s">
        <v>1867</v>
      </c>
      <c r="YF7" t="s">
        <v>1868</v>
      </c>
      <c r="YG7" t="s">
        <v>1869</v>
      </c>
      <c r="YH7" t="s">
        <v>1870</v>
      </c>
      <c r="YI7" t="s">
        <v>1871</v>
      </c>
      <c r="YJ7" t="s">
        <v>1872</v>
      </c>
      <c r="YK7" t="s">
        <v>1873</v>
      </c>
      <c r="YL7" t="s">
        <v>1874</v>
      </c>
      <c r="YM7" t="s">
        <v>1875</v>
      </c>
      <c r="YN7" t="s">
        <v>1876</v>
      </c>
      <c r="YO7" t="s">
        <v>1877</v>
      </c>
      <c r="YP7" t="s">
        <v>1878</v>
      </c>
      <c r="YQ7" t="s">
        <v>1879</v>
      </c>
      <c r="YR7" t="s">
        <v>1880</v>
      </c>
      <c r="YS7" t="s">
        <v>1881</v>
      </c>
      <c r="YT7" t="s">
        <v>1882</v>
      </c>
      <c r="YU7" t="s">
        <v>1883</v>
      </c>
      <c r="YV7" t="s">
        <v>1884</v>
      </c>
      <c r="YW7" t="s">
        <v>1885</v>
      </c>
      <c r="YX7" t="s">
        <v>1886</v>
      </c>
      <c r="YY7" t="s">
        <v>1887</v>
      </c>
      <c r="YZ7" t="s">
        <v>1888</v>
      </c>
      <c r="ZA7" t="s">
        <v>1889</v>
      </c>
      <c r="ZB7" t="s">
        <v>1890</v>
      </c>
      <c r="ZC7" t="s">
        <v>1891</v>
      </c>
      <c r="ZD7" t="s">
        <v>1892</v>
      </c>
      <c r="ZE7" t="s">
        <v>1893</v>
      </c>
      <c r="ZF7" t="s">
        <v>1894</v>
      </c>
      <c r="ZG7" t="s">
        <v>1895</v>
      </c>
      <c r="ZH7" t="s">
        <v>1896</v>
      </c>
      <c r="ZI7" t="s">
        <v>1897</v>
      </c>
      <c r="ZJ7" t="s">
        <v>1898</v>
      </c>
      <c r="ZK7" t="s">
        <v>1899</v>
      </c>
      <c r="ZL7" t="s">
        <v>1900</v>
      </c>
      <c r="ZM7" t="s">
        <v>1901</v>
      </c>
      <c r="ZN7" t="s">
        <v>1902</v>
      </c>
      <c r="ZO7" t="s">
        <v>1903</v>
      </c>
      <c r="ZP7" t="s">
        <v>1904</v>
      </c>
      <c r="ZQ7" t="s">
        <v>1905</v>
      </c>
      <c r="ZR7" t="s">
        <v>1906</v>
      </c>
      <c r="ZS7" t="s">
        <v>1907</v>
      </c>
      <c r="ZT7" t="s">
        <v>1908</v>
      </c>
      <c r="ZU7" t="s">
        <v>1909</v>
      </c>
      <c r="ZV7" t="s">
        <v>1910</v>
      </c>
      <c r="ZW7" t="s">
        <v>1911</v>
      </c>
      <c r="ZX7" t="s">
        <v>1912</v>
      </c>
      <c r="ZY7" t="s">
        <v>1913</v>
      </c>
      <c r="ZZ7" t="s">
        <v>1914</v>
      </c>
      <c r="AAA7" t="s">
        <v>1915</v>
      </c>
      <c r="AAB7" t="s">
        <v>1916</v>
      </c>
      <c r="AAC7" t="s">
        <v>1917</v>
      </c>
      <c r="AAD7" t="s">
        <v>1918</v>
      </c>
      <c r="AAE7" t="s">
        <v>1919</v>
      </c>
      <c r="AAF7" t="s">
        <v>1920</v>
      </c>
      <c r="AAG7" t="s">
        <v>1921</v>
      </c>
      <c r="AAH7" t="s">
        <v>1922</v>
      </c>
      <c r="AAI7" t="s">
        <v>1923</v>
      </c>
      <c r="AAJ7" t="s">
        <v>1924</v>
      </c>
      <c r="AAK7" t="s">
        <v>1925</v>
      </c>
      <c r="AAL7" t="s">
        <v>1926</v>
      </c>
      <c r="AAM7" t="s">
        <v>1927</v>
      </c>
      <c r="AAN7" t="s">
        <v>1928</v>
      </c>
      <c r="AAO7" t="s">
        <v>1929</v>
      </c>
      <c r="AAP7" t="s">
        <v>1930</v>
      </c>
      <c r="AAQ7" t="s">
        <v>1931</v>
      </c>
      <c r="AAR7" t="s">
        <v>1932</v>
      </c>
      <c r="AAS7" t="s">
        <v>1933</v>
      </c>
      <c r="AAT7" t="s">
        <v>1934</v>
      </c>
      <c r="AAU7" t="s">
        <v>1935</v>
      </c>
      <c r="AAV7" t="s">
        <v>1936</v>
      </c>
      <c r="AAW7" t="s">
        <v>1937</v>
      </c>
      <c r="AAX7" t="s">
        <v>1938</v>
      </c>
      <c r="AAY7" t="s">
        <v>1939</v>
      </c>
      <c r="AAZ7" t="s">
        <v>1940</v>
      </c>
      <c r="ABA7" t="s">
        <v>1941</v>
      </c>
      <c r="ABB7" t="s">
        <v>1942</v>
      </c>
      <c r="ABC7" t="s">
        <v>1943</v>
      </c>
      <c r="ABD7" t="s">
        <v>1944</v>
      </c>
      <c r="ABE7" t="s">
        <v>1945</v>
      </c>
      <c r="ABF7" t="s">
        <v>1946</v>
      </c>
      <c r="ABG7" t="s">
        <v>1947</v>
      </c>
      <c r="ABH7" t="s">
        <v>1948</v>
      </c>
      <c r="ABI7" t="s">
        <v>1949</v>
      </c>
      <c r="ABJ7" t="s">
        <v>1950</v>
      </c>
      <c r="ABK7" t="s">
        <v>1951</v>
      </c>
      <c r="ABL7" t="s">
        <v>1952</v>
      </c>
      <c r="ABM7" t="s">
        <v>1953</v>
      </c>
      <c r="ABN7" t="s">
        <v>1954</v>
      </c>
      <c r="ABO7" t="s">
        <v>1955</v>
      </c>
      <c r="ABP7" t="s">
        <v>1956</v>
      </c>
      <c r="ABQ7" t="s">
        <v>1957</v>
      </c>
      <c r="ABR7" t="s">
        <v>1958</v>
      </c>
      <c r="ABS7" t="s">
        <v>1959</v>
      </c>
      <c r="ABT7" t="s">
        <v>1960</v>
      </c>
      <c r="ABU7" t="s">
        <v>1961</v>
      </c>
      <c r="ABV7" t="s">
        <v>1962</v>
      </c>
      <c r="ABW7" t="s">
        <v>1963</v>
      </c>
      <c r="ABX7" t="s">
        <v>1964</v>
      </c>
      <c r="ABY7" t="s">
        <v>1965</v>
      </c>
      <c r="ABZ7" t="s">
        <v>1966</v>
      </c>
      <c r="ACA7" t="s">
        <v>1967</v>
      </c>
      <c r="ACB7" t="s">
        <v>1968</v>
      </c>
      <c r="ACC7" t="s">
        <v>1969</v>
      </c>
      <c r="ACD7" t="s">
        <v>1970</v>
      </c>
      <c r="ACE7" t="s">
        <v>1971</v>
      </c>
      <c r="ACF7" t="s">
        <v>1972</v>
      </c>
      <c r="ACG7" t="s">
        <v>1973</v>
      </c>
      <c r="ACH7" t="s">
        <v>1974</v>
      </c>
      <c r="ACI7" t="s">
        <v>1975</v>
      </c>
      <c r="ACJ7" t="s">
        <v>1976</v>
      </c>
      <c r="ACK7" t="s">
        <v>1977</v>
      </c>
      <c r="ACL7" t="s">
        <v>1978</v>
      </c>
      <c r="ACM7" t="s">
        <v>1979</v>
      </c>
      <c r="ACN7" t="s">
        <v>1980</v>
      </c>
      <c r="ACO7" t="s">
        <v>1981</v>
      </c>
      <c r="ACP7" t="s">
        <v>1982</v>
      </c>
      <c r="ACQ7" t="s">
        <v>1983</v>
      </c>
      <c r="ACR7" t="s">
        <v>1984</v>
      </c>
      <c r="ACS7" t="s">
        <v>1985</v>
      </c>
      <c r="ACT7" t="s">
        <v>1986</v>
      </c>
      <c r="ACU7" t="s">
        <v>1987</v>
      </c>
      <c r="ACV7" t="s">
        <v>1988</v>
      </c>
      <c r="ACW7" t="s">
        <v>1989</v>
      </c>
      <c r="ACX7" t="s">
        <v>1990</v>
      </c>
      <c r="ACY7" t="s">
        <v>1991</v>
      </c>
      <c r="ACZ7" t="s">
        <v>1992</v>
      </c>
      <c r="ADA7" t="s">
        <v>1993</v>
      </c>
      <c r="ADB7" t="s">
        <v>1994</v>
      </c>
      <c r="ADC7" t="s">
        <v>1995</v>
      </c>
      <c r="ADD7" t="s">
        <v>1996</v>
      </c>
      <c r="ADE7" t="s">
        <v>1997</v>
      </c>
      <c r="ADF7" t="s">
        <v>1998</v>
      </c>
      <c r="ADG7" t="s">
        <v>1999</v>
      </c>
      <c r="ADH7" t="s">
        <v>2000</v>
      </c>
      <c r="ADI7" t="s">
        <v>2001</v>
      </c>
      <c r="ADJ7" t="s">
        <v>2002</v>
      </c>
      <c r="ADK7" t="s">
        <v>2003</v>
      </c>
      <c r="ADL7" t="s">
        <v>2004</v>
      </c>
      <c r="ADM7" t="s">
        <v>2005</v>
      </c>
      <c r="ADN7" t="s">
        <v>2006</v>
      </c>
      <c r="ADO7" t="s">
        <v>2007</v>
      </c>
      <c r="ADP7" t="s">
        <v>2008</v>
      </c>
      <c r="ADQ7" t="s">
        <v>2009</v>
      </c>
      <c r="ADR7" t="s">
        <v>2010</v>
      </c>
      <c r="ADS7" t="s">
        <v>2011</v>
      </c>
      <c r="ADT7" t="s">
        <v>2012</v>
      </c>
      <c r="ADU7" t="s">
        <v>2013</v>
      </c>
      <c r="ADV7" t="s">
        <v>2014</v>
      </c>
      <c r="ADW7" t="s">
        <v>2015</v>
      </c>
      <c r="ADX7" t="s">
        <v>2016</v>
      </c>
      <c r="ADY7" t="s">
        <v>2017</v>
      </c>
      <c r="ADZ7" t="s">
        <v>2018</v>
      </c>
      <c r="AEA7" t="s">
        <v>2019</v>
      </c>
      <c r="AEB7" t="s">
        <v>2020</v>
      </c>
      <c r="AEC7" t="s">
        <v>2021</v>
      </c>
      <c r="AED7" t="s">
        <v>2022</v>
      </c>
      <c r="AEE7" t="s">
        <v>2023</v>
      </c>
      <c r="AEF7" t="s">
        <v>2024</v>
      </c>
      <c r="AEG7" t="s">
        <v>2025</v>
      </c>
      <c r="AEH7" t="s">
        <v>2026</v>
      </c>
      <c r="AEI7" t="s">
        <v>2027</v>
      </c>
      <c r="AEJ7" t="s">
        <v>2028</v>
      </c>
      <c r="AEK7" t="s">
        <v>2029</v>
      </c>
      <c r="AEL7" t="s">
        <v>2030</v>
      </c>
      <c r="AEM7" t="s">
        <v>2031</v>
      </c>
      <c r="AEN7" t="s">
        <v>2032</v>
      </c>
      <c r="AEO7" t="s">
        <v>2033</v>
      </c>
      <c r="AEP7" t="s">
        <v>2034</v>
      </c>
      <c r="AEQ7" t="s">
        <v>2035</v>
      </c>
      <c r="AER7" t="s">
        <v>2036</v>
      </c>
      <c r="AES7" t="s">
        <v>2037</v>
      </c>
      <c r="AET7" t="s">
        <v>2038</v>
      </c>
      <c r="AEU7" t="s">
        <v>2039</v>
      </c>
      <c r="AEV7" t="s">
        <v>2040</v>
      </c>
      <c r="AEW7" t="s">
        <v>2041</v>
      </c>
      <c r="AEX7" t="s">
        <v>2042</v>
      </c>
      <c r="AEY7" t="s">
        <v>2043</v>
      </c>
      <c r="AEZ7" t="s">
        <v>2044</v>
      </c>
      <c r="AFA7" t="s">
        <v>2045</v>
      </c>
      <c r="AFB7" t="s">
        <v>2046</v>
      </c>
      <c r="AFC7" t="s">
        <v>2047</v>
      </c>
      <c r="AFD7" t="s">
        <v>2048</v>
      </c>
      <c r="AFE7" t="s">
        <v>2049</v>
      </c>
      <c r="AFF7" t="s">
        <v>2050</v>
      </c>
      <c r="AFG7" t="s">
        <v>2051</v>
      </c>
      <c r="AFH7" t="s">
        <v>2052</v>
      </c>
      <c r="AFI7" t="s">
        <v>2053</v>
      </c>
      <c r="AFJ7" t="s">
        <v>2054</v>
      </c>
      <c r="AFK7" t="s">
        <v>2055</v>
      </c>
      <c r="AFL7" t="s">
        <v>2056</v>
      </c>
      <c r="AFM7" t="s">
        <v>2057</v>
      </c>
      <c r="AFN7" t="s">
        <v>2058</v>
      </c>
      <c r="AFO7" t="s">
        <v>2059</v>
      </c>
      <c r="AFP7" t="s">
        <v>2060</v>
      </c>
      <c r="AFQ7" t="s">
        <v>2061</v>
      </c>
      <c r="AFR7" t="s">
        <v>2062</v>
      </c>
      <c r="AFS7" t="s">
        <v>2063</v>
      </c>
      <c r="AFT7" t="s">
        <v>2064</v>
      </c>
      <c r="AFU7" t="s">
        <v>2065</v>
      </c>
      <c r="AFV7" t="s">
        <v>2066</v>
      </c>
      <c r="AFW7" t="s">
        <v>2067</v>
      </c>
      <c r="AFX7" t="s">
        <v>2068</v>
      </c>
      <c r="AFY7" t="s">
        <v>2069</v>
      </c>
      <c r="AFZ7" t="s">
        <v>2070</v>
      </c>
      <c r="AGA7" t="s">
        <v>2071</v>
      </c>
      <c r="AGB7" t="s">
        <v>2072</v>
      </c>
      <c r="AGC7" t="s">
        <v>2073</v>
      </c>
      <c r="AGD7" t="s">
        <v>2074</v>
      </c>
      <c r="AGE7" t="s">
        <v>2075</v>
      </c>
      <c r="AGF7" t="s">
        <v>2076</v>
      </c>
      <c r="AGG7" t="s">
        <v>2077</v>
      </c>
      <c r="AGH7" t="s">
        <v>2078</v>
      </c>
      <c r="AGI7" t="s">
        <v>2079</v>
      </c>
      <c r="AGJ7" t="s">
        <v>2080</v>
      </c>
      <c r="AGK7" t="s">
        <v>2081</v>
      </c>
      <c r="AGL7" t="s">
        <v>2082</v>
      </c>
      <c r="AGM7" t="s">
        <v>2083</v>
      </c>
      <c r="AGN7" t="s">
        <v>2084</v>
      </c>
      <c r="AGO7" t="s">
        <v>2085</v>
      </c>
      <c r="AGP7" t="s">
        <v>2086</v>
      </c>
      <c r="AGQ7" t="s">
        <v>2087</v>
      </c>
      <c r="AGR7" t="s">
        <v>2088</v>
      </c>
      <c r="AGS7" t="s">
        <v>2089</v>
      </c>
      <c r="AGT7" t="s">
        <v>2090</v>
      </c>
      <c r="AGU7" t="s">
        <v>2091</v>
      </c>
      <c r="AGV7" t="s">
        <v>2092</v>
      </c>
      <c r="AGW7" t="s">
        <v>2093</v>
      </c>
      <c r="AGX7" t="s">
        <v>2094</v>
      </c>
      <c r="AGY7" t="s">
        <v>2095</v>
      </c>
      <c r="AGZ7" t="s">
        <v>2096</v>
      </c>
      <c r="AHA7" t="s">
        <v>2097</v>
      </c>
      <c r="AHB7" t="s">
        <v>2098</v>
      </c>
      <c r="AHC7" t="s">
        <v>2099</v>
      </c>
      <c r="AHD7" t="s">
        <v>2100</v>
      </c>
      <c r="AHE7" t="s">
        <v>2101</v>
      </c>
      <c r="AHF7" t="s">
        <v>2102</v>
      </c>
      <c r="AHG7" t="s">
        <v>2103</v>
      </c>
      <c r="AHH7" t="s">
        <v>2104</v>
      </c>
      <c r="AHI7" t="s">
        <v>2105</v>
      </c>
      <c r="AHJ7" t="s">
        <v>2106</v>
      </c>
      <c r="AHK7" t="s">
        <v>2107</v>
      </c>
      <c r="AHL7" t="s">
        <v>2108</v>
      </c>
      <c r="AHM7" t="s">
        <v>2109</v>
      </c>
      <c r="AHN7" t="s">
        <v>2110</v>
      </c>
      <c r="AHO7" t="s">
        <v>2111</v>
      </c>
      <c r="AHP7" t="s">
        <v>2112</v>
      </c>
      <c r="AHQ7" t="s">
        <v>2113</v>
      </c>
      <c r="AHR7" t="s">
        <v>2114</v>
      </c>
      <c r="AHS7" t="s">
        <v>2115</v>
      </c>
      <c r="AHT7" t="s">
        <v>2116</v>
      </c>
      <c r="AHU7" t="s">
        <v>2117</v>
      </c>
      <c r="AHV7" t="s">
        <v>2118</v>
      </c>
      <c r="AHW7" t="s">
        <v>2119</v>
      </c>
      <c r="AHX7" t="s">
        <v>2120</v>
      </c>
      <c r="AHY7" t="s">
        <v>2121</v>
      </c>
      <c r="AHZ7" t="s">
        <v>2122</v>
      </c>
      <c r="AIA7" t="s">
        <v>2123</v>
      </c>
      <c r="AIB7" t="s">
        <v>2124</v>
      </c>
      <c r="AIC7" t="s">
        <v>2125</v>
      </c>
      <c r="AID7" t="s">
        <v>2126</v>
      </c>
      <c r="AIE7" t="s">
        <v>2127</v>
      </c>
      <c r="AIF7" t="s">
        <v>2128</v>
      </c>
      <c r="AIG7" t="s">
        <v>2129</v>
      </c>
      <c r="AIH7" t="s">
        <v>2130</v>
      </c>
      <c r="AII7" t="s">
        <v>2131</v>
      </c>
      <c r="AIJ7" t="s">
        <v>2132</v>
      </c>
      <c r="AIK7" t="s">
        <v>2133</v>
      </c>
      <c r="AIL7" t="s">
        <v>2134</v>
      </c>
      <c r="AIM7" t="s">
        <v>2135</v>
      </c>
      <c r="AIN7" t="s">
        <v>2136</v>
      </c>
      <c r="AIO7" t="s">
        <v>2137</v>
      </c>
      <c r="AIP7" t="s">
        <v>2138</v>
      </c>
      <c r="AIQ7" t="s">
        <v>2139</v>
      </c>
      <c r="AIR7" t="s">
        <v>2140</v>
      </c>
      <c r="AIS7" t="s">
        <v>2141</v>
      </c>
      <c r="AIT7" t="s">
        <v>2142</v>
      </c>
      <c r="AIU7" t="s">
        <v>2143</v>
      </c>
      <c r="AIV7" t="s">
        <v>2144</v>
      </c>
      <c r="AIW7" t="s">
        <v>2145</v>
      </c>
      <c r="AIX7" t="s">
        <v>2146</v>
      </c>
      <c r="AIY7" t="s">
        <v>2147</v>
      </c>
      <c r="AIZ7" t="s">
        <v>2148</v>
      </c>
      <c r="AJA7" t="s">
        <v>2149</v>
      </c>
      <c r="AJB7" t="s">
        <v>2150</v>
      </c>
      <c r="AJC7" t="s">
        <v>2151</v>
      </c>
      <c r="AJD7" t="s">
        <v>2152</v>
      </c>
      <c r="AJE7" t="s">
        <v>2153</v>
      </c>
      <c r="AJF7" t="s">
        <v>2154</v>
      </c>
      <c r="AJG7" t="s">
        <v>2155</v>
      </c>
      <c r="AJH7" t="s">
        <v>2156</v>
      </c>
      <c r="AJI7" t="s">
        <v>2157</v>
      </c>
      <c r="AJJ7" t="s">
        <v>2158</v>
      </c>
      <c r="AJK7" t="s">
        <v>2159</v>
      </c>
      <c r="AJL7" t="s">
        <v>2160</v>
      </c>
      <c r="AJM7" t="s">
        <v>2161</v>
      </c>
      <c r="AJN7" t="s">
        <v>2162</v>
      </c>
      <c r="AJO7" t="s">
        <v>2163</v>
      </c>
      <c r="AJP7" s="1" t="s">
        <v>2315</v>
      </c>
    </row>
    <row r="8" spans="1:952" x14ac:dyDescent="0.3">
      <c r="A8" t="s">
        <v>2323</v>
      </c>
      <c r="B8" t="s">
        <v>2325</v>
      </c>
      <c r="C8" t="s">
        <v>1160</v>
      </c>
      <c r="D8" t="s">
        <v>1162</v>
      </c>
      <c r="E8" t="s">
        <v>1164</v>
      </c>
      <c r="F8" t="s">
        <v>1166</v>
      </c>
      <c r="G8" t="s">
        <v>1168</v>
      </c>
      <c r="H8" t="s">
        <v>1170</v>
      </c>
      <c r="I8" t="s">
        <v>1172</v>
      </c>
      <c r="J8" t="s">
        <v>1174</v>
      </c>
      <c r="K8" t="s">
        <v>1176</v>
      </c>
      <c r="L8" t="s">
        <v>1178</v>
      </c>
      <c r="M8" t="s">
        <v>1180</v>
      </c>
      <c r="N8" t="s">
        <v>1189</v>
      </c>
      <c r="O8" t="s">
        <v>1193</v>
      </c>
      <c r="P8" t="s">
        <v>1194</v>
      </c>
      <c r="Q8" t="s">
        <v>1195</v>
      </c>
      <c r="R8" t="s">
        <v>1196</v>
      </c>
      <c r="S8" t="s">
        <v>1197</v>
      </c>
      <c r="T8" t="s">
        <v>1198</v>
      </c>
      <c r="U8" t="s">
        <v>1199</v>
      </c>
      <c r="V8" t="s">
        <v>1200</v>
      </c>
      <c r="W8" t="s">
        <v>1204</v>
      </c>
      <c r="X8" t="s">
        <v>2164</v>
      </c>
      <c r="Y8" t="s">
        <v>2165</v>
      </c>
      <c r="Z8" t="s">
        <v>2166</v>
      </c>
      <c r="AA8" t="s">
        <v>2167</v>
      </c>
      <c r="AB8" t="s">
        <v>2168</v>
      </c>
      <c r="AC8" t="s">
        <v>2169</v>
      </c>
      <c r="AD8" t="s">
        <v>2170</v>
      </c>
      <c r="AE8" t="s">
        <v>2171</v>
      </c>
      <c r="AF8" t="s">
        <v>2172</v>
      </c>
      <c r="AG8" t="s">
        <v>2173</v>
      </c>
      <c r="AH8" t="s">
        <v>2174</v>
      </c>
      <c r="AI8" t="s">
        <v>2175</v>
      </c>
      <c r="AJ8" t="s">
        <v>2176</v>
      </c>
      <c r="AK8" t="s">
        <v>2177</v>
      </c>
      <c r="AL8" t="s">
        <v>2178</v>
      </c>
      <c r="AM8" t="s">
        <v>2179</v>
      </c>
      <c r="AN8" t="s">
        <v>2180</v>
      </c>
      <c r="AO8" t="s">
        <v>2181</v>
      </c>
      <c r="AP8" t="s">
        <v>2182</v>
      </c>
      <c r="AQ8" t="s">
        <v>2183</v>
      </c>
      <c r="AR8" t="s">
        <v>2184</v>
      </c>
      <c r="AS8" t="s">
        <v>2185</v>
      </c>
      <c r="AT8" t="s">
        <v>2186</v>
      </c>
      <c r="AU8" t="s">
        <v>2187</v>
      </c>
      <c r="AV8" t="s">
        <v>2188</v>
      </c>
      <c r="AW8" t="s">
        <v>2189</v>
      </c>
      <c r="AX8" t="s">
        <v>2190</v>
      </c>
      <c r="AY8" t="s">
        <v>2191</v>
      </c>
      <c r="AZ8" t="s">
        <v>2192</v>
      </c>
      <c r="BA8" t="s">
        <v>2193</v>
      </c>
      <c r="BB8" t="s">
        <v>2194</v>
      </c>
      <c r="BC8" t="s">
        <v>2195</v>
      </c>
      <c r="BD8" t="s">
        <v>2196</v>
      </c>
      <c r="BE8" t="s">
        <v>2197</v>
      </c>
      <c r="BF8" t="s">
        <v>2198</v>
      </c>
      <c r="BG8" t="s">
        <v>2199</v>
      </c>
      <c r="BH8" t="s">
        <v>2200</v>
      </c>
      <c r="BI8" t="s">
        <v>2201</v>
      </c>
      <c r="BJ8" t="s">
        <v>2202</v>
      </c>
      <c r="BK8" t="s">
        <v>2203</v>
      </c>
      <c r="BL8" t="s">
        <v>2204</v>
      </c>
      <c r="BM8" t="s">
        <v>2205</v>
      </c>
      <c r="BN8" t="s">
        <v>2206</v>
      </c>
      <c r="BO8" t="s">
        <v>2207</v>
      </c>
      <c r="BP8" t="s">
        <v>2208</v>
      </c>
      <c r="BQ8" t="s">
        <v>2209</v>
      </c>
      <c r="BR8" t="s">
        <v>2210</v>
      </c>
      <c r="BS8" t="s">
        <v>2211</v>
      </c>
      <c r="BT8" t="s">
        <v>2212</v>
      </c>
      <c r="BU8" t="s">
        <v>2213</v>
      </c>
      <c r="BV8" t="s">
        <v>2214</v>
      </c>
      <c r="BW8" t="s">
        <v>2215</v>
      </c>
      <c r="BX8" t="s">
        <v>2216</v>
      </c>
      <c r="BY8" t="s">
        <v>2217</v>
      </c>
      <c r="BZ8" t="s">
        <v>2218</v>
      </c>
      <c r="CA8" t="s">
        <v>2219</v>
      </c>
      <c r="CB8" t="s">
        <v>2220</v>
      </c>
      <c r="CC8" t="s">
        <v>2221</v>
      </c>
      <c r="CD8" t="s">
        <v>2222</v>
      </c>
      <c r="CE8" t="s">
        <v>2223</v>
      </c>
      <c r="CF8" t="s">
        <v>2224</v>
      </c>
      <c r="CG8" t="s">
        <v>2225</v>
      </c>
      <c r="CH8" t="s">
        <v>2226</v>
      </c>
      <c r="CI8" t="s">
        <v>2227</v>
      </c>
      <c r="CJ8" t="s">
        <v>2228</v>
      </c>
      <c r="CK8" t="s">
        <v>2229</v>
      </c>
      <c r="CL8" t="s">
        <v>2230</v>
      </c>
      <c r="CM8" t="s">
        <v>2231</v>
      </c>
      <c r="CN8" t="s">
        <v>2232</v>
      </c>
      <c r="CO8" t="s">
        <v>1273</v>
      </c>
      <c r="CP8" t="s">
        <v>1274</v>
      </c>
      <c r="CQ8" t="s">
        <v>1275</v>
      </c>
      <c r="CR8" t="s">
        <v>2233</v>
      </c>
      <c r="CS8" t="s">
        <v>2234</v>
      </c>
      <c r="CT8" t="s">
        <v>2235</v>
      </c>
      <c r="CU8" t="s">
        <v>2236</v>
      </c>
      <c r="CV8" t="s">
        <v>2237</v>
      </c>
      <c r="CW8" t="s">
        <v>2238</v>
      </c>
      <c r="CX8" t="s">
        <v>2239</v>
      </c>
      <c r="CY8" t="s">
        <v>2240</v>
      </c>
      <c r="CZ8" s="1" t="s">
        <v>2316</v>
      </c>
    </row>
    <row r="9" spans="1:952" x14ac:dyDescent="0.3">
      <c r="A9" t="s">
        <v>2322</v>
      </c>
      <c r="B9" t="s">
        <v>2326</v>
      </c>
      <c r="C9" t="s">
        <v>1149</v>
      </c>
      <c r="D9" t="s">
        <v>1150</v>
      </c>
      <c r="E9" t="s">
        <v>1151</v>
      </c>
      <c r="F9" t="s">
        <v>1152</v>
      </c>
      <c r="G9" t="s">
        <v>1153</v>
      </c>
      <c r="H9" t="s">
        <v>1154</v>
      </c>
      <c r="I9" t="s">
        <v>1182</v>
      </c>
      <c r="J9" t="s">
        <v>1184</v>
      </c>
      <c r="K9" t="s">
        <v>1187</v>
      </c>
      <c r="L9" t="s">
        <v>1188</v>
      </c>
      <c r="M9" t="s">
        <v>1190</v>
      </c>
      <c r="N9" t="s">
        <v>1191</v>
      </c>
      <c r="O9" t="s">
        <v>1192</v>
      </c>
      <c r="P9" t="s">
        <v>1201</v>
      </c>
      <c r="Q9" t="s">
        <v>2241</v>
      </c>
      <c r="R9" t="s">
        <v>2242</v>
      </c>
      <c r="S9" t="s">
        <v>2243</v>
      </c>
      <c r="T9" t="s">
        <v>2244</v>
      </c>
      <c r="U9" t="s">
        <v>2245</v>
      </c>
      <c r="V9" t="s">
        <v>2246</v>
      </c>
      <c r="W9" t="s">
        <v>2247</v>
      </c>
      <c r="X9" t="s">
        <v>2248</v>
      </c>
      <c r="Y9" t="s">
        <v>2249</v>
      </c>
      <c r="Z9" t="s">
        <v>2250</v>
      </c>
      <c r="AA9" t="s">
        <v>2251</v>
      </c>
      <c r="AB9" t="s">
        <v>2252</v>
      </c>
      <c r="AC9" t="s">
        <v>2253</v>
      </c>
      <c r="AD9" t="s">
        <v>2254</v>
      </c>
      <c r="AE9" t="s">
        <v>2255</v>
      </c>
      <c r="AF9" t="s">
        <v>2256</v>
      </c>
      <c r="AG9" t="s">
        <v>2257</v>
      </c>
      <c r="AH9" t="s">
        <v>2258</v>
      </c>
      <c r="AI9" t="s">
        <v>2259</v>
      </c>
      <c r="AJ9" t="s">
        <v>2260</v>
      </c>
      <c r="AK9" t="s">
        <v>2261</v>
      </c>
      <c r="AL9" t="s">
        <v>2262</v>
      </c>
      <c r="AM9" t="s">
        <v>2263</v>
      </c>
      <c r="AN9" t="s">
        <v>2264</v>
      </c>
      <c r="AO9" t="s">
        <v>2265</v>
      </c>
      <c r="AP9" t="s">
        <v>2266</v>
      </c>
      <c r="AQ9" t="s">
        <v>2267</v>
      </c>
      <c r="AR9" t="s">
        <v>2268</v>
      </c>
      <c r="AS9" t="s">
        <v>2269</v>
      </c>
      <c r="AT9" t="s">
        <v>2270</v>
      </c>
      <c r="AU9" t="s">
        <v>2271</v>
      </c>
      <c r="AV9" t="s">
        <v>2272</v>
      </c>
      <c r="AW9" t="s">
        <v>2273</v>
      </c>
      <c r="AX9" t="s">
        <v>2274</v>
      </c>
      <c r="AY9" t="s">
        <v>2275</v>
      </c>
      <c r="AZ9" t="s">
        <v>2276</v>
      </c>
      <c r="BA9" t="s">
        <v>2277</v>
      </c>
      <c r="BB9" t="s">
        <v>2278</v>
      </c>
      <c r="BC9" t="s">
        <v>2279</v>
      </c>
      <c r="BD9" t="s">
        <v>2280</v>
      </c>
      <c r="BE9" t="s">
        <v>2281</v>
      </c>
      <c r="BF9" t="s">
        <v>2282</v>
      </c>
      <c r="BG9" t="s">
        <v>2283</v>
      </c>
      <c r="BH9" t="s">
        <v>2284</v>
      </c>
      <c r="BI9" t="s">
        <v>2285</v>
      </c>
      <c r="BJ9" t="s">
        <v>1211</v>
      </c>
      <c r="BK9" t="s">
        <v>2286</v>
      </c>
      <c r="BL9" t="s">
        <v>2287</v>
      </c>
      <c r="BM9" t="s">
        <v>2288</v>
      </c>
      <c r="BN9" t="s">
        <v>1212</v>
      </c>
      <c r="BO9" t="s">
        <v>1264</v>
      </c>
      <c r="BP9" t="s">
        <v>1265</v>
      </c>
      <c r="BQ9" t="s">
        <v>1266</v>
      </c>
      <c r="BR9" t="s">
        <v>1267</v>
      </c>
      <c r="BS9" t="s">
        <v>1276</v>
      </c>
      <c r="BT9" t="s">
        <v>2289</v>
      </c>
      <c r="BU9" t="s">
        <v>2290</v>
      </c>
      <c r="BV9" t="s">
        <v>2291</v>
      </c>
      <c r="BW9" t="s">
        <v>2292</v>
      </c>
      <c r="BX9" t="s">
        <v>2293</v>
      </c>
      <c r="BY9" t="s">
        <v>2294</v>
      </c>
      <c r="BZ9" t="s">
        <v>2295</v>
      </c>
      <c r="CA9" t="s">
        <v>2296</v>
      </c>
      <c r="CB9" t="s">
        <v>2297</v>
      </c>
      <c r="CC9" t="s">
        <v>2298</v>
      </c>
      <c r="CD9" t="s">
        <v>2299</v>
      </c>
      <c r="CE9" t="s">
        <v>2300</v>
      </c>
      <c r="CF9" t="s">
        <v>2301</v>
      </c>
      <c r="CG9" t="s">
        <v>2302</v>
      </c>
      <c r="CH9" t="s">
        <v>2303</v>
      </c>
      <c r="CI9" t="s">
        <v>2304</v>
      </c>
      <c r="CJ9" t="s">
        <v>2305</v>
      </c>
      <c r="CK9" s="1" t="s">
        <v>2317</v>
      </c>
    </row>
    <row r="12" spans="1:952" x14ac:dyDescent="0.3">
      <c r="A12" t="s">
        <v>2321</v>
      </c>
      <c r="B12" t="s">
        <v>2324</v>
      </c>
      <c r="D12" t="s">
        <v>1148</v>
      </c>
      <c r="E12" t="s">
        <v>1155</v>
      </c>
      <c r="F12" t="s">
        <v>1156</v>
      </c>
      <c r="G12" t="s">
        <v>1157</v>
      </c>
      <c r="H12" t="s">
        <v>1158</v>
      </c>
      <c r="I12" t="s">
        <v>1159</v>
      </c>
      <c r="J12" t="s">
        <v>1161</v>
      </c>
      <c r="K12" t="s">
        <v>1163</v>
      </c>
      <c r="L12" t="s">
        <v>1165</v>
      </c>
      <c r="M12" t="s">
        <v>1167</v>
      </c>
      <c r="N12" t="s">
        <v>1169</v>
      </c>
      <c r="O12" t="s">
        <v>1171</v>
      </c>
      <c r="P12" t="s">
        <v>1173</v>
      </c>
      <c r="Q12" t="s">
        <v>1175</v>
      </c>
      <c r="R12" t="s">
        <v>1177</v>
      </c>
      <c r="S12" t="s">
        <v>1179</v>
      </c>
      <c r="T12" t="s">
        <v>1181</v>
      </c>
      <c r="U12" t="s">
        <v>1183</v>
      </c>
      <c r="V12" t="s">
        <v>1185</v>
      </c>
      <c r="W12" t="s">
        <v>1186</v>
      </c>
      <c r="X12" t="s">
        <v>1202</v>
      </c>
      <c r="Y12" t="s">
        <v>1203</v>
      </c>
      <c r="Z12" t="s">
        <v>1450</v>
      </c>
      <c r="AA12" t="s">
        <v>1451</v>
      </c>
      <c r="AB12" t="s">
        <v>1452</v>
      </c>
      <c r="AC12" t="s">
        <v>1453</v>
      </c>
      <c r="AD12" t="s">
        <v>1454</v>
      </c>
      <c r="AE12" t="s">
        <v>1455</v>
      </c>
      <c r="AF12" t="s">
        <v>1456</v>
      </c>
      <c r="AG12" t="s">
        <v>1457</v>
      </c>
      <c r="AH12" t="s">
        <v>1458</v>
      </c>
      <c r="AI12" t="s">
        <v>1459</v>
      </c>
      <c r="AJ12" t="s">
        <v>1460</v>
      </c>
      <c r="AK12" t="s">
        <v>1461</v>
      </c>
      <c r="AL12" t="s">
        <v>1462</v>
      </c>
      <c r="AM12" t="s">
        <v>1463</v>
      </c>
      <c r="AN12" t="s">
        <v>1464</v>
      </c>
      <c r="AO12" t="s">
        <v>1465</v>
      </c>
      <c r="AP12" t="s">
        <v>1466</v>
      </c>
      <c r="AQ12" t="s">
        <v>1467</v>
      </c>
      <c r="AR12" t="s">
        <v>1468</v>
      </c>
      <c r="AS12" t="s">
        <v>1469</v>
      </c>
      <c r="AT12" t="s">
        <v>1470</v>
      </c>
      <c r="AU12" t="s">
        <v>1471</v>
      </c>
      <c r="AV12" t="s">
        <v>1472</v>
      </c>
      <c r="AW12" t="s">
        <v>1473</v>
      </c>
      <c r="AX12" t="s">
        <v>1474</v>
      </c>
      <c r="AY12" t="s">
        <v>1205</v>
      </c>
      <c r="AZ12" t="s">
        <v>1206</v>
      </c>
      <c r="BA12" t="s">
        <v>1207</v>
      </c>
      <c r="BB12" t="s">
        <v>1208</v>
      </c>
      <c r="BC12" t="s">
        <v>1209</v>
      </c>
      <c r="BD12" t="s">
        <v>1210</v>
      </c>
      <c r="BE12" t="s">
        <v>1525</v>
      </c>
      <c r="BF12" t="s">
        <v>1526</v>
      </c>
      <c r="BG12" t="s">
        <v>1527</v>
      </c>
      <c r="BH12" t="s">
        <v>1528</v>
      </c>
      <c r="BI12" t="s">
        <v>1529</v>
      </c>
      <c r="BJ12" t="s">
        <v>1530</v>
      </c>
      <c r="BK12" t="s">
        <v>1213</v>
      </c>
      <c r="BL12" t="s">
        <v>1214</v>
      </c>
      <c r="BM12" t="s">
        <v>1215</v>
      </c>
      <c r="BN12" t="s">
        <v>1216</v>
      </c>
      <c r="BO12" t="s">
        <v>1217</v>
      </c>
      <c r="BP12" t="s">
        <v>1218</v>
      </c>
      <c r="BQ12" t="s">
        <v>1219</v>
      </c>
      <c r="BR12" t="s">
        <v>1220</v>
      </c>
      <c r="BS12" t="s">
        <v>1221</v>
      </c>
      <c r="BT12" t="s">
        <v>1222</v>
      </c>
      <c r="BU12" t="s">
        <v>1223</v>
      </c>
      <c r="BV12" t="s">
        <v>1224</v>
      </c>
      <c r="BW12" t="s">
        <v>1225</v>
      </c>
      <c r="BX12" t="s">
        <v>1226</v>
      </c>
      <c r="BY12" t="s">
        <v>1227</v>
      </c>
      <c r="BZ12" t="s">
        <v>1228</v>
      </c>
      <c r="CA12" t="s">
        <v>1229</v>
      </c>
      <c r="CB12" t="s">
        <v>1230</v>
      </c>
      <c r="CC12" t="s">
        <v>1231</v>
      </c>
      <c r="CD12" t="s">
        <v>1232</v>
      </c>
      <c r="CE12" t="s">
        <v>1233</v>
      </c>
      <c r="CF12" t="s">
        <v>1234</v>
      </c>
      <c r="CG12" t="s">
        <v>1235</v>
      </c>
      <c r="CH12" t="s">
        <v>1236</v>
      </c>
      <c r="CI12" t="s">
        <v>1237</v>
      </c>
      <c r="CJ12" t="s">
        <v>1238</v>
      </c>
      <c r="CK12" t="s">
        <v>1239</v>
      </c>
      <c r="CL12" t="s">
        <v>1240</v>
      </c>
      <c r="CM12" t="s">
        <v>1241</v>
      </c>
      <c r="CN12" t="s">
        <v>1242</v>
      </c>
      <c r="CO12" t="s">
        <v>1243</v>
      </c>
      <c r="CP12" t="s">
        <v>1244</v>
      </c>
      <c r="CQ12" t="s">
        <v>1245</v>
      </c>
      <c r="CR12" t="s">
        <v>1246</v>
      </c>
      <c r="CS12" t="s">
        <v>1247</v>
      </c>
      <c r="CT12" t="s">
        <v>1248</v>
      </c>
      <c r="CU12" t="s">
        <v>1249</v>
      </c>
      <c r="CV12" t="s">
        <v>1543</v>
      </c>
      <c r="CW12" t="s">
        <v>1250</v>
      </c>
      <c r="CX12" t="s">
        <v>1251</v>
      </c>
      <c r="CY12" t="s">
        <v>1252</v>
      </c>
      <c r="CZ12" t="s">
        <v>1253</v>
      </c>
      <c r="DA12" t="s">
        <v>1254</v>
      </c>
      <c r="DB12" t="s">
        <v>1255</v>
      </c>
      <c r="DC12" t="s">
        <v>1256</v>
      </c>
      <c r="DD12" t="s">
        <v>1257</v>
      </c>
      <c r="DE12" t="s">
        <v>1258</v>
      </c>
      <c r="DF12" t="s">
        <v>1259</v>
      </c>
      <c r="DG12" t="s">
        <v>1260</v>
      </c>
      <c r="DH12" t="s">
        <v>1261</v>
      </c>
      <c r="DI12" t="s">
        <v>1262</v>
      </c>
      <c r="DJ12" t="s">
        <v>1263</v>
      </c>
      <c r="DK12" t="s">
        <v>1268</v>
      </c>
      <c r="DL12" t="s">
        <v>1269</v>
      </c>
      <c r="DM12" t="s">
        <v>1270</v>
      </c>
      <c r="DN12" t="s">
        <v>1271</v>
      </c>
      <c r="DO12" t="s">
        <v>1272</v>
      </c>
      <c r="DP12" t="s">
        <v>1277</v>
      </c>
      <c r="DQ12" t="s">
        <v>1278</v>
      </c>
      <c r="DR12" t="s">
        <v>1279</v>
      </c>
      <c r="DS12" t="s">
        <v>1280</v>
      </c>
      <c r="DT12" t="s">
        <v>1281</v>
      </c>
      <c r="DU12" t="s">
        <v>1282</v>
      </c>
      <c r="DV12" t="s">
        <v>1283</v>
      </c>
      <c r="DW12" t="s">
        <v>1284</v>
      </c>
      <c r="DX12" t="s">
        <v>1285</v>
      </c>
      <c r="DY12" t="s">
        <v>1286</v>
      </c>
      <c r="DZ12" t="s">
        <v>1287</v>
      </c>
      <c r="EA12" t="s">
        <v>1288</v>
      </c>
      <c r="EB12" t="s">
        <v>1289</v>
      </c>
      <c r="EC12" t="s">
        <v>1290</v>
      </c>
      <c r="ED12" t="s">
        <v>1291</v>
      </c>
      <c r="EE12" t="s">
        <v>1292</v>
      </c>
      <c r="EF12" t="s">
        <v>1293</v>
      </c>
      <c r="EG12" t="s">
        <v>1294</v>
      </c>
      <c r="EH12" t="s">
        <v>1295</v>
      </c>
      <c r="EI12" t="s">
        <v>1296</v>
      </c>
      <c r="EJ12" t="s">
        <v>1297</v>
      </c>
      <c r="EK12" t="s">
        <v>1298</v>
      </c>
      <c r="EL12" t="s">
        <v>1299</v>
      </c>
      <c r="EM12" t="s">
        <v>1300</v>
      </c>
      <c r="EN12" t="s">
        <v>1301</v>
      </c>
      <c r="EO12" t="s">
        <v>1302</v>
      </c>
      <c r="EP12" t="s">
        <v>1303</v>
      </c>
      <c r="EQ12" t="s">
        <v>1304</v>
      </c>
      <c r="ER12" t="s">
        <v>1305</v>
      </c>
      <c r="ES12" t="s">
        <v>1306</v>
      </c>
      <c r="ET12" t="s">
        <v>1307</v>
      </c>
      <c r="EU12" t="s">
        <v>1308</v>
      </c>
      <c r="EV12" t="s">
        <v>1309</v>
      </c>
      <c r="EW12" t="s">
        <v>1310</v>
      </c>
      <c r="EX12" t="s">
        <v>1311</v>
      </c>
      <c r="EY12" t="s">
        <v>1312</v>
      </c>
      <c r="EZ12" t="s">
        <v>1313</v>
      </c>
      <c r="FA12" t="s">
        <v>1314</v>
      </c>
      <c r="FB12" t="s">
        <v>1315</v>
      </c>
      <c r="FC12" t="s">
        <v>1316</v>
      </c>
      <c r="FD12" t="s">
        <v>1317</v>
      </c>
      <c r="FE12" t="s">
        <v>1318</v>
      </c>
      <c r="FF12" t="s">
        <v>1319</v>
      </c>
      <c r="FG12" t="s">
        <v>1320</v>
      </c>
      <c r="FH12" t="s">
        <v>1321</v>
      </c>
      <c r="FI12" t="s">
        <v>1322</v>
      </c>
      <c r="FJ12" t="s">
        <v>1323</v>
      </c>
      <c r="FK12" t="s">
        <v>1324</v>
      </c>
      <c r="FL12" t="s">
        <v>1325</v>
      </c>
      <c r="FM12" t="s">
        <v>1326</v>
      </c>
      <c r="FN12" t="s">
        <v>1327</v>
      </c>
      <c r="FO12" t="s">
        <v>1328</v>
      </c>
      <c r="FP12" t="s">
        <v>1329</v>
      </c>
      <c r="FQ12" t="s">
        <v>1330</v>
      </c>
      <c r="FR12" t="s">
        <v>1331</v>
      </c>
      <c r="FS12" t="s">
        <v>1332</v>
      </c>
      <c r="FT12" t="s">
        <v>1333</v>
      </c>
      <c r="FU12" t="s">
        <v>1334</v>
      </c>
      <c r="FV12" t="s">
        <v>1335</v>
      </c>
      <c r="FW12" t="s">
        <v>1336</v>
      </c>
      <c r="FX12" t="s">
        <v>1337</v>
      </c>
      <c r="FY12" t="s">
        <v>1338</v>
      </c>
      <c r="FZ12" t="s">
        <v>1339</v>
      </c>
      <c r="GA12" t="s">
        <v>1340</v>
      </c>
      <c r="GB12" t="s">
        <v>1341</v>
      </c>
      <c r="GC12" t="s">
        <v>1342</v>
      </c>
      <c r="GD12" t="s">
        <v>1343</v>
      </c>
      <c r="GE12" t="s">
        <v>1344</v>
      </c>
      <c r="GF12" t="s">
        <v>1345</v>
      </c>
      <c r="GG12" t="s">
        <v>1346</v>
      </c>
      <c r="GH12" t="s">
        <v>1347</v>
      </c>
      <c r="GI12" t="s">
        <v>1348</v>
      </c>
      <c r="GJ12" t="s">
        <v>1349</v>
      </c>
      <c r="GK12" t="s">
        <v>1350</v>
      </c>
      <c r="GL12" t="s">
        <v>1351</v>
      </c>
      <c r="GM12" t="s">
        <v>1352</v>
      </c>
      <c r="GN12" t="s">
        <v>1353</v>
      </c>
      <c r="GO12" t="s">
        <v>1354</v>
      </c>
      <c r="GP12" t="s">
        <v>1355</v>
      </c>
      <c r="GQ12" t="s">
        <v>1356</v>
      </c>
      <c r="GR12" t="s">
        <v>1357</v>
      </c>
      <c r="GS12" t="s">
        <v>1358</v>
      </c>
      <c r="GT12" t="s">
        <v>1359</v>
      </c>
      <c r="GU12" t="s">
        <v>1360</v>
      </c>
      <c r="GV12" t="s">
        <v>1361</v>
      </c>
      <c r="GW12" t="s">
        <v>1362</v>
      </c>
      <c r="GX12" t="s">
        <v>1363</v>
      </c>
      <c r="GY12" t="s">
        <v>1364</v>
      </c>
      <c r="GZ12" t="s">
        <v>1365</v>
      </c>
      <c r="HA12" t="s">
        <v>1366</v>
      </c>
      <c r="HB12" t="s">
        <v>1367</v>
      </c>
      <c r="HC12" t="s">
        <v>1368</v>
      </c>
      <c r="HD12" t="s">
        <v>1369</v>
      </c>
      <c r="HE12" t="s">
        <v>1370</v>
      </c>
      <c r="HF12" t="s">
        <v>1371</v>
      </c>
      <c r="HG12" t="s">
        <v>1372</v>
      </c>
      <c r="HH12" t="s">
        <v>1373</v>
      </c>
      <c r="HI12" t="s">
        <v>1374</v>
      </c>
      <c r="HJ12" t="s">
        <v>1375</v>
      </c>
      <c r="HK12" t="s">
        <v>1376</v>
      </c>
      <c r="HL12" t="s">
        <v>1377</v>
      </c>
      <c r="HM12" t="s">
        <v>1378</v>
      </c>
      <c r="HN12" t="s">
        <v>1379</v>
      </c>
      <c r="HO12" t="s">
        <v>1380</v>
      </c>
      <c r="HP12" t="s">
        <v>1381</v>
      </c>
      <c r="HQ12" t="s">
        <v>1382</v>
      </c>
      <c r="HR12" t="s">
        <v>1383</v>
      </c>
      <c r="HS12" t="s">
        <v>1384</v>
      </c>
      <c r="HT12" t="s">
        <v>1385</v>
      </c>
      <c r="HU12" t="s">
        <v>1386</v>
      </c>
      <c r="HV12" t="s">
        <v>1387</v>
      </c>
      <c r="HW12" t="s">
        <v>1388</v>
      </c>
      <c r="HX12" t="s">
        <v>1389</v>
      </c>
      <c r="HY12" t="s">
        <v>1390</v>
      </c>
      <c r="HZ12" t="s">
        <v>1391</v>
      </c>
      <c r="IA12" t="s">
        <v>1392</v>
      </c>
      <c r="IB12" t="s">
        <v>1393</v>
      </c>
      <c r="IC12" t="s">
        <v>1394</v>
      </c>
      <c r="ID12" t="s">
        <v>1395</v>
      </c>
      <c r="IE12" t="s">
        <v>1396</v>
      </c>
      <c r="IF12" t="s">
        <v>1397</v>
      </c>
      <c r="IG12" t="s">
        <v>1398</v>
      </c>
      <c r="IH12" t="s">
        <v>1399</v>
      </c>
      <c r="II12" t="s">
        <v>1400</v>
      </c>
      <c r="IJ12" t="s">
        <v>1401</v>
      </c>
      <c r="IK12" t="s">
        <v>1402</v>
      </c>
      <c r="IL12" t="s">
        <v>1403</v>
      </c>
      <c r="IM12" t="s">
        <v>1404</v>
      </c>
      <c r="IN12" t="s">
        <v>1405</v>
      </c>
      <c r="IO12" t="s">
        <v>1406</v>
      </c>
      <c r="IP12" t="s">
        <v>1407</v>
      </c>
      <c r="IQ12" t="s">
        <v>1408</v>
      </c>
      <c r="IR12" t="s">
        <v>1409</v>
      </c>
      <c r="IS12" t="s">
        <v>1410</v>
      </c>
      <c r="IT12" t="s">
        <v>1411</v>
      </c>
      <c r="IU12" t="s">
        <v>1412</v>
      </c>
      <c r="IV12" t="s">
        <v>1413</v>
      </c>
      <c r="IW12" t="s">
        <v>1414</v>
      </c>
      <c r="IX12" t="s">
        <v>1415</v>
      </c>
      <c r="IY12" t="s">
        <v>1416</v>
      </c>
      <c r="IZ12" t="s">
        <v>1417</v>
      </c>
      <c r="JA12" t="s">
        <v>1418</v>
      </c>
      <c r="JB12" t="s">
        <v>1419</v>
      </c>
      <c r="JC12" t="s">
        <v>1420</v>
      </c>
      <c r="JD12" t="s">
        <v>1421</v>
      </c>
      <c r="JE12" t="s">
        <v>1422</v>
      </c>
      <c r="JF12" t="s">
        <v>1423</v>
      </c>
      <c r="JG12" t="s">
        <v>1424</v>
      </c>
      <c r="JH12" t="s">
        <v>1425</v>
      </c>
      <c r="JI12" t="s">
        <v>1426</v>
      </c>
      <c r="JJ12" t="s">
        <v>1544</v>
      </c>
      <c r="JK12" t="s">
        <v>1545</v>
      </c>
      <c r="JL12" t="s">
        <v>1546</v>
      </c>
      <c r="JM12" t="s">
        <v>1547</v>
      </c>
      <c r="JN12" t="s">
        <v>1548</v>
      </c>
      <c r="JO12" t="s">
        <v>1549</v>
      </c>
      <c r="JP12" t="s">
        <v>1550</v>
      </c>
      <c r="JQ12" t="s">
        <v>1551</v>
      </c>
      <c r="JR12" t="s">
        <v>1552</v>
      </c>
      <c r="JS12" t="s">
        <v>1553</v>
      </c>
      <c r="JT12" t="s">
        <v>1554</v>
      </c>
      <c r="JU12" t="s">
        <v>1555</v>
      </c>
      <c r="JV12" t="s">
        <v>1556</v>
      </c>
      <c r="JW12" t="s">
        <v>1557</v>
      </c>
      <c r="JX12" t="s">
        <v>1558</v>
      </c>
      <c r="JY12" t="s">
        <v>1559</v>
      </c>
      <c r="JZ12" t="s">
        <v>1560</v>
      </c>
      <c r="KA12" t="s">
        <v>1561</v>
      </c>
      <c r="KB12" t="s">
        <v>1562</v>
      </c>
      <c r="KC12" t="s">
        <v>1563</v>
      </c>
      <c r="KD12" t="s">
        <v>1564</v>
      </c>
      <c r="KE12" t="s">
        <v>1565</v>
      </c>
      <c r="KF12" t="s">
        <v>1566</v>
      </c>
      <c r="KG12" t="s">
        <v>1567</v>
      </c>
      <c r="KH12" t="s">
        <v>1568</v>
      </c>
      <c r="KI12" t="s">
        <v>1569</v>
      </c>
      <c r="KJ12" t="s">
        <v>1570</v>
      </c>
      <c r="KK12" t="s">
        <v>1571</v>
      </c>
      <c r="KL12" t="s">
        <v>1572</v>
      </c>
      <c r="KM12" t="s">
        <v>1573</v>
      </c>
      <c r="KN12" t="s">
        <v>1574</v>
      </c>
      <c r="KO12" t="s">
        <v>1575</v>
      </c>
      <c r="KP12" t="s">
        <v>1576</v>
      </c>
      <c r="KQ12" t="s">
        <v>1577</v>
      </c>
      <c r="KR12" t="s">
        <v>1578</v>
      </c>
      <c r="KS12" t="s">
        <v>1579</v>
      </c>
      <c r="KT12" t="s">
        <v>1580</v>
      </c>
      <c r="KU12" t="s">
        <v>1581</v>
      </c>
      <c r="KV12" t="s">
        <v>1582</v>
      </c>
      <c r="KW12" t="s">
        <v>1583</v>
      </c>
      <c r="KX12" t="s">
        <v>1584</v>
      </c>
      <c r="KY12" t="s">
        <v>1585</v>
      </c>
      <c r="KZ12" t="s">
        <v>1586</v>
      </c>
      <c r="LA12" t="s">
        <v>1587</v>
      </c>
      <c r="LB12" t="s">
        <v>1588</v>
      </c>
      <c r="LC12" t="s">
        <v>1589</v>
      </c>
      <c r="LD12" t="s">
        <v>1590</v>
      </c>
      <c r="LE12" t="s">
        <v>1591</v>
      </c>
      <c r="LF12" t="s">
        <v>1592</v>
      </c>
      <c r="LG12" t="s">
        <v>1593</v>
      </c>
      <c r="LH12" t="s">
        <v>1594</v>
      </c>
      <c r="LI12" t="s">
        <v>1595</v>
      </c>
      <c r="LJ12" t="s">
        <v>1596</v>
      </c>
      <c r="LK12" t="s">
        <v>1597</v>
      </c>
      <c r="LL12" t="s">
        <v>1598</v>
      </c>
      <c r="LM12" t="s">
        <v>1599</v>
      </c>
      <c r="LN12" t="s">
        <v>1600</v>
      </c>
      <c r="LO12" t="s">
        <v>1601</v>
      </c>
      <c r="LP12" t="s">
        <v>1602</v>
      </c>
      <c r="LQ12" t="s">
        <v>1603</v>
      </c>
      <c r="LR12" t="s">
        <v>1604</v>
      </c>
      <c r="LS12" t="s">
        <v>1605</v>
      </c>
      <c r="LT12" t="s">
        <v>1606</v>
      </c>
      <c r="LU12" t="s">
        <v>1607</v>
      </c>
      <c r="LV12" t="s">
        <v>1608</v>
      </c>
      <c r="LW12" t="s">
        <v>1609</v>
      </c>
      <c r="LX12" t="s">
        <v>1610</v>
      </c>
      <c r="LY12" t="s">
        <v>1611</v>
      </c>
      <c r="LZ12" t="s">
        <v>1612</v>
      </c>
      <c r="MA12" t="s">
        <v>1613</v>
      </c>
      <c r="MB12" t="s">
        <v>1614</v>
      </c>
      <c r="MC12" t="s">
        <v>1615</v>
      </c>
      <c r="MD12" t="s">
        <v>1616</v>
      </c>
      <c r="ME12" t="s">
        <v>1617</v>
      </c>
      <c r="MF12" t="s">
        <v>1618</v>
      </c>
      <c r="MG12" t="s">
        <v>1619</v>
      </c>
      <c r="MH12" t="s">
        <v>1620</v>
      </c>
      <c r="MI12" t="s">
        <v>1621</v>
      </c>
      <c r="MJ12" t="s">
        <v>1622</v>
      </c>
      <c r="MK12" t="s">
        <v>1623</v>
      </c>
      <c r="ML12" t="s">
        <v>1624</v>
      </c>
      <c r="MM12" t="s">
        <v>1625</v>
      </c>
      <c r="MN12" t="s">
        <v>1626</v>
      </c>
      <c r="MO12" t="s">
        <v>1627</v>
      </c>
      <c r="MP12" t="s">
        <v>1628</v>
      </c>
      <c r="MQ12" t="s">
        <v>1629</v>
      </c>
      <c r="MR12" t="s">
        <v>1630</v>
      </c>
      <c r="MS12" t="s">
        <v>1631</v>
      </c>
      <c r="MT12" t="s">
        <v>1632</v>
      </c>
      <c r="MU12" t="s">
        <v>1633</v>
      </c>
      <c r="MV12" t="s">
        <v>1634</v>
      </c>
      <c r="MW12" t="s">
        <v>1635</v>
      </c>
      <c r="MX12" t="s">
        <v>1636</v>
      </c>
      <c r="MY12" t="s">
        <v>1637</v>
      </c>
      <c r="MZ12" t="s">
        <v>1638</v>
      </c>
      <c r="NA12" t="s">
        <v>1639</v>
      </c>
      <c r="NB12" t="s">
        <v>1640</v>
      </c>
      <c r="NC12" t="s">
        <v>1641</v>
      </c>
      <c r="ND12" t="s">
        <v>1642</v>
      </c>
      <c r="NE12" t="s">
        <v>1643</v>
      </c>
      <c r="NF12" t="s">
        <v>1644</v>
      </c>
      <c r="NG12" t="s">
        <v>1645</v>
      </c>
      <c r="NH12" t="s">
        <v>1646</v>
      </c>
      <c r="NI12" t="s">
        <v>1647</v>
      </c>
      <c r="NJ12" t="s">
        <v>1648</v>
      </c>
      <c r="NK12" t="s">
        <v>1649</v>
      </c>
      <c r="NL12" t="s">
        <v>1650</v>
      </c>
      <c r="NM12" t="s">
        <v>1651</v>
      </c>
      <c r="NN12" t="s">
        <v>1652</v>
      </c>
      <c r="NO12" t="s">
        <v>1653</v>
      </c>
      <c r="NP12" t="s">
        <v>1654</v>
      </c>
      <c r="NQ12" t="s">
        <v>1655</v>
      </c>
      <c r="NR12" t="s">
        <v>1656</v>
      </c>
      <c r="NS12" t="s">
        <v>1657</v>
      </c>
      <c r="NT12" t="s">
        <v>1658</v>
      </c>
      <c r="NU12" t="s">
        <v>1659</v>
      </c>
      <c r="NV12" t="s">
        <v>1660</v>
      </c>
      <c r="NW12" t="s">
        <v>1661</v>
      </c>
      <c r="NX12" t="s">
        <v>1662</v>
      </c>
      <c r="NY12" t="s">
        <v>1663</v>
      </c>
      <c r="NZ12" t="s">
        <v>1664</v>
      </c>
      <c r="OA12" t="s">
        <v>1665</v>
      </c>
      <c r="OB12" t="s">
        <v>1666</v>
      </c>
      <c r="OC12" t="s">
        <v>1667</v>
      </c>
      <c r="OD12" t="s">
        <v>1668</v>
      </c>
      <c r="OE12" t="s">
        <v>1669</v>
      </c>
      <c r="OF12" t="s">
        <v>1670</v>
      </c>
      <c r="OG12" t="s">
        <v>1671</v>
      </c>
      <c r="OH12" t="s">
        <v>1672</v>
      </c>
      <c r="OI12" t="s">
        <v>1673</v>
      </c>
      <c r="OJ12" t="s">
        <v>1674</v>
      </c>
      <c r="OK12" t="s">
        <v>1675</v>
      </c>
      <c r="OL12" t="s">
        <v>1676</v>
      </c>
      <c r="OM12" t="s">
        <v>1677</v>
      </c>
      <c r="ON12" t="s">
        <v>1678</v>
      </c>
      <c r="OO12" t="s">
        <v>1679</v>
      </c>
      <c r="OP12" t="s">
        <v>1680</v>
      </c>
      <c r="OQ12" t="s">
        <v>1681</v>
      </c>
      <c r="OR12" t="s">
        <v>1682</v>
      </c>
      <c r="OS12" t="s">
        <v>1683</v>
      </c>
      <c r="OT12" t="s">
        <v>1684</v>
      </c>
      <c r="OU12" t="s">
        <v>1685</v>
      </c>
      <c r="OV12" t="s">
        <v>1686</v>
      </c>
      <c r="OW12" t="s">
        <v>1687</v>
      </c>
      <c r="OX12" t="s">
        <v>1688</v>
      </c>
      <c r="OY12" t="s">
        <v>1689</v>
      </c>
      <c r="OZ12" t="s">
        <v>1690</v>
      </c>
      <c r="PA12" t="s">
        <v>1691</v>
      </c>
      <c r="PB12" t="s">
        <v>1692</v>
      </c>
      <c r="PC12" t="s">
        <v>1693</v>
      </c>
      <c r="PD12" t="s">
        <v>1694</v>
      </c>
      <c r="PE12" t="s">
        <v>1695</v>
      </c>
      <c r="PF12" t="s">
        <v>1696</v>
      </c>
      <c r="PG12" t="s">
        <v>1697</v>
      </c>
      <c r="PH12" t="s">
        <v>1698</v>
      </c>
      <c r="PI12" t="s">
        <v>1699</v>
      </c>
      <c r="PJ12" t="s">
        <v>1700</v>
      </c>
      <c r="PK12" t="s">
        <v>1701</v>
      </c>
      <c r="PL12" t="s">
        <v>1702</v>
      </c>
      <c r="PM12" t="s">
        <v>1703</v>
      </c>
      <c r="PN12" t="s">
        <v>1704</v>
      </c>
      <c r="PO12" t="s">
        <v>1705</v>
      </c>
      <c r="PP12" t="s">
        <v>1706</v>
      </c>
      <c r="PQ12" t="s">
        <v>1707</v>
      </c>
      <c r="PR12" t="s">
        <v>1708</v>
      </c>
      <c r="PS12" t="s">
        <v>1709</v>
      </c>
      <c r="PT12" t="s">
        <v>1710</v>
      </c>
      <c r="PU12" t="s">
        <v>1711</v>
      </c>
      <c r="PV12" t="s">
        <v>1712</v>
      </c>
      <c r="PW12" t="s">
        <v>1713</v>
      </c>
      <c r="PX12" t="s">
        <v>1714</v>
      </c>
      <c r="PY12" t="s">
        <v>1715</v>
      </c>
      <c r="PZ12" t="s">
        <v>1716</v>
      </c>
      <c r="QA12" t="s">
        <v>1717</v>
      </c>
      <c r="QB12" t="s">
        <v>1718</v>
      </c>
      <c r="QC12" t="s">
        <v>1719</v>
      </c>
      <c r="QD12" t="s">
        <v>1720</v>
      </c>
      <c r="QE12" t="s">
        <v>1721</v>
      </c>
      <c r="QF12" t="s">
        <v>1722</v>
      </c>
      <c r="QG12" t="s">
        <v>1723</v>
      </c>
      <c r="QH12" t="s">
        <v>1724</v>
      </c>
      <c r="QI12" t="s">
        <v>1725</v>
      </c>
      <c r="QJ12" t="s">
        <v>1726</v>
      </c>
      <c r="QK12" t="s">
        <v>1727</v>
      </c>
      <c r="QL12" t="s">
        <v>1728</v>
      </c>
      <c r="QM12" t="s">
        <v>1729</v>
      </c>
      <c r="QN12" t="s">
        <v>1730</v>
      </c>
      <c r="QO12" t="s">
        <v>1731</v>
      </c>
      <c r="QP12" t="s">
        <v>1732</v>
      </c>
      <c r="QQ12" t="s">
        <v>1733</v>
      </c>
      <c r="QR12" t="s">
        <v>1734</v>
      </c>
      <c r="QS12" t="s">
        <v>1735</v>
      </c>
      <c r="QT12" t="s">
        <v>1736</v>
      </c>
      <c r="QU12" t="s">
        <v>1737</v>
      </c>
      <c r="QV12" t="s">
        <v>1738</v>
      </c>
      <c r="QW12" t="s">
        <v>1739</v>
      </c>
      <c r="QX12" t="s">
        <v>1740</v>
      </c>
      <c r="QY12" t="s">
        <v>1741</v>
      </c>
      <c r="QZ12" t="s">
        <v>1742</v>
      </c>
      <c r="RA12" t="s">
        <v>1743</v>
      </c>
      <c r="RB12" t="s">
        <v>1744</v>
      </c>
      <c r="RC12" t="s">
        <v>1745</v>
      </c>
      <c r="RD12" t="s">
        <v>1746</v>
      </c>
      <c r="RE12" t="s">
        <v>1747</v>
      </c>
      <c r="RF12" t="s">
        <v>1748</v>
      </c>
      <c r="RG12" t="s">
        <v>1749</v>
      </c>
      <c r="RH12" s="1" t="s">
        <v>2318</v>
      </c>
    </row>
    <row r="14" spans="1:952" x14ac:dyDescent="0.3">
      <c r="A14" t="s">
        <v>2323</v>
      </c>
      <c r="B14" t="s">
        <v>2325</v>
      </c>
      <c r="C14" t="s">
        <v>1160</v>
      </c>
      <c r="D14" t="s">
        <v>1162</v>
      </c>
      <c r="E14" t="s">
        <v>1164</v>
      </c>
      <c r="F14" t="s">
        <v>1166</v>
      </c>
      <c r="G14" t="s">
        <v>1168</v>
      </c>
      <c r="H14" t="s">
        <v>1170</v>
      </c>
      <c r="I14" t="s">
        <v>1172</v>
      </c>
      <c r="J14" t="s">
        <v>1174</v>
      </c>
      <c r="K14" t="s">
        <v>1176</v>
      </c>
      <c r="L14" t="s">
        <v>1178</v>
      </c>
      <c r="M14" t="s">
        <v>1180</v>
      </c>
      <c r="N14" t="s">
        <v>1189</v>
      </c>
      <c r="O14" t="s">
        <v>1193</v>
      </c>
      <c r="P14" t="s">
        <v>1194</v>
      </c>
      <c r="Q14" t="s">
        <v>1195</v>
      </c>
      <c r="R14" t="s">
        <v>1196</v>
      </c>
      <c r="S14" t="s">
        <v>1197</v>
      </c>
      <c r="T14" t="s">
        <v>1198</v>
      </c>
      <c r="U14" t="s">
        <v>1199</v>
      </c>
      <c r="V14" t="s">
        <v>1200</v>
      </c>
      <c r="W14" t="s">
        <v>1204</v>
      </c>
      <c r="X14" t="s">
        <v>2164</v>
      </c>
      <c r="Y14" t="s">
        <v>2165</v>
      </c>
      <c r="Z14" t="s">
        <v>2166</v>
      </c>
      <c r="AA14" t="s">
        <v>2167</v>
      </c>
      <c r="AB14" t="s">
        <v>2168</v>
      </c>
      <c r="AC14" t="s">
        <v>2169</v>
      </c>
      <c r="AD14" t="s">
        <v>2170</v>
      </c>
      <c r="AE14" t="s">
        <v>2171</v>
      </c>
      <c r="AF14" t="s">
        <v>2172</v>
      </c>
      <c r="AG14" t="s">
        <v>2173</v>
      </c>
      <c r="AH14" t="s">
        <v>2174</v>
      </c>
      <c r="AI14" t="s">
        <v>2175</v>
      </c>
      <c r="AJ14" t="s">
        <v>2176</v>
      </c>
      <c r="AK14" t="s">
        <v>2177</v>
      </c>
      <c r="AL14" t="s">
        <v>2178</v>
      </c>
      <c r="AM14" t="s">
        <v>2179</v>
      </c>
      <c r="AN14" t="s">
        <v>2180</v>
      </c>
      <c r="AO14" t="s">
        <v>2181</v>
      </c>
      <c r="AP14" t="s">
        <v>2182</v>
      </c>
      <c r="AQ14" t="s">
        <v>2183</v>
      </c>
      <c r="AR14" t="s">
        <v>2184</v>
      </c>
      <c r="AS14" t="s">
        <v>2185</v>
      </c>
      <c r="AT14" t="s">
        <v>2186</v>
      </c>
      <c r="AU14" t="s">
        <v>1273</v>
      </c>
      <c r="AV14" t="s">
        <v>1274</v>
      </c>
      <c r="AW14" t="s">
        <v>1275</v>
      </c>
      <c r="AX14" t="s">
        <v>2233</v>
      </c>
      <c r="AY14" t="s">
        <v>2234</v>
      </c>
      <c r="AZ14" s="1" t="s">
        <v>2319</v>
      </c>
    </row>
    <row r="16" spans="1:952" x14ac:dyDescent="0.3">
      <c r="A16" t="s">
        <v>2322</v>
      </c>
      <c r="B16" t="s">
        <v>2326</v>
      </c>
      <c r="C16" t="s">
        <v>1149</v>
      </c>
      <c r="D16" t="s">
        <v>1150</v>
      </c>
      <c r="E16" t="s">
        <v>1151</v>
      </c>
      <c r="F16" t="s">
        <v>1152</v>
      </c>
      <c r="G16" t="s">
        <v>1153</v>
      </c>
      <c r="H16" t="s">
        <v>1154</v>
      </c>
      <c r="I16" t="s">
        <v>1182</v>
      </c>
      <c r="J16" t="s">
        <v>1184</v>
      </c>
      <c r="K16" t="s">
        <v>1187</v>
      </c>
      <c r="L16" t="s">
        <v>1188</v>
      </c>
      <c r="M16" t="s">
        <v>1190</v>
      </c>
      <c r="N16" t="s">
        <v>1191</v>
      </c>
      <c r="O16" t="s">
        <v>1192</v>
      </c>
      <c r="P16" t="s">
        <v>1201</v>
      </c>
      <c r="Q16" t="s">
        <v>2241</v>
      </c>
      <c r="R16" t="s">
        <v>2242</v>
      </c>
      <c r="S16" t="s">
        <v>2243</v>
      </c>
      <c r="T16" t="s">
        <v>2244</v>
      </c>
      <c r="U16" t="s">
        <v>2245</v>
      </c>
      <c r="V16" t="s">
        <v>2246</v>
      </c>
      <c r="W16" t="s">
        <v>2247</v>
      </c>
      <c r="X16" t="s">
        <v>2248</v>
      </c>
      <c r="Y16" t="s">
        <v>2249</v>
      </c>
      <c r="Z16" t="s">
        <v>2250</v>
      </c>
      <c r="AA16" t="s">
        <v>2251</v>
      </c>
      <c r="AB16" t="s">
        <v>2252</v>
      </c>
      <c r="AC16" t="s">
        <v>2253</v>
      </c>
      <c r="AD16" t="s">
        <v>2254</v>
      </c>
      <c r="AE16" t="s">
        <v>2255</v>
      </c>
      <c r="AF16" t="s">
        <v>1211</v>
      </c>
      <c r="AG16" t="s">
        <v>2286</v>
      </c>
      <c r="AH16" t="s">
        <v>1212</v>
      </c>
      <c r="AI16" t="s">
        <v>1264</v>
      </c>
      <c r="AJ16" t="s">
        <v>1265</v>
      </c>
      <c r="AK16" t="s">
        <v>1266</v>
      </c>
      <c r="AL16" t="s">
        <v>1267</v>
      </c>
      <c r="AM16" t="s">
        <v>1276</v>
      </c>
      <c r="AN16" t="s">
        <v>2289</v>
      </c>
      <c r="AO16" t="s">
        <v>2290</v>
      </c>
      <c r="AP16" t="s">
        <v>2291</v>
      </c>
      <c r="AQ16" t="s">
        <v>2292</v>
      </c>
      <c r="AR16" t="s">
        <v>2293</v>
      </c>
      <c r="AS16" s="1" t="s">
        <v>2320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P18"/>
  <sheetViews>
    <sheetView workbookViewId="0">
      <selection activeCell="B9" sqref="B9"/>
    </sheetView>
  </sheetViews>
  <sheetFormatPr defaultRowHeight="14.4" x14ac:dyDescent="0.3"/>
  <sheetData>
    <row r="2" spans="1:952" x14ac:dyDescent="0.3">
      <c r="A2" t="s">
        <v>2306</v>
      </c>
      <c r="B2" t="s">
        <v>2309</v>
      </c>
      <c r="C2" t="s">
        <v>1147</v>
      </c>
      <c r="D2" t="s">
        <v>1148</v>
      </c>
      <c r="E2" t="s">
        <v>1155</v>
      </c>
      <c r="F2" t="s">
        <v>1156</v>
      </c>
      <c r="G2" t="s">
        <v>1157</v>
      </c>
      <c r="H2" t="s">
        <v>1158</v>
      </c>
      <c r="I2" t="s">
        <v>1159</v>
      </c>
      <c r="J2" t="s">
        <v>1161</v>
      </c>
      <c r="K2" t="s">
        <v>1163</v>
      </c>
      <c r="L2" t="s">
        <v>1165</v>
      </c>
      <c r="M2" t="s">
        <v>1167</v>
      </c>
      <c r="N2" t="s">
        <v>1169</v>
      </c>
      <c r="O2" t="s">
        <v>1171</v>
      </c>
      <c r="P2" t="s">
        <v>1173</v>
      </c>
      <c r="Q2" t="s">
        <v>1175</v>
      </c>
      <c r="R2" t="s">
        <v>1177</v>
      </c>
      <c r="S2" t="s">
        <v>1179</v>
      </c>
      <c r="T2" t="s">
        <v>1181</v>
      </c>
      <c r="U2" t="s">
        <v>1183</v>
      </c>
      <c r="V2" t="s">
        <v>1185</v>
      </c>
      <c r="W2" t="s">
        <v>1186</v>
      </c>
      <c r="X2" t="s">
        <v>1202</v>
      </c>
      <c r="Y2" t="s">
        <v>1203</v>
      </c>
      <c r="Z2" t="s">
        <v>1205</v>
      </c>
      <c r="AA2" t="s">
        <v>1206</v>
      </c>
      <c r="AB2" t="s">
        <v>1207</v>
      </c>
      <c r="AC2" t="s">
        <v>1208</v>
      </c>
      <c r="AD2" t="s">
        <v>1209</v>
      </c>
      <c r="AE2" t="s">
        <v>1210</v>
      </c>
      <c r="AF2" t="s">
        <v>1213</v>
      </c>
      <c r="AG2" t="s">
        <v>1214</v>
      </c>
      <c r="AH2" t="s">
        <v>1215</v>
      </c>
      <c r="AI2" t="s">
        <v>1216</v>
      </c>
      <c r="AJ2" t="s">
        <v>1217</v>
      </c>
      <c r="AK2" t="s">
        <v>1218</v>
      </c>
      <c r="AL2" t="s">
        <v>1219</v>
      </c>
      <c r="AM2" t="s">
        <v>1220</v>
      </c>
      <c r="AN2" t="s">
        <v>1221</v>
      </c>
      <c r="AO2" t="s">
        <v>1222</v>
      </c>
      <c r="AP2" t="s">
        <v>1223</v>
      </c>
      <c r="AQ2" t="s">
        <v>1224</v>
      </c>
      <c r="AR2" t="s">
        <v>1225</v>
      </c>
      <c r="AS2" t="s">
        <v>1226</v>
      </c>
      <c r="AT2" t="s">
        <v>1227</v>
      </c>
      <c r="AU2" t="s">
        <v>1228</v>
      </c>
      <c r="AV2" t="s">
        <v>1229</v>
      </c>
      <c r="AW2" t="s">
        <v>1230</v>
      </c>
      <c r="AX2" t="s">
        <v>1231</v>
      </c>
      <c r="AY2" t="s">
        <v>1232</v>
      </c>
      <c r="AZ2" t="s">
        <v>1233</v>
      </c>
      <c r="BA2" t="s">
        <v>1234</v>
      </c>
      <c r="BB2" t="s">
        <v>1235</v>
      </c>
      <c r="BC2" t="s">
        <v>1236</v>
      </c>
      <c r="BD2" t="s">
        <v>1237</v>
      </c>
      <c r="BE2" t="s">
        <v>1238</v>
      </c>
      <c r="BF2" t="s">
        <v>1239</v>
      </c>
      <c r="BG2" t="s">
        <v>1240</v>
      </c>
      <c r="BH2" t="s">
        <v>1241</v>
      </c>
      <c r="BI2" t="s">
        <v>1242</v>
      </c>
      <c r="BJ2" t="s">
        <v>1243</v>
      </c>
      <c r="BK2" t="s">
        <v>1244</v>
      </c>
      <c r="BL2" t="s">
        <v>1245</v>
      </c>
      <c r="BM2" t="s">
        <v>1246</v>
      </c>
      <c r="BN2" t="s">
        <v>1247</v>
      </c>
      <c r="BO2" t="s">
        <v>1248</v>
      </c>
      <c r="BP2" t="s">
        <v>1249</v>
      </c>
      <c r="BQ2" t="s">
        <v>1250</v>
      </c>
      <c r="BR2" t="s">
        <v>1251</v>
      </c>
      <c r="BS2" t="s">
        <v>1252</v>
      </c>
      <c r="BT2" t="s">
        <v>1253</v>
      </c>
      <c r="BU2" t="s">
        <v>1254</v>
      </c>
      <c r="BV2" t="s">
        <v>1255</v>
      </c>
      <c r="BW2" t="s">
        <v>1256</v>
      </c>
      <c r="BX2" t="s">
        <v>1257</v>
      </c>
      <c r="BY2" t="s">
        <v>1258</v>
      </c>
      <c r="BZ2" t="s">
        <v>1259</v>
      </c>
      <c r="CA2" t="s">
        <v>1260</v>
      </c>
      <c r="CB2" t="s">
        <v>1261</v>
      </c>
      <c r="CC2" t="s">
        <v>1262</v>
      </c>
      <c r="CD2" t="s">
        <v>1263</v>
      </c>
      <c r="CE2" t="s">
        <v>1268</v>
      </c>
      <c r="CF2" t="s">
        <v>1269</v>
      </c>
      <c r="CG2" t="s">
        <v>1270</v>
      </c>
      <c r="CH2" t="s">
        <v>1271</v>
      </c>
      <c r="CI2" t="s">
        <v>1272</v>
      </c>
      <c r="CJ2" t="s">
        <v>1277</v>
      </c>
      <c r="CK2" t="s">
        <v>1278</v>
      </c>
      <c r="CL2" t="s">
        <v>1279</v>
      </c>
      <c r="CM2" t="s">
        <v>1280</v>
      </c>
      <c r="CN2" t="s">
        <v>1281</v>
      </c>
      <c r="CO2" t="s">
        <v>1282</v>
      </c>
      <c r="CP2" t="s">
        <v>1283</v>
      </c>
      <c r="CQ2" t="s">
        <v>1284</v>
      </c>
      <c r="CR2" t="s">
        <v>1285</v>
      </c>
      <c r="CS2" t="s">
        <v>1286</v>
      </c>
      <c r="CT2" t="s">
        <v>1287</v>
      </c>
      <c r="CU2" t="s">
        <v>1288</v>
      </c>
      <c r="CV2" t="s">
        <v>1289</v>
      </c>
      <c r="CW2" t="s">
        <v>1290</v>
      </c>
      <c r="CX2" t="s">
        <v>1291</v>
      </c>
      <c r="CY2" t="s">
        <v>1292</v>
      </c>
      <c r="CZ2" t="s">
        <v>1293</v>
      </c>
      <c r="DA2" t="s">
        <v>1294</v>
      </c>
      <c r="DB2" t="s">
        <v>1295</v>
      </c>
      <c r="DC2" t="s">
        <v>1296</v>
      </c>
      <c r="DD2" t="s">
        <v>1297</v>
      </c>
      <c r="DE2" t="s">
        <v>1298</v>
      </c>
      <c r="DF2" t="s">
        <v>1299</v>
      </c>
      <c r="DG2" t="s">
        <v>1300</v>
      </c>
      <c r="DH2" t="s">
        <v>1301</v>
      </c>
      <c r="DI2" t="s">
        <v>1302</v>
      </c>
      <c r="DJ2" t="s">
        <v>1303</v>
      </c>
      <c r="DK2" t="s">
        <v>1304</v>
      </c>
      <c r="DL2" t="s">
        <v>1305</v>
      </c>
      <c r="DM2" t="s">
        <v>1306</v>
      </c>
      <c r="DN2" t="s">
        <v>1307</v>
      </c>
      <c r="DO2" t="s">
        <v>1308</v>
      </c>
      <c r="DP2" t="s">
        <v>1309</v>
      </c>
      <c r="DQ2" t="s">
        <v>1310</v>
      </c>
      <c r="DR2" t="s">
        <v>1311</v>
      </c>
      <c r="DS2" t="s">
        <v>1312</v>
      </c>
      <c r="DT2" t="s">
        <v>1313</v>
      </c>
      <c r="DU2" t="s">
        <v>1314</v>
      </c>
      <c r="DV2" t="s">
        <v>1315</v>
      </c>
      <c r="DW2" t="s">
        <v>1316</v>
      </c>
      <c r="DX2" t="s">
        <v>1317</v>
      </c>
      <c r="DY2" t="s">
        <v>1318</v>
      </c>
      <c r="DZ2" t="s">
        <v>1319</v>
      </c>
      <c r="EA2" t="s">
        <v>1320</v>
      </c>
      <c r="EB2" t="s">
        <v>1321</v>
      </c>
      <c r="EC2" t="s">
        <v>1322</v>
      </c>
      <c r="ED2" t="s">
        <v>1323</v>
      </c>
      <c r="EE2" t="s">
        <v>1324</v>
      </c>
      <c r="EF2" t="s">
        <v>1325</v>
      </c>
      <c r="EG2" t="s">
        <v>1326</v>
      </c>
      <c r="EH2" t="s">
        <v>1327</v>
      </c>
      <c r="EI2" t="s">
        <v>1328</v>
      </c>
      <c r="EJ2" t="s">
        <v>1329</v>
      </c>
      <c r="EK2" t="s">
        <v>1330</v>
      </c>
      <c r="EL2" t="s">
        <v>1331</v>
      </c>
      <c r="EM2" t="s">
        <v>1332</v>
      </c>
      <c r="EN2" t="s">
        <v>1333</v>
      </c>
      <c r="EO2" t="s">
        <v>1334</v>
      </c>
      <c r="EP2" t="s">
        <v>1335</v>
      </c>
      <c r="EQ2" t="s">
        <v>1336</v>
      </c>
      <c r="ER2" t="s">
        <v>1337</v>
      </c>
      <c r="ES2" t="s">
        <v>1338</v>
      </c>
      <c r="ET2" t="s">
        <v>1339</v>
      </c>
      <c r="EU2" t="s">
        <v>1340</v>
      </c>
      <c r="EV2" t="s">
        <v>1341</v>
      </c>
      <c r="EW2" t="s">
        <v>1342</v>
      </c>
      <c r="EX2" t="s">
        <v>1343</v>
      </c>
      <c r="EY2" t="s">
        <v>1344</v>
      </c>
      <c r="EZ2" t="s">
        <v>1345</v>
      </c>
      <c r="FA2" t="s">
        <v>1346</v>
      </c>
      <c r="FB2" t="s">
        <v>1347</v>
      </c>
      <c r="FC2" t="s">
        <v>1348</v>
      </c>
      <c r="FD2" t="s">
        <v>1349</v>
      </c>
      <c r="FE2" t="s">
        <v>1350</v>
      </c>
      <c r="FF2" t="s">
        <v>1351</v>
      </c>
      <c r="FG2" t="s">
        <v>1352</v>
      </c>
      <c r="FH2" t="s">
        <v>1353</v>
      </c>
      <c r="FI2" t="s">
        <v>1354</v>
      </c>
      <c r="FJ2" t="s">
        <v>1355</v>
      </c>
      <c r="FK2" t="s">
        <v>1356</v>
      </c>
      <c r="FL2" t="s">
        <v>1357</v>
      </c>
      <c r="FM2" t="s">
        <v>1358</v>
      </c>
      <c r="FN2" t="s">
        <v>1359</v>
      </c>
      <c r="FO2" t="s">
        <v>1360</v>
      </c>
      <c r="FP2" t="s">
        <v>1361</v>
      </c>
      <c r="FQ2" t="s">
        <v>1362</v>
      </c>
      <c r="FR2" t="s">
        <v>1363</v>
      </c>
      <c r="FS2" t="s">
        <v>1364</v>
      </c>
      <c r="FT2" t="s">
        <v>1365</v>
      </c>
      <c r="FU2" t="s">
        <v>1366</v>
      </c>
      <c r="FV2" t="s">
        <v>1367</v>
      </c>
      <c r="FW2" t="s">
        <v>1368</v>
      </c>
      <c r="FX2" t="s">
        <v>1369</v>
      </c>
      <c r="FY2" t="s">
        <v>1370</v>
      </c>
      <c r="FZ2" t="s">
        <v>1371</v>
      </c>
      <c r="GA2" t="s">
        <v>1372</v>
      </c>
      <c r="GB2" t="s">
        <v>1373</v>
      </c>
      <c r="GC2" t="s">
        <v>1374</v>
      </c>
      <c r="GD2" t="s">
        <v>1375</v>
      </c>
      <c r="GE2" t="s">
        <v>1376</v>
      </c>
      <c r="GF2" t="s">
        <v>1377</v>
      </c>
      <c r="GG2" t="s">
        <v>1378</v>
      </c>
      <c r="GH2" t="s">
        <v>1379</v>
      </c>
      <c r="GI2" t="s">
        <v>1380</v>
      </c>
      <c r="GJ2" t="s">
        <v>1381</v>
      </c>
      <c r="GK2" t="s">
        <v>1382</v>
      </c>
      <c r="GL2" t="s">
        <v>1383</v>
      </c>
      <c r="GM2" t="s">
        <v>1384</v>
      </c>
      <c r="GN2" t="s">
        <v>1385</v>
      </c>
      <c r="GO2" t="s">
        <v>1386</v>
      </c>
      <c r="GP2" t="s">
        <v>1387</v>
      </c>
      <c r="GQ2" t="s">
        <v>1388</v>
      </c>
      <c r="GR2" t="s">
        <v>1389</v>
      </c>
      <c r="GS2" t="s">
        <v>1390</v>
      </c>
      <c r="GT2" t="s">
        <v>1391</v>
      </c>
      <c r="GU2" t="s">
        <v>1392</v>
      </c>
      <c r="GV2" t="s">
        <v>1393</v>
      </c>
      <c r="GW2" t="s">
        <v>1394</v>
      </c>
      <c r="GX2" t="s">
        <v>1395</v>
      </c>
      <c r="GY2" t="s">
        <v>1396</v>
      </c>
      <c r="GZ2" t="s">
        <v>1397</v>
      </c>
      <c r="HA2" t="s">
        <v>1398</v>
      </c>
      <c r="HB2" t="s">
        <v>1399</v>
      </c>
      <c r="HC2" t="s">
        <v>1400</v>
      </c>
      <c r="HD2" t="s">
        <v>1401</v>
      </c>
      <c r="HE2" t="s">
        <v>1402</v>
      </c>
      <c r="HF2" t="s">
        <v>1403</v>
      </c>
      <c r="HG2" t="s">
        <v>1404</v>
      </c>
      <c r="HH2" t="s">
        <v>1405</v>
      </c>
      <c r="HI2" t="s">
        <v>1406</v>
      </c>
      <c r="HJ2" t="s">
        <v>1407</v>
      </c>
      <c r="HK2" t="s">
        <v>1408</v>
      </c>
      <c r="HL2" t="s">
        <v>1409</v>
      </c>
      <c r="HM2" t="s">
        <v>1410</v>
      </c>
      <c r="HN2" t="s">
        <v>1411</v>
      </c>
      <c r="HO2" t="s">
        <v>1412</v>
      </c>
      <c r="HP2" t="s">
        <v>1413</v>
      </c>
      <c r="HQ2" t="s">
        <v>1414</v>
      </c>
      <c r="HR2" t="s">
        <v>1415</v>
      </c>
      <c r="HS2" t="s">
        <v>1416</v>
      </c>
      <c r="HT2" t="s">
        <v>1417</v>
      </c>
      <c r="HU2" t="s">
        <v>1418</v>
      </c>
      <c r="HV2" t="s">
        <v>1419</v>
      </c>
      <c r="HW2" t="s">
        <v>1420</v>
      </c>
      <c r="HX2" t="s">
        <v>1421</v>
      </c>
      <c r="HY2" t="s">
        <v>1422</v>
      </c>
      <c r="HZ2" t="s">
        <v>1423</v>
      </c>
      <c r="IA2" t="s">
        <v>1424</v>
      </c>
      <c r="IB2" t="s">
        <v>1425</v>
      </c>
      <c r="IC2" s="1" t="s">
        <v>2312</v>
      </c>
    </row>
    <row r="4" spans="1:952" x14ac:dyDescent="0.3">
      <c r="A4" t="s">
        <v>2307</v>
      </c>
      <c r="B4" t="s">
        <v>2310</v>
      </c>
      <c r="C4" t="s">
        <v>1160</v>
      </c>
      <c r="D4" t="s">
        <v>1162</v>
      </c>
      <c r="E4" t="s">
        <v>1164</v>
      </c>
      <c r="F4" t="s">
        <v>1166</v>
      </c>
      <c r="G4" t="s">
        <v>1168</v>
      </c>
      <c r="H4" t="s">
        <v>1170</v>
      </c>
      <c r="I4" t="s">
        <v>1172</v>
      </c>
      <c r="J4" t="s">
        <v>1174</v>
      </c>
      <c r="K4" t="s">
        <v>1176</v>
      </c>
      <c r="L4" t="s">
        <v>1178</v>
      </c>
      <c r="M4" t="s">
        <v>1180</v>
      </c>
      <c r="N4" t="s">
        <v>1189</v>
      </c>
      <c r="O4" t="s">
        <v>1193</v>
      </c>
      <c r="P4" t="s">
        <v>1194</v>
      </c>
      <c r="Q4" t="s">
        <v>1195</v>
      </c>
      <c r="R4" t="s">
        <v>1196</v>
      </c>
      <c r="S4" t="s">
        <v>1197</v>
      </c>
      <c r="T4" t="s">
        <v>1198</v>
      </c>
      <c r="U4" t="s">
        <v>1199</v>
      </c>
      <c r="V4" t="s">
        <v>1200</v>
      </c>
      <c r="W4" t="s">
        <v>1204</v>
      </c>
      <c r="X4" t="s">
        <v>1273</v>
      </c>
      <c r="Y4" t="s">
        <v>1274</v>
      </c>
      <c r="Z4" s="1" t="s">
        <v>2313</v>
      </c>
    </row>
    <row r="6" spans="1:952" x14ac:dyDescent="0.3">
      <c r="A6" t="s">
        <v>2308</v>
      </c>
      <c r="B6" t="s">
        <v>2311</v>
      </c>
      <c r="C6" t="s">
        <v>1149</v>
      </c>
      <c r="D6" t="s">
        <v>1150</v>
      </c>
      <c r="E6" t="s">
        <v>1151</v>
      </c>
      <c r="F6" t="s">
        <v>1152</v>
      </c>
      <c r="G6" t="s">
        <v>1153</v>
      </c>
      <c r="H6" t="s">
        <v>1154</v>
      </c>
      <c r="I6" t="s">
        <v>1182</v>
      </c>
      <c r="J6" t="s">
        <v>1184</v>
      </c>
      <c r="K6" t="s">
        <v>1187</v>
      </c>
      <c r="L6" t="s">
        <v>1188</v>
      </c>
      <c r="M6" t="s">
        <v>1190</v>
      </c>
      <c r="N6" t="s">
        <v>1191</v>
      </c>
      <c r="O6" t="s">
        <v>1192</v>
      </c>
      <c r="P6" t="s">
        <v>1201</v>
      </c>
      <c r="Q6" t="s">
        <v>1211</v>
      </c>
      <c r="R6" t="s">
        <v>1212</v>
      </c>
      <c r="S6" t="s">
        <v>1264</v>
      </c>
      <c r="T6" t="s">
        <v>1265</v>
      </c>
      <c r="U6" t="s">
        <v>1266</v>
      </c>
      <c r="V6" t="s">
        <v>1267</v>
      </c>
      <c r="W6" s="1" t="s">
        <v>2314</v>
      </c>
    </row>
    <row r="9" spans="1:952" x14ac:dyDescent="0.3">
      <c r="A9" t="s">
        <v>2306</v>
      </c>
      <c r="B9" t="s">
        <v>2327</v>
      </c>
      <c r="C9" t="s">
        <v>1147</v>
      </c>
      <c r="D9" t="s">
        <v>1148</v>
      </c>
      <c r="E9" t="s">
        <v>1155</v>
      </c>
      <c r="F9" t="s">
        <v>1156</v>
      </c>
      <c r="G9" t="s">
        <v>1157</v>
      </c>
      <c r="H9" t="s">
        <v>1158</v>
      </c>
      <c r="I9" t="s">
        <v>1159</v>
      </c>
      <c r="J9" t="s">
        <v>1161</v>
      </c>
      <c r="K9" t="s">
        <v>1163</v>
      </c>
      <c r="L9" t="s">
        <v>1165</v>
      </c>
      <c r="M9" t="s">
        <v>1167</v>
      </c>
      <c r="N9" t="s">
        <v>1169</v>
      </c>
      <c r="O9" t="s">
        <v>1171</v>
      </c>
      <c r="P9" t="s">
        <v>1173</v>
      </c>
      <c r="Q9" t="s">
        <v>1175</v>
      </c>
      <c r="R9" t="s">
        <v>1177</v>
      </c>
      <c r="S9" t="s">
        <v>1179</v>
      </c>
      <c r="T9" t="s">
        <v>1181</v>
      </c>
      <c r="U9" t="s">
        <v>1183</v>
      </c>
      <c r="V9" t="s">
        <v>1185</v>
      </c>
      <c r="W9" t="s">
        <v>1186</v>
      </c>
      <c r="X9" t="s">
        <v>1202</v>
      </c>
      <c r="Y9" t="s">
        <v>1203</v>
      </c>
      <c r="Z9" t="s">
        <v>1450</v>
      </c>
      <c r="AA9" t="s">
        <v>1451</v>
      </c>
      <c r="AB9" t="s">
        <v>1452</v>
      </c>
      <c r="AC9" t="s">
        <v>1453</v>
      </c>
      <c r="AD9" t="s">
        <v>1454</v>
      </c>
      <c r="AE9" t="s">
        <v>1455</v>
      </c>
      <c r="AF9" t="s">
        <v>1456</v>
      </c>
      <c r="AG9" t="s">
        <v>1457</v>
      </c>
      <c r="AH9" t="s">
        <v>1458</v>
      </c>
      <c r="AI9" t="s">
        <v>1459</v>
      </c>
      <c r="AJ9" t="s">
        <v>1460</v>
      </c>
      <c r="AK9" t="s">
        <v>1461</v>
      </c>
      <c r="AL9" t="s">
        <v>1462</v>
      </c>
      <c r="AM9" t="s">
        <v>1463</v>
      </c>
      <c r="AN9" t="s">
        <v>1464</v>
      </c>
      <c r="AO9" t="s">
        <v>1465</v>
      </c>
      <c r="AP9" t="s">
        <v>1466</v>
      </c>
      <c r="AQ9" t="s">
        <v>1467</v>
      </c>
      <c r="AR9" t="s">
        <v>1468</v>
      </c>
      <c r="AS9" t="s">
        <v>1469</v>
      </c>
      <c r="AT9" t="s">
        <v>1470</v>
      </c>
      <c r="AU9" t="s">
        <v>1471</v>
      </c>
      <c r="AV9" t="s">
        <v>1472</v>
      </c>
      <c r="AW9" t="s">
        <v>1473</v>
      </c>
      <c r="AX9" t="s">
        <v>1474</v>
      </c>
      <c r="AY9" t="s">
        <v>1475</v>
      </c>
      <c r="AZ9" t="s">
        <v>1476</v>
      </c>
      <c r="BA9" t="s">
        <v>1477</v>
      </c>
      <c r="BB9" t="s">
        <v>1478</v>
      </c>
      <c r="BC9" t="s">
        <v>1479</v>
      </c>
      <c r="BD9" t="s">
        <v>1480</v>
      </c>
      <c r="BE9" t="s">
        <v>1481</v>
      </c>
      <c r="BF9" t="s">
        <v>1482</v>
      </c>
      <c r="BG9" t="s">
        <v>1483</v>
      </c>
      <c r="BH9" t="s">
        <v>1484</v>
      </c>
      <c r="BI9" t="s">
        <v>1485</v>
      </c>
      <c r="BJ9" t="s">
        <v>1486</v>
      </c>
      <c r="BK9" t="s">
        <v>1487</v>
      </c>
      <c r="BL9" t="s">
        <v>1488</v>
      </c>
      <c r="BM9" t="s">
        <v>1489</v>
      </c>
      <c r="BN9" t="s">
        <v>1490</v>
      </c>
      <c r="BO9" t="s">
        <v>1491</v>
      </c>
      <c r="BP9" t="s">
        <v>1492</v>
      </c>
      <c r="BQ9" t="s">
        <v>1493</v>
      </c>
      <c r="BR9" t="s">
        <v>1494</v>
      </c>
      <c r="BS9" t="s">
        <v>1495</v>
      </c>
      <c r="BT9" t="s">
        <v>1496</v>
      </c>
      <c r="BU9" t="s">
        <v>1497</v>
      </c>
      <c r="BV9" t="s">
        <v>1498</v>
      </c>
      <c r="BW9" t="s">
        <v>1499</v>
      </c>
      <c r="BX9" t="s">
        <v>1500</v>
      </c>
      <c r="BY9" t="s">
        <v>1501</v>
      </c>
      <c r="BZ9" t="s">
        <v>1502</v>
      </c>
      <c r="CA9" t="s">
        <v>1503</v>
      </c>
      <c r="CB9" t="s">
        <v>1504</v>
      </c>
      <c r="CC9" t="s">
        <v>1505</v>
      </c>
      <c r="CD9" t="s">
        <v>1506</v>
      </c>
      <c r="CE9" t="s">
        <v>1507</v>
      </c>
      <c r="CF9" t="s">
        <v>1508</v>
      </c>
      <c r="CG9" t="s">
        <v>1509</v>
      </c>
      <c r="CH9" t="s">
        <v>1510</v>
      </c>
      <c r="CI9" t="s">
        <v>1511</v>
      </c>
      <c r="CJ9" t="s">
        <v>1512</v>
      </c>
      <c r="CK9" t="s">
        <v>1513</v>
      </c>
      <c r="CL9" t="s">
        <v>1514</v>
      </c>
      <c r="CM9" t="s">
        <v>1515</v>
      </c>
      <c r="CN9" t="s">
        <v>1516</v>
      </c>
      <c r="CO9" t="s">
        <v>1517</v>
      </c>
      <c r="CP9" t="s">
        <v>1518</v>
      </c>
      <c r="CQ9" t="s">
        <v>1519</v>
      </c>
      <c r="CR9" t="s">
        <v>1520</v>
      </c>
      <c r="CS9" t="s">
        <v>1521</v>
      </c>
      <c r="CT9" t="s">
        <v>1522</v>
      </c>
      <c r="CU9" t="s">
        <v>1523</v>
      </c>
      <c r="CV9" t="s">
        <v>1524</v>
      </c>
      <c r="CW9" t="s">
        <v>1205</v>
      </c>
      <c r="CX9" t="s">
        <v>1206</v>
      </c>
      <c r="CY9" t="s">
        <v>1207</v>
      </c>
      <c r="CZ9" t="s">
        <v>1208</v>
      </c>
      <c r="DA9" t="s">
        <v>1209</v>
      </c>
      <c r="DB9" t="s">
        <v>1210</v>
      </c>
      <c r="DC9" t="s">
        <v>1525</v>
      </c>
      <c r="DD9" t="s">
        <v>1526</v>
      </c>
      <c r="DE9" t="s">
        <v>1527</v>
      </c>
      <c r="DF9" t="s">
        <v>1528</v>
      </c>
      <c r="DG9" t="s">
        <v>1529</v>
      </c>
      <c r="DH9" t="s">
        <v>1530</v>
      </c>
      <c r="DI9" t="s">
        <v>1531</v>
      </c>
      <c r="DJ9" t="s">
        <v>1532</v>
      </c>
      <c r="DK9" t="s">
        <v>1533</v>
      </c>
      <c r="DL9" t="s">
        <v>1534</v>
      </c>
      <c r="DM9" t="s">
        <v>1535</v>
      </c>
      <c r="DN9" t="s">
        <v>1536</v>
      </c>
      <c r="DO9" t="s">
        <v>1537</v>
      </c>
      <c r="DP9" t="s">
        <v>1538</v>
      </c>
      <c r="DQ9" t="s">
        <v>1539</v>
      </c>
      <c r="DR9" t="s">
        <v>1540</v>
      </c>
      <c r="DS9" t="s">
        <v>1541</v>
      </c>
      <c r="DT9" t="s">
        <v>1542</v>
      </c>
      <c r="DU9" t="s">
        <v>1213</v>
      </c>
      <c r="DV9" t="s">
        <v>1214</v>
      </c>
      <c r="DW9" t="s">
        <v>1215</v>
      </c>
      <c r="DX9" t="s">
        <v>1216</v>
      </c>
      <c r="DY9" t="s">
        <v>1217</v>
      </c>
      <c r="DZ9" t="s">
        <v>1218</v>
      </c>
      <c r="EA9" t="s">
        <v>1219</v>
      </c>
      <c r="EB9" t="s">
        <v>1220</v>
      </c>
      <c r="EC9" t="s">
        <v>1221</v>
      </c>
      <c r="ED9" t="s">
        <v>1222</v>
      </c>
      <c r="EE9" t="s">
        <v>1223</v>
      </c>
      <c r="EF9" t="s">
        <v>1224</v>
      </c>
      <c r="EG9" t="s">
        <v>1225</v>
      </c>
      <c r="EH9" t="s">
        <v>1226</v>
      </c>
      <c r="EI9" t="s">
        <v>1227</v>
      </c>
      <c r="EJ9" t="s">
        <v>1228</v>
      </c>
      <c r="EK9" t="s">
        <v>1229</v>
      </c>
      <c r="EL9" t="s">
        <v>1230</v>
      </c>
      <c r="EM9" t="s">
        <v>1231</v>
      </c>
      <c r="EN9" t="s">
        <v>1232</v>
      </c>
      <c r="EO9" t="s">
        <v>1233</v>
      </c>
      <c r="EP9" t="s">
        <v>1234</v>
      </c>
      <c r="EQ9" t="s">
        <v>1235</v>
      </c>
      <c r="ER9" t="s">
        <v>1236</v>
      </c>
      <c r="ES9" t="s">
        <v>1237</v>
      </c>
      <c r="ET9" t="s">
        <v>1238</v>
      </c>
      <c r="EU9" t="s">
        <v>1239</v>
      </c>
      <c r="EV9" t="s">
        <v>1240</v>
      </c>
      <c r="EW9" t="s">
        <v>1241</v>
      </c>
      <c r="EX9" t="s">
        <v>1242</v>
      </c>
      <c r="EY9" t="s">
        <v>1243</v>
      </c>
      <c r="EZ9" t="s">
        <v>1244</v>
      </c>
      <c r="FA9" t="s">
        <v>1245</v>
      </c>
      <c r="FB9" t="s">
        <v>1246</v>
      </c>
      <c r="FC9" t="s">
        <v>1247</v>
      </c>
      <c r="FD9" t="s">
        <v>1248</v>
      </c>
      <c r="FE9" t="s">
        <v>1249</v>
      </c>
      <c r="FF9" t="s">
        <v>1543</v>
      </c>
      <c r="FG9" t="s">
        <v>1250</v>
      </c>
      <c r="FH9" t="s">
        <v>1251</v>
      </c>
      <c r="FI9" t="s">
        <v>1252</v>
      </c>
      <c r="FJ9" t="s">
        <v>1253</v>
      </c>
      <c r="FK9" t="s">
        <v>1254</v>
      </c>
      <c r="FL9" t="s">
        <v>1255</v>
      </c>
      <c r="FM9" t="s">
        <v>1256</v>
      </c>
      <c r="FN9" t="s">
        <v>1257</v>
      </c>
      <c r="FO9" t="s">
        <v>1258</v>
      </c>
      <c r="FP9" t="s">
        <v>1259</v>
      </c>
      <c r="FQ9" t="s">
        <v>1260</v>
      </c>
      <c r="FR9" t="s">
        <v>1261</v>
      </c>
      <c r="FS9" t="s">
        <v>1262</v>
      </c>
      <c r="FT9" t="s">
        <v>1263</v>
      </c>
      <c r="FU9" t="s">
        <v>1268</v>
      </c>
      <c r="FV9" t="s">
        <v>1269</v>
      </c>
      <c r="FW9" t="s">
        <v>1270</v>
      </c>
      <c r="FX9" t="s">
        <v>1271</v>
      </c>
      <c r="FY9" t="s">
        <v>1272</v>
      </c>
      <c r="FZ9" t="s">
        <v>1277</v>
      </c>
      <c r="GA9" t="s">
        <v>1278</v>
      </c>
      <c r="GB9" t="s">
        <v>1279</v>
      </c>
      <c r="GC9" t="s">
        <v>1280</v>
      </c>
      <c r="GD9" t="s">
        <v>1281</v>
      </c>
      <c r="GE9" t="s">
        <v>1282</v>
      </c>
      <c r="GF9" t="s">
        <v>1283</v>
      </c>
      <c r="GG9" t="s">
        <v>1284</v>
      </c>
      <c r="GH9" t="s">
        <v>1285</v>
      </c>
      <c r="GI9" t="s">
        <v>1286</v>
      </c>
      <c r="GJ9" t="s">
        <v>1287</v>
      </c>
      <c r="GK9" t="s">
        <v>1288</v>
      </c>
      <c r="GL9" t="s">
        <v>1289</v>
      </c>
      <c r="GM9" t="s">
        <v>1290</v>
      </c>
      <c r="GN9" t="s">
        <v>1291</v>
      </c>
      <c r="GO9" t="s">
        <v>1292</v>
      </c>
      <c r="GP9" t="s">
        <v>1293</v>
      </c>
      <c r="GQ9" t="s">
        <v>1294</v>
      </c>
      <c r="GR9" t="s">
        <v>1295</v>
      </c>
      <c r="GS9" t="s">
        <v>1296</v>
      </c>
      <c r="GT9" t="s">
        <v>1297</v>
      </c>
      <c r="GU9" t="s">
        <v>1298</v>
      </c>
      <c r="GV9" t="s">
        <v>1299</v>
      </c>
      <c r="GW9" t="s">
        <v>1300</v>
      </c>
      <c r="GX9" t="s">
        <v>1301</v>
      </c>
      <c r="GY9" t="s">
        <v>1302</v>
      </c>
      <c r="GZ9" t="s">
        <v>1303</v>
      </c>
      <c r="HA9" t="s">
        <v>1304</v>
      </c>
      <c r="HB9" t="s">
        <v>1305</v>
      </c>
      <c r="HC9" t="s">
        <v>1306</v>
      </c>
      <c r="HD9" t="s">
        <v>1307</v>
      </c>
      <c r="HE9" t="s">
        <v>1308</v>
      </c>
      <c r="HF9" t="s">
        <v>1309</v>
      </c>
      <c r="HG9" t="s">
        <v>1310</v>
      </c>
      <c r="HH9" t="s">
        <v>1311</v>
      </c>
      <c r="HI9" t="s">
        <v>1312</v>
      </c>
      <c r="HJ9" t="s">
        <v>1313</v>
      </c>
      <c r="HK9" t="s">
        <v>1314</v>
      </c>
      <c r="HL9" t="s">
        <v>1315</v>
      </c>
      <c r="HM9" t="s">
        <v>1316</v>
      </c>
      <c r="HN9" t="s">
        <v>1317</v>
      </c>
      <c r="HO9" t="s">
        <v>1318</v>
      </c>
      <c r="HP9" t="s">
        <v>1319</v>
      </c>
      <c r="HQ9" t="s">
        <v>1320</v>
      </c>
      <c r="HR9" t="s">
        <v>1321</v>
      </c>
      <c r="HS9" t="s">
        <v>1322</v>
      </c>
      <c r="HT9" t="s">
        <v>1323</v>
      </c>
      <c r="HU9" t="s">
        <v>1324</v>
      </c>
      <c r="HV9" t="s">
        <v>1325</v>
      </c>
      <c r="HW9" t="s">
        <v>1326</v>
      </c>
      <c r="HX9" t="s">
        <v>1327</v>
      </c>
      <c r="HY9" t="s">
        <v>1328</v>
      </c>
      <c r="HZ9" t="s">
        <v>1329</v>
      </c>
      <c r="IA9" t="s">
        <v>1330</v>
      </c>
      <c r="IB9" t="s">
        <v>1331</v>
      </c>
      <c r="IC9" t="s">
        <v>1332</v>
      </c>
      <c r="ID9" t="s">
        <v>1333</v>
      </c>
      <c r="IE9" t="s">
        <v>1334</v>
      </c>
      <c r="IF9" t="s">
        <v>1335</v>
      </c>
      <c r="IG9" t="s">
        <v>1336</v>
      </c>
      <c r="IH9" t="s">
        <v>1337</v>
      </c>
      <c r="II9" t="s">
        <v>1338</v>
      </c>
      <c r="IJ9" t="s">
        <v>1339</v>
      </c>
      <c r="IK9" t="s">
        <v>1340</v>
      </c>
      <c r="IL9" t="s">
        <v>1341</v>
      </c>
      <c r="IM9" t="s">
        <v>1342</v>
      </c>
      <c r="IN9" t="s">
        <v>1343</v>
      </c>
      <c r="IO9" t="s">
        <v>1344</v>
      </c>
      <c r="IP9" t="s">
        <v>1345</v>
      </c>
      <c r="IQ9" t="s">
        <v>1346</v>
      </c>
      <c r="IR9" t="s">
        <v>1347</v>
      </c>
      <c r="IS9" t="s">
        <v>1348</v>
      </c>
      <c r="IT9" t="s">
        <v>1349</v>
      </c>
      <c r="IU9" t="s">
        <v>1350</v>
      </c>
      <c r="IV9" t="s">
        <v>1351</v>
      </c>
      <c r="IW9" t="s">
        <v>1352</v>
      </c>
      <c r="IX9" t="s">
        <v>1353</v>
      </c>
      <c r="IY9" t="s">
        <v>1354</v>
      </c>
      <c r="IZ9" t="s">
        <v>1355</v>
      </c>
      <c r="JA9" t="s">
        <v>1356</v>
      </c>
      <c r="JB9" t="s">
        <v>1357</v>
      </c>
      <c r="JC9" t="s">
        <v>1358</v>
      </c>
      <c r="JD9" t="s">
        <v>1359</v>
      </c>
      <c r="JE9" t="s">
        <v>1360</v>
      </c>
      <c r="JF9" t="s">
        <v>1361</v>
      </c>
      <c r="JG9" t="s">
        <v>1362</v>
      </c>
      <c r="JH9" t="s">
        <v>1363</v>
      </c>
      <c r="JI9" t="s">
        <v>1364</v>
      </c>
      <c r="JJ9" t="s">
        <v>1365</v>
      </c>
      <c r="JK9" t="s">
        <v>1366</v>
      </c>
      <c r="JL9" t="s">
        <v>1367</v>
      </c>
      <c r="JM9" t="s">
        <v>1368</v>
      </c>
      <c r="JN9" t="s">
        <v>1369</v>
      </c>
      <c r="JO9" t="s">
        <v>1370</v>
      </c>
      <c r="JP9" t="s">
        <v>1371</v>
      </c>
      <c r="JQ9" t="s">
        <v>1372</v>
      </c>
      <c r="JR9" t="s">
        <v>1373</v>
      </c>
      <c r="JS9" t="s">
        <v>1374</v>
      </c>
      <c r="JT9" t="s">
        <v>1375</v>
      </c>
      <c r="JU9" t="s">
        <v>1376</v>
      </c>
      <c r="JV9" t="s">
        <v>1377</v>
      </c>
      <c r="JW9" t="s">
        <v>1378</v>
      </c>
      <c r="JX9" t="s">
        <v>1379</v>
      </c>
      <c r="JY9" t="s">
        <v>1380</v>
      </c>
      <c r="JZ9" t="s">
        <v>1381</v>
      </c>
      <c r="KA9" t="s">
        <v>1382</v>
      </c>
      <c r="KB9" t="s">
        <v>1383</v>
      </c>
      <c r="KC9" t="s">
        <v>1384</v>
      </c>
      <c r="KD9" t="s">
        <v>1385</v>
      </c>
      <c r="KE9" t="s">
        <v>1386</v>
      </c>
      <c r="KF9" t="s">
        <v>1387</v>
      </c>
      <c r="KG9" t="s">
        <v>1388</v>
      </c>
      <c r="KH9" t="s">
        <v>1389</v>
      </c>
      <c r="KI9" t="s">
        <v>1390</v>
      </c>
      <c r="KJ9" t="s">
        <v>1391</v>
      </c>
      <c r="KK9" t="s">
        <v>1392</v>
      </c>
      <c r="KL9" t="s">
        <v>1393</v>
      </c>
      <c r="KM9" t="s">
        <v>1394</v>
      </c>
      <c r="KN9" t="s">
        <v>1395</v>
      </c>
      <c r="KO9" t="s">
        <v>1396</v>
      </c>
      <c r="KP9" t="s">
        <v>1397</v>
      </c>
      <c r="KQ9" t="s">
        <v>1398</v>
      </c>
      <c r="KR9" t="s">
        <v>1399</v>
      </c>
      <c r="KS9" t="s">
        <v>1400</v>
      </c>
      <c r="KT9" t="s">
        <v>1401</v>
      </c>
      <c r="KU9" t="s">
        <v>1402</v>
      </c>
      <c r="KV9" t="s">
        <v>1403</v>
      </c>
      <c r="KW9" t="s">
        <v>1404</v>
      </c>
      <c r="KX9" t="s">
        <v>1405</v>
      </c>
      <c r="KY9" t="s">
        <v>1406</v>
      </c>
      <c r="KZ9" t="s">
        <v>1407</v>
      </c>
      <c r="LA9" t="s">
        <v>1408</v>
      </c>
      <c r="LB9" t="s">
        <v>1409</v>
      </c>
      <c r="LC9" t="s">
        <v>1410</v>
      </c>
      <c r="LD9" t="s">
        <v>1411</v>
      </c>
      <c r="LE9" t="s">
        <v>1412</v>
      </c>
      <c r="LF9" t="s">
        <v>1413</v>
      </c>
      <c r="LG9" t="s">
        <v>1414</v>
      </c>
      <c r="LH9" t="s">
        <v>1415</v>
      </c>
      <c r="LI9" t="s">
        <v>1416</v>
      </c>
      <c r="LJ9" t="s">
        <v>1417</v>
      </c>
      <c r="LK9" t="s">
        <v>1418</v>
      </c>
      <c r="LL9" t="s">
        <v>1419</v>
      </c>
      <c r="LM9" t="s">
        <v>1420</v>
      </c>
      <c r="LN9" t="s">
        <v>1421</v>
      </c>
      <c r="LO9" t="s">
        <v>1422</v>
      </c>
      <c r="LP9" t="s">
        <v>1423</v>
      </c>
      <c r="LQ9" t="s">
        <v>1424</v>
      </c>
      <c r="LR9" t="s">
        <v>1425</v>
      </c>
      <c r="LS9" t="s">
        <v>1426</v>
      </c>
      <c r="LT9" t="s">
        <v>1544</v>
      </c>
      <c r="LU9" t="s">
        <v>1545</v>
      </c>
      <c r="LV9" t="s">
        <v>1546</v>
      </c>
      <c r="LW9" t="s">
        <v>1547</v>
      </c>
      <c r="LX9" t="s">
        <v>1548</v>
      </c>
      <c r="LY9" t="s">
        <v>1549</v>
      </c>
      <c r="LZ9" t="s">
        <v>1550</v>
      </c>
      <c r="MA9" t="s">
        <v>1551</v>
      </c>
      <c r="MB9" t="s">
        <v>1552</v>
      </c>
      <c r="MC9" t="s">
        <v>1553</v>
      </c>
      <c r="MD9" t="s">
        <v>1554</v>
      </c>
      <c r="ME9" t="s">
        <v>1555</v>
      </c>
      <c r="MF9" t="s">
        <v>1556</v>
      </c>
      <c r="MG9" t="s">
        <v>1557</v>
      </c>
      <c r="MH9" t="s">
        <v>1558</v>
      </c>
      <c r="MI9" t="s">
        <v>1559</v>
      </c>
      <c r="MJ9" t="s">
        <v>1560</v>
      </c>
      <c r="MK9" t="s">
        <v>1561</v>
      </c>
      <c r="ML9" t="s">
        <v>1562</v>
      </c>
      <c r="MM9" t="s">
        <v>1563</v>
      </c>
      <c r="MN9" t="s">
        <v>1564</v>
      </c>
      <c r="MO9" t="s">
        <v>1565</v>
      </c>
      <c r="MP9" t="s">
        <v>1566</v>
      </c>
      <c r="MQ9" t="s">
        <v>1567</v>
      </c>
      <c r="MR9" t="s">
        <v>1568</v>
      </c>
      <c r="MS9" t="s">
        <v>1569</v>
      </c>
      <c r="MT9" t="s">
        <v>1570</v>
      </c>
      <c r="MU9" t="s">
        <v>1571</v>
      </c>
      <c r="MV9" t="s">
        <v>1572</v>
      </c>
      <c r="MW9" t="s">
        <v>1573</v>
      </c>
      <c r="MX9" t="s">
        <v>1574</v>
      </c>
      <c r="MY9" t="s">
        <v>1575</v>
      </c>
      <c r="MZ9" t="s">
        <v>1576</v>
      </c>
      <c r="NA9" t="s">
        <v>1577</v>
      </c>
      <c r="NB9" t="s">
        <v>1578</v>
      </c>
      <c r="NC9" t="s">
        <v>1579</v>
      </c>
      <c r="ND9" t="s">
        <v>1580</v>
      </c>
      <c r="NE9" t="s">
        <v>1581</v>
      </c>
      <c r="NF9" t="s">
        <v>1582</v>
      </c>
      <c r="NG9" t="s">
        <v>1583</v>
      </c>
      <c r="NH9" t="s">
        <v>1584</v>
      </c>
      <c r="NI9" t="s">
        <v>1585</v>
      </c>
      <c r="NJ9" t="s">
        <v>1586</v>
      </c>
      <c r="NK9" t="s">
        <v>1587</v>
      </c>
      <c r="NL9" t="s">
        <v>1588</v>
      </c>
      <c r="NM9" t="s">
        <v>1589</v>
      </c>
      <c r="NN9" t="s">
        <v>1590</v>
      </c>
      <c r="NO9" t="s">
        <v>1591</v>
      </c>
      <c r="NP9" t="s">
        <v>1592</v>
      </c>
      <c r="NQ9" t="s">
        <v>1593</v>
      </c>
      <c r="NR9" t="s">
        <v>1594</v>
      </c>
      <c r="NS9" t="s">
        <v>1595</v>
      </c>
      <c r="NT9" t="s">
        <v>1596</v>
      </c>
      <c r="NU9" t="s">
        <v>1597</v>
      </c>
      <c r="NV9" t="s">
        <v>1598</v>
      </c>
      <c r="NW9" t="s">
        <v>1599</v>
      </c>
      <c r="NX9" t="s">
        <v>1600</v>
      </c>
      <c r="NY9" t="s">
        <v>1601</v>
      </c>
      <c r="NZ9" t="s">
        <v>1602</v>
      </c>
      <c r="OA9" t="s">
        <v>1603</v>
      </c>
      <c r="OB9" t="s">
        <v>1604</v>
      </c>
      <c r="OC9" t="s">
        <v>1605</v>
      </c>
      <c r="OD9" t="s">
        <v>1606</v>
      </c>
      <c r="OE9" t="s">
        <v>1607</v>
      </c>
      <c r="OF9" t="s">
        <v>1608</v>
      </c>
      <c r="OG9" t="s">
        <v>1609</v>
      </c>
      <c r="OH9" t="s">
        <v>1610</v>
      </c>
      <c r="OI9" t="s">
        <v>1611</v>
      </c>
      <c r="OJ9" t="s">
        <v>1612</v>
      </c>
      <c r="OK9" t="s">
        <v>1613</v>
      </c>
      <c r="OL9" t="s">
        <v>1614</v>
      </c>
      <c r="OM9" t="s">
        <v>1615</v>
      </c>
      <c r="ON9" t="s">
        <v>1616</v>
      </c>
      <c r="OO9" t="s">
        <v>1617</v>
      </c>
      <c r="OP9" t="s">
        <v>1618</v>
      </c>
      <c r="OQ9" t="s">
        <v>1619</v>
      </c>
      <c r="OR9" t="s">
        <v>1620</v>
      </c>
      <c r="OS9" t="s">
        <v>1621</v>
      </c>
      <c r="OT9" t="s">
        <v>1622</v>
      </c>
      <c r="OU9" t="s">
        <v>1623</v>
      </c>
      <c r="OV9" t="s">
        <v>1624</v>
      </c>
      <c r="OW9" t="s">
        <v>1625</v>
      </c>
      <c r="OX9" t="s">
        <v>1626</v>
      </c>
      <c r="OY9" t="s">
        <v>1627</v>
      </c>
      <c r="OZ9" t="s">
        <v>1628</v>
      </c>
      <c r="PA9" t="s">
        <v>1629</v>
      </c>
      <c r="PB9" t="s">
        <v>1630</v>
      </c>
      <c r="PC9" t="s">
        <v>1631</v>
      </c>
      <c r="PD9" t="s">
        <v>1632</v>
      </c>
      <c r="PE9" t="s">
        <v>1633</v>
      </c>
      <c r="PF9" t="s">
        <v>1634</v>
      </c>
      <c r="PG9" t="s">
        <v>1635</v>
      </c>
      <c r="PH9" t="s">
        <v>1636</v>
      </c>
      <c r="PI9" t="s">
        <v>1637</v>
      </c>
      <c r="PJ9" t="s">
        <v>1638</v>
      </c>
      <c r="PK9" t="s">
        <v>1639</v>
      </c>
      <c r="PL9" t="s">
        <v>1640</v>
      </c>
      <c r="PM9" t="s">
        <v>1641</v>
      </c>
      <c r="PN9" t="s">
        <v>1642</v>
      </c>
      <c r="PO9" t="s">
        <v>1643</v>
      </c>
      <c r="PP9" t="s">
        <v>1644</v>
      </c>
      <c r="PQ9" t="s">
        <v>1645</v>
      </c>
      <c r="PR9" t="s">
        <v>1646</v>
      </c>
      <c r="PS9" t="s">
        <v>1647</v>
      </c>
      <c r="PT9" t="s">
        <v>1648</v>
      </c>
      <c r="PU9" t="s">
        <v>1649</v>
      </c>
      <c r="PV9" t="s">
        <v>1650</v>
      </c>
      <c r="PW9" t="s">
        <v>1651</v>
      </c>
      <c r="PX9" t="s">
        <v>1652</v>
      </c>
      <c r="PY9" t="s">
        <v>1653</v>
      </c>
      <c r="PZ9" t="s">
        <v>1654</v>
      </c>
      <c r="QA9" t="s">
        <v>1655</v>
      </c>
      <c r="QB9" t="s">
        <v>1656</v>
      </c>
      <c r="QC9" t="s">
        <v>1657</v>
      </c>
      <c r="QD9" t="s">
        <v>1658</v>
      </c>
      <c r="QE9" t="s">
        <v>1659</v>
      </c>
      <c r="QF9" t="s">
        <v>1660</v>
      </c>
      <c r="QG9" t="s">
        <v>1661</v>
      </c>
      <c r="QH9" t="s">
        <v>1662</v>
      </c>
      <c r="QI9" t="s">
        <v>1663</v>
      </c>
      <c r="QJ9" t="s">
        <v>1664</v>
      </c>
      <c r="QK9" t="s">
        <v>1665</v>
      </c>
      <c r="QL9" t="s">
        <v>1666</v>
      </c>
      <c r="QM9" t="s">
        <v>1667</v>
      </c>
      <c r="QN9" t="s">
        <v>1668</v>
      </c>
      <c r="QO9" t="s">
        <v>1669</v>
      </c>
      <c r="QP9" t="s">
        <v>1670</v>
      </c>
      <c r="QQ9" t="s">
        <v>1671</v>
      </c>
      <c r="QR9" t="s">
        <v>1672</v>
      </c>
      <c r="QS9" t="s">
        <v>1673</v>
      </c>
      <c r="QT9" t="s">
        <v>1674</v>
      </c>
      <c r="QU9" t="s">
        <v>1675</v>
      </c>
      <c r="QV9" t="s">
        <v>1676</v>
      </c>
      <c r="QW9" t="s">
        <v>1677</v>
      </c>
      <c r="QX9" t="s">
        <v>1678</v>
      </c>
      <c r="QY9" t="s">
        <v>1679</v>
      </c>
      <c r="QZ9" t="s">
        <v>1680</v>
      </c>
      <c r="RA9" t="s">
        <v>1681</v>
      </c>
      <c r="RB9" t="s">
        <v>1682</v>
      </c>
      <c r="RC9" t="s">
        <v>1683</v>
      </c>
      <c r="RD9" t="s">
        <v>1684</v>
      </c>
      <c r="RE9" t="s">
        <v>1685</v>
      </c>
      <c r="RF9" t="s">
        <v>1686</v>
      </c>
      <c r="RG9" t="s">
        <v>1687</v>
      </c>
      <c r="RH9" t="s">
        <v>1688</v>
      </c>
      <c r="RI9" t="s">
        <v>1689</v>
      </c>
      <c r="RJ9" t="s">
        <v>1690</v>
      </c>
      <c r="RK9" t="s">
        <v>1691</v>
      </c>
      <c r="RL9" t="s">
        <v>1692</v>
      </c>
      <c r="RM9" t="s">
        <v>1693</v>
      </c>
      <c r="RN9" t="s">
        <v>1694</v>
      </c>
      <c r="RO9" t="s">
        <v>1695</v>
      </c>
      <c r="RP9" t="s">
        <v>1696</v>
      </c>
      <c r="RQ9" t="s">
        <v>1697</v>
      </c>
      <c r="RR9" t="s">
        <v>1698</v>
      </c>
      <c r="RS9" t="s">
        <v>1699</v>
      </c>
      <c r="RT9" t="s">
        <v>1700</v>
      </c>
      <c r="RU9" t="s">
        <v>1701</v>
      </c>
      <c r="RV9" t="s">
        <v>1702</v>
      </c>
      <c r="RW9" t="s">
        <v>1703</v>
      </c>
      <c r="RX9" t="s">
        <v>1704</v>
      </c>
      <c r="RY9" t="s">
        <v>1705</v>
      </c>
      <c r="RZ9" t="s">
        <v>1706</v>
      </c>
      <c r="SA9" t="s">
        <v>1707</v>
      </c>
      <c r="SB9" t="s">
        <v>1708</v>
      </c>
      <c r="SC9" t="s">
        <v>1709</v>
      </c>
      <c r="SD9" t="s">
        <v>1710</v>
      </c>
      <c r="SE9" t="s">
        <v>1711</v>
      </c>
      <c r="SF9" t="s">
        <v>1712</v>
      </c>
      <c r="SG9" t="s">
        <v>1713</v>
      </c>
      <c r="SH9" t="s">
        <v>1714</v>
      </c>
      <c r="SI9" t="s">
        <v>1715</v>
      </c>
      <c r="SJ9" t="s">
        <v>1716</v>
      </c>
      <c r="SK9" t="s">
        <v>1717</v>
      </c>
      <c r="SL9" t="s">
        <v>1718</v>
      </c>
      <c r="SM9" t="s">
        <v>1719</v>
      </c>
      <c r="SN9" t="s">
        <v>1720</v>
      </c>
      <c r="SO9" t="s">
        <v>1721</v>
      </c>
      <c r="SP9" t="s">
        <v>1722</v>
      </c>
      <c r="SQ9" t="s">
        <v>1723</v>
      </c>
      <c r="SR9" t="s">
        <v>1724</v>
      </c>
      <c r="SS9" t="s">
        <v>1725</v>
      </c>
      <c r="ST9" t="s">
        <v>1726</v>
      </c>
      <c r="SU9" t="s">
        <v>1727</v>
      </c>
      <c r="SV9" t="s">
        <v>1728</v>
      </c>
      <c r="SW9" t="s">
        <v>1729</v>
      </c>
      <c r="SX9" t="s">
        <v>1730</v>
      </c>
      <c r="SY9" t="s">
        <v>1731</v>
      </c>
      <c r="SZ9" t="s">
        <v>1732</v>
      </c>
      <c r="TA9" t="s">
        <v>1733</v>
      </c>
      <c r="TB9" t="s">
        <v>1734</v>
      </c>
      <c r="TC9" t="s">
        <v>1735</v>
      </c>
      <c r="TD9" t="s">
        <v>1736</v>
      </c>
      <c r="TE9" t="s">
        <v>1737</v>
      </c>
      <c r="TF9" t="s">
        <v>1738</v>
      </c>
      <c r="TG9" t="s">
        <v>1739</v>
      </c>
      <c r="TH9" t="s">
        <v>1740</v>
      </c>
      <c r="TI9" t="s">
        <v>1741</v>
      </c>
      <c r="TJ9" t="s">
        <v>1742</v>
      </c>
      <c r="TK9" t="s">
        <v>1743</v>
      </c>
      <c r="TL9" t="s">
        <v>1744</v>
      </c>
      <c r="TM9" t="s">
        <v>1745</v>
      </c>
      <c r="TN9" t="s">
        <v>1746</v>
      </c>
      <c r="TO9" t="s">
        <v>1747</v>
      </c>
      <c r="TP9" t="s">
        <v>1748</v>
      </c>
      <c r="TQ9" t="s">
        <v>1749</v>
      </c>
      <c r="TR9" t="s">
        <v>1750</v>
      </c>
      <c r="TS9" t="s">
        <v>1751</v>
      </c>
      <c r="TT9" t="s">
        <v>1752</v>
      </c>
      <c r="TU9" t="s">
        <v>1753</v>
      </c>
      <c r="TV9" t="s">
        <v>1754</v>
      </c>
      <c r="TW9" t="s">
        <v>1755</v>
      </c>
      <c r="TX9" t="s">
        <v>1756</v>
      </c>
      <c r="TY9" t="s">
        <v>1757</v>
      </c>
      <c r="TZ9" t="s">
        <v>1758</v>
      </c>
      <c r="UA9" t="s">
        <v>1759</v>
      </c>
      <c r="UB9" t="s">
        <v>1760</v>
      </c>
      <c r="UC9" t="s">
        <v>1761</v>
      </c>
      <c r="UD9" t="s">
        <v>1762</v>
      </c>
      <c r="UE9" t="s">
        <v>1763</v>
      </c>
      <c r="UF9" t="s">
        <v>1764</v>
      </c>
      <c r="UG9" t="s">
        <v>1765</v>
      </c>
      <c r="UH9" t="s">
        <v>1766</v>
      </c>
      <c r="UI9" t="s">
        <v>1767</v>
      </c>
      <c r="UJ9" t="s">
        <v>1768</v>
      </c>
      <c r="UK9" t="s">
        <v>1769</v>
      </c>
      <c r="UL9" t="s">
        <v>1770</v>
      </c>
      <c r="UM9" t="s">
        <v>1771</v>
      </c>
      <c r="UN9" t="s">
        <v>1772</v>
      </c>
      <c r="UO9" t="s">
        <v>1773</v>
      </c>
      <c r="UP9" t="s">
        <v>1774</v>
      </c>
      <c r="UQ9" t="s">
        <v>1775</v>
      </c>
      <c r="UR9" t="s">
        <v>1776</v>
      </c>
      <c r="US9" t="s">
        <v>1777</v>
      </c>
      <c r="UT9" t="s">
        <v>1778</v>
      </c>
      <c r="UU9" t="s">
        <v>1779</v>
      </c>
      <c r="UV9" t="s">
        <v>1780</v>
      </c>
      <c r="UW9" t="s">
        <v>1781</v>
      </c>
      <c r="UX9" t="s">
        <v>1782</v>
      </c>
      <c r="UY9" t="s">
        <v>1783</v>
      </c>
      <c r="UZ9" t="s">
        <v>1784</v>
      </c>
      <c r="VA9" t="s">
        <v>1785</v>
      </c>
      <c r="VB9" t="s">
        <v>1786</v>
      </c>
      <c r="VC9" t="s">
        <v>1787</v>
      </c>
      <c r="VD9" t="s">
        <v>1788</v>
      </c>
      <c r="VE9" t="s">
        <v>1789</v>
      </c>
      <c r="VF9" t="s">
        <v>1790</v>
      </c>
      <c r="VG9" t="s">
        <v>1791</v>
      </c>
      <c r="VH9" t="s">
        <v>1792</v>
      </c>
      <c r="VI9" t="s">
        <v>1793</v>
      </c>
      <c r="VJ9" t="s">
        <v>1794</v>
      </c>
      <c r="VK9" t="s">
        <v>1795</v>
      </c>
      <c r="VL9" t="s">
        <v>1796</v>
      </c>
      <c r="VM9" t="s">
        <v>1797</v>
      </c>
      <c r="VN9" t="s">
        <v>1798</v>
      </c>
      <c r="VO9" t="s">
        <v>1799</v>
      </c>
      <c r="VP9" t="s">
        <v>1800</v>
      </c>
      <c r="VQ9" t="s">
        <v>1801</v>
      </c>
      <c r="VR9" t="s">
        <v>1802</v>
      </c>
      <c r="VS9" t="s">
        <v>1803</v>
      </c>
      <c r="VT9" t="s">
        <v>1804</v>
      </c>
      <c r="VU9" t="s">
        <v>1805</v>
      </c>
      <c r="VV9" t="s">
        <v>1806</v>
      </c>
      <c r="VW9" t="s">
        <v>1807</v>
      </c>
      <c r="VX9" t="s">
        <v>1808</v>
      </c>
      <c r="VY9" t="s">
        <v>1809</v>
      </c>
      <c r="VZ9" t="s">
        <v>1810</v>
      </c>
      <c r="WA9" t="s">
        <v>1811</v>
      </c>
      <c r="WB9" t="s">
        <v>1812</v>
      </c>
      <c r="WC9" t="s">
        <v>1813</v>
      </c>
      <c r="WD9" t="s">
        <v>1814</v>
      </c>
      <c r="WE9" t="s">
        <v>1815</v>
      </c>
      <c r="WF9" t="s">
        <v>1816</v>
      </c>
      <c r="WG9" t="s">
        <v>1817</v>
      </c>
      <c r="WH9" t="s">
        <v>1818</v>
      </c>
      <c r="WI9" t="s">
        <v>1819</v>
      </c>
      <c r="WJ9" t="s">
        <v>1820</v>
      </c>
      <c r="WK9" t="s">
        <v>1821</v>
      </c>
      <c r="WL9" t="s">
        <v>1822</v>
      </c>
      <c r="WM9" t="s">
        <v>1823</v>
      </c>
      <c r="WN9" t="s">
        <v>1824</v>
      </c>
      <c r="WO9" t="s">
        <v>1825</v>
      </c>
      <c r="WP9" t="s">
        <v>1826</v>
      </c>
      <c r="WQ9" t="s">
        <v>1827</v>
      </c>
      <c r="WR9" t="s">
        <v>1828</v>
      </c>
      <c r="WS9" t="s">
        <v>1829</v>
      </c>
      <c r="WT9" t="s">
        <v>1830</v>
      </c>
      <c r="WU9" t="s">
        <v>1831</v>
      </c>
      <c r="WV9" t="s">
        <v>1832</v>
      </c>
      <c r="WW9" t="s">
        <v>1833</v>
      </c>
      <c r="WX9" t="s">
        <v>1834</v>
      </c>
      <c r="WY9" t="s">
        <v>1835</v>
      </c>
      <c r="WZ9" t="s">
        <v>1836</v>
      </c>
      <c r="XA9" t="s">
        <v>1837</v>
      </c>
      <c r="XB9" t="s">
        <v>1838</v>
      </c>
      <c r="XC9" t="s">
        <v>1839</v>
      </c>
      <c r="XD9" t="s">
        <v>1840</v>
      </c>
      <c r="XE9" t="s">
        <v>1841</v>
      </c>
      <c r="XF9" t="s">
        <v>1842</v>
      </c>
      <c r="XG9" t="s">
        <v>1843</v>
      </c>
      <c r="XH9" t="s">
        <v>1844</v>
      </c>
      <c r="XI9" t="s">
        <v>1845</v>
      </c>
      <c r="XJ9" t="s">
        <v>1846</v>
      </c>
      <c r="XK9" t="s">
        <v>1847</v>
      </c>
      <c r="XL9" t="s">
        <v>1848</v>
      </c>
      <c r="XM9" t="s">
        <v>1849</v>
      </c>
      <c r="XN9" t="s">
        <v>1850</v>
      </c>
      <c r="XO9" t="s">
        <v>1851</v>
      </c>
      <c r="XP9" t="s">
        <v>1852</v>
      </c>
      <c r="XQ9" t="s">
        <v>1853</v>
      </c>
      <c r="XR9" t="s">
        <v>1854</v>
      </c>
      <c r="XS9" t="s">
        <v>1855</v>
      </c>
      <c r="XT9" t="s">
        <v>1856</v>
      </c>
      <c r="XU9" t="s">
        <v>1857</v>
      </c>
      <c r="XV9" t="s">
        <v>1858</v>
      </c>
      <c r="XW9" t="s">
        <v>1859</v>
      </c>
      <c r="XX9" t="s">
        <v>1860</v>
      </c>
      <c r="XY9" t="s">
        <v>1861</v>
      </c>
      <c r="XZ9" t="s">
        <v>1862</v>
      </c>
      <c r="YA9" t="s">
        <v>1863</v>
      </c>
      <c r="YB9" t="s">
        <v>1864</v>
      </c>
      <c r="YC9" t="s">
        <v>1865</v>
      </c>
      <c r="YD9" t="s">
        <v>1866</v>
      </c>
      <c r="YE9" t="s">
        <v>1867</v>
      </c>
      <c r="YF9" t="s">
        <v>1868</v>
      </c>
      <c r="YG9" t="s">
        <v>1869</v>
      </c>
      <c r="YH9" t="s">
        <v>1870</v>
      </c>
      <c r="YI9" t="s">
        <v>1871</v>
      </c>
      <c r="YJ9" t="s">
        <v>1872</v>
      </c>
      <c r="YK9" t="s">
        <v>1873</v>
      </c>
      <c r="YL9" t="s">
        <v>1874</v>
      </c>
      <c r="YM9" t="s">
        <v>1875</v>
      </c>
      <c r="YN9" t="s">
        <v>1876</v>
      </c>
      <c r="YO9" t="s">
        <v>1877</v>
      </c>
      <c r="YP9" t="s">
        <v>1878</v>
      </c>
      <c r="YQ9" t="s">
        <v>1879</v>
      </c>
      <c r="YR9" t="s">
        <v>1880</v>
      </c>
      <c r="YS9" t="s">
        <v>1881</v>
      </c>
      <c r="YT9" t="s">
        <v>1882</v>
      </c>
      <c r="YU9" t="s">
        <v>1883</v>
      </c>
      <c r="YV9" t="s">
        <v>1884</v>
      </c>
      <c r="YW9" t="s">
        <v>1885</v>
      </c>
      <c r="YX9" t="s">
        <v>1886</v>
      </c>
      <c r="YY9" t="s">
        <v>1887</v>
      </c>
      <c r="YZ9" t="s">
        <v>1888</v>
      </c>
      <c r="ZA9" t="s">
        <v>1889</v>
      </c>
      <c r="ZB9" t="s">
        <v>1890</v>
      </c>
      <c r="ZC9" t="s">
        <v>1891</v>
      </c>
      <c r="ZD9" t="s">
        <v>1892</v>
      </c>
      <c r="ZE9" t="s">
        <v>1893</v>
      </c>
      <c r="ZF9" t="s">
        <v>1894</v>
      </c>
      <c r="ZG9" t="s">
        <v>1895</v>
      </c>
      <c r="ZH9" t="s">
        <v>1896</v>
      </c>
      <c r="ZI9" t="s">
        <v>1897</v>
      </c>
      <c r="ZJ9" t="s">
        <v>1898</v>
      </c>
      <c r="ZK9" t="s">
        <v>1899</v>
      </c>
      <c r="ZL9" t="s">
        <v>1900</v>
      </c>
      <c r="ZM9" t="s">
        <v>1901</v>
      </c>
      <c r="ZN9" t="s">
        <v>1902</v>
      </c>
      <c r="ZO9" t="s">
        <v>1903</v>
      </c>
      <c r="ZP9" t="s">
        <v>1904</v>
      </c>
      <c r="ZQ9" t="s">
        <v>1905</v>
      </c>
      <c r="ZR9" t="s">
        <v>1906</v>
      </c>
      <c r="ZS9" t="s">
        <v>1907</v>
      </c>
      <c r="ZT9" t="s">
        <v>1908</v>
      </c>
      <c r="ZU9" t="s">
        <v>1909</v>
      </c>
      <c r="ZV9" t="s">
        <v>1910</v>
      </c>
      <c r="ZW9" t="s">
        <v>1911</v>
      </c>
      <c r="ZX9" t="s">
        <v>1912</v>
      </c>
      <c r="ZY9" t="s">
        <v>1913</v>
      </c>
      <c r="ZZ9" t="s">
        <v>1914</v>
      </c>
      <c r="AAA9" t="s">
        <v>1915</v>
      </c>
      <c r="AAB9" t="s">
        <v>1916</v>
      </c>
      <c r="AAC9" t="s">
        <v>1917</v>
      </c>
      <c r="AAD9" t="s">
        <v>1918</v>
      </c>
      <c r="AAE9" t="s">
        <v>1919</v>
      </c>
      <c r="AAF9" t="s">
        <v>1920</v>
      </c>
      <c r="AAG9" t="s">
        <v>1921</v>
      </c>
      <c r="AAH9" t="s">
        <v>1922</v>
      </c>
      <c r="AAI9" t="s">
        <v>1923</v>
      </c>
      <c r="AAJ9" t="s">
        <v>1924</v>
      </c>
      <c r="AAK9" t="s">
        <v>1925</v>
      </c>
      <c r="AAL9" t="s">
        <v>1926</v>
      </c>
      <c r="AAM9" t="s">
        <v>1927</v>
      </c>
      <c r="AAN9" t="s">
        <v>1928</v>
      </c>
      <c r="AAO9" t="s">
        <v>1929</v>
      </c>
      <c r="AAP9" t="s">
        <v>1930</v>
      </c>
      <c r="AAQ9" t="s">
        <v>1931</v>
      </c>
      <c r="AAR9" t="s">
        <v>1932</v>
      </c>
      <c r="AAS9" t="s">
        <v>1933</v>
      </c>
      <c r="AAT9" t="s">
        <v>1934</v>
      </c>
      <c r="AAU9" t="s">
        <v>1935</v>
      </c>
      <c r="AAV9" t="s">
        <v>1936</v>
      </c>
      <c r="AAW9" t="s">
        <v>1937</v>
      </c>
      <c r="AAX9" t="s">
        <v>1938</v>
      </c>
      <c r="AAY9" t="s">
        <v>1939</v>
      </c>
      <c r="AAZ9" t="s">
        <v>1940</v>
      </c>
      <c r="ABA9" t="s">
        <v>1941</v>
      </c>
      <c r="ABB9" t="s">
        <v>1942</v>
      </c>
      <c r="ABC9" t="s">
        <v>1943</v>
      </c>
      <c r="ABD9" t="s">
        <v>1944</v>
      </c>
      <c r="ABE9" t="s">
        <v>1945</v>
      </c>
      <c r="ABF9" t="s">
        <v>1946</v>
      </c>
      <c r="ABG9" t="s">
        <v>1947</v>
      </c>
      <c r="ABH9" t="s">
        <v>1948</v>
      </c>
      <c r="ABI9" t="s">
        <v>1949</v>
      </c>
      <c r="ABJ9" t="s">
        <v>1950</v>
      </c>
      <c r="ABK9" t="s">
        <v>1951</v>
      </c>
      <c r="ABL9" t="s">
        <v>1952</v>
      </c>
      <c r="ABM9" t="s">
        <v>1953</v>
      </c>
      <c r="ABN9" t="s">
        <v>1954</v>
      </c>
      <c r="ABO9" t="s">
        <v>1955</v>
      </c>
      <c r="ABP9" t="s">
        <v>1956</v>
      </c>
      <c r="ABQ9" t="s">
        <v>1957</v>
      </c>
      <c r="ABR9" t="s">
        <v>1958</v>
      </c>
      <c r="ABS9" t="s">
        <v>1959</v>
      </c>
      <c r="ABT9" t="s">
        <v>1960</v>
      </c>
      <c r="ABU9" t="s">
        <v>1961</v>
      </c>
      <c r="ABV9" t="s">
        <v>1962</v>
      </c>
      <c r="ABW9" t="s">
        <v>1963</v>
      </c>
      <c r="ABX9" t="s">
        <v>1964</v>
      </c>
      <c r="ABY9" t="s">
        <v>1965</v>
      </c>
      <c r="ABZ9" t="s">
        <v>1966</v>
      </c>
      <c r="ACA9" t="s">
        <v>1967</v>
      </c>
      <c r="ACB9" t="s">
        <v>1968</v>
      </c>
      <c r="ACC9" t="s">
        <v>1969</v>
      </c>
      <c r="ACD9" t="s">
        <v>1970</v>
      </c>
      <c r="ACE9" t="s">
        <v>1971</v>
      </c>
      <c r="ACF9" t="s">
        <v>1972</v>
      </c>
      <c r="ACG9" t="s">
        <v>1973</v>
      </c>
      <c r="ACH9" t="s">
        <v>1974</v>
      </c>
      <c r="ACI9" t="s">
        <v>1975</v>
      </c>
      <c r="ACJ9" t="s">
        <v>1976</v>
      </c>
      <c r="ACK9" t="s">
        <v>1977</v>
      </c>
      <c r="ACL9" t="s">
        <v>1978</v>
      </c>
      <c r="ACM9" t="s">
        <v>1979</v>
      </c>
      <c r="ACN9" t="s">
        <v>1980</v>
      </c>
      <c r="ACO9" t="s">
        <v>1981</v>
      </c>
      <c r="ACP9" t="s">
        <v>1982</v>
      </c>
      <c r="ACQ9" t="s">
        <v>1983</v>
      </c>
      <c r="ACR9" t="s">
        <v>1984</v>
      </c>
      <c r="ACS9" t="s">
        <v>1985</v>
      </c>
      <c r="ACT9" t="s">
        <v>1986</v>
      </c>
      <c r="ACU9" t="s">
        <v>1987</v>
      </c>
      <c r="ACV9" t="s">
        <v>1988</v>
      </c>
      <c r="ACW9" t="s">
        <v>1989</v>
      </c>
      <c r="ACX9" t="s">
        <v>1990</v>
      </c>
      <c r="ACY9" t="s">
        <v>1991</v>
      </c>
      <c r="ACZ9" t="s">
        <v>1992</v>
      </c>
      <c r="ADA9" t="s">
        <v>1993</v>
      </c>
      <c r="ADB9" t="s">
        <v>1994</v>
      </c>
      <c r="ADC9" t="s">
        <v>1995</v>
      </c>
      <c r="ADD9" t="s">
        <v>1996</v>
      </c>
      <c r="ADE9" t="s">
        <v>1997</v>
      </c>
      <c r="ADF9" t="s">
        <v>1998</v>
      </c>
      <c r="ADG9" t="s">
        <v>1999</v>
      </c>
      <c r="ADH9" t="s">
        <v>2000</v>
      </c>
      <c r="ADI9" t="s">
        <v>2001</v>
      </c>
      <c r="ADJ9" t="s">
        <v>2002</v>
      </c>
      <c r="ADK9" t="s">
        <v>2003</v>
      </c>
      <c r="ADL9" t="s">
        <v>2004</v>
      </c>
      <c r="ADM9" t="s">
        <v>2005</v>
      </c>
      <c r="ADN9" t="s">
        <v>2006</v>
      </c>
      <c r="ADO9" t="s">
        <v>2007</v>
      </c>
      <c r="ADP9" t="s">
        <v>2008</v>
      </c>
      <c r="ADQ9" t="s">
        <v>2009</v>
      </c>
      <c r="ADR9" t="s">
        <v>2010</v>
      </c>
      <c r="ADS9" t="s">
        <v>2011</v>
      </c>
      <c r="ADT9" t="s">
        <v>2012</v>
      </c>
      <c r="ADU9" t="s">
        <v>2013</v>
      </c>
      <c r="ADV9" t="s">
        <v>2014</v>
      </c>
      <c r="ADW9" t="s">
        <v>2015</v>
      </c>
      <c r="ADX9" t="s">
        <v>2016</v>
      </c>
      <c r="ADY9" t="s">
        <v>2017</v>
      </c>
      <c r="ADZ9" t="s">
        <v>2018</v>
      </c>
      <c r="AEA9" t="s">
        <v>2019</v>
      </c>
      <c r="AEB9" t="s">
        <v>2020</v>
      </c>
      <c r="AEC9" t="s">
        <v>2021</v>
      </c>
      <c r="AED9" t="s">
        <v>2022</v>
      </c>
      <c r="AEE9" t="s">
        <v>2023</v>
      </c>
      <c r="AEF9" t="s">
        <v>2024</v>
      </c>
      <c r="AEG9" t="s">
        <v>2025</v>
      </c>
      <c r="AEH9" t="s">
        <v>2026</v>
      </c>
      <c r="AEI9" t="s">
        <v>2027</v>
      </c>
      <c r="AEJ9" t="s">
        <v>2028</v>
      </c>
      <c r="AEK9" t="s">
        <v>2029</v>
      </c>
      <c r="AEL9" t="s">
        <v>2030</v>
      </c>
      <c r="AEM9" t="s">
        <v>2031</v>
      </c>
      <c r="AEN9" t="s">
        <v>2032</v>
      </c>
      <c r="AEO9" t="s">
        <v>2033</v>
      </c>
      <c r="AEP9" t="s">
        <v>2034</v>
      </c>
      <c r="AEQ9" t="s">
        <v>2035</v>
      </c>
      <c r="AER9" t="s">
        <v>2036</v>
      </c>
      <c r="AES9" t="s">
        <v>2037</v>
      </c>
      <c r="AET9" t="s">
        <v>2038</v>
      </c>
      <c r="AEU9" t="s">
        <v>2039</v>
      </c>
      <c r="AEV9" t="s">
        <v>2040</v>
      </c>
      <c r="AEW9" t="s">
        <v>2041</v>
      </c>
      <c r="AEX9" t="s">
        <v>2042</v>
      </c>
      <c r="AEY9" t="s">
        <v>2043</v>
      </c>
      <c r="AEZ9" t="s">
        <v>2044</v>
      </c>
      <c r="AFA9" t="s">
        <v>2045</v>
      </c>
      <c r="AFB9" t="s">
        <v>2046</v>
      </c>
      <c r="AFC9" t="s">
        <v>2047</v>
      </c>
      <c r="AFD9" t="s">
        <v>2048</v>
      </c>
      <c r="AFE9" t="s">
        <v>2049</v>
      </c>
      <c r="AFF9" t="s">
        <v>2050</v>
      </c>
      <c r="AFG9" t="s">
        <v>2051</v>
      </c>
      <c r="AFH9" t="s">
        <v>2052</v>
      </c>
      <c r="AFI9" t="s">
        <v>2053</v>
      </c>
      <c r="AFJ9" t="s">
        <v>2054</v>
      </c>
      <c r="AFK9" t="s">
        <v>2055</v>
      </c>
      <c r="AFL9" t="s">
        <v>2056</v>
      </c>
      <c r="AFM9" t="s">
        <v>2057</v>
      </c>
      <c r="AFN9" t="s">
        <v>2058</v>
      </c>
      <c r="AFO9" t="s">
        <v>2059</v>
      </c>
      <c r="AFP9" t="s">
        <v>2060</v>
      </c>
      <c r="AFQ9" t="s">
        <v>2061</v>
      </c>
      <c r="AFR9" t="s">
        <v>2062</v>
      </c>
      <c r="AFS9" t="s">
        <v>2063</v>
      </c>
      <c r="AFT9" t="s">
        <v>2064</v>
      </c>
      <c r="AFU9" t="s">
        <v>2065</v>
      </c>
      <c r="AFV9" t="s">
        <v>2066</v>
      </c>
      <c r="AFW9" t="s">
        <v>2067</v>
      </c>
      <c r="AFX9" t="s">
        <v>2068</v>
      </c>
      <c r="AFY9" t="s">
        <v>2069</v>
      </c>
      <c r="AFZ9" t="s">
        <v>2070</v>
      </c>
      <c r="AGA9" t="s">
        <v>2071</v>
      </c>
      <c r="AGB9" t="s">
        <v>2072</v>
      </c>
      <c r="AGC9" t="s">
        <v>2073</v>
      </c>
      <c r="AGD9" t="s">
        <v>2074</v>
      </c>
      <c r="AGE9" t="s">
        <v>2075</v>
      </c>
      <c r="AGF9" t="s">
        <v>2076</v>
      </c>
      <c r="AGG9" t="s">
        <v>2077</v>
      </c>
      <c r="AGH9" t="s">
        <v>2078</v>
      </c>
      <c r="AGI9" t="s">
        <v>2079</v>
      </c>
      <c r="AGJ9" t="s">
        <v>2080</v>
      </c>
      <c r="AGK9" t="s">
        <v>2081</v>
      </c>
      <c r="AGL9" t="s">
        <v>2082</v>
      </c>
      <c r="AGM9" t="s">
        <v>2083</v>
      </c>
      <c r="AGN9" t="s">
        <v>2084</v>
      </c>
      <c r="AGO9" t="s">
        <v>2085</v>
      </c>
      <c r="AGP9" t="s">
        <v>2086</v>
      </c>
      <c r="AGQ9" t="s">
        <v>2087</v>
      </c>
      <c r="AGR9" t="s">
        <v>2088</v>
      </c>
      <c r="AGS9" t="s">
        <v>2089</v>
      </c>
      <c r="AGT9" t="s">
        <v>2090</v>
      </c>
      <c r="AGU9" t="s">
        <v>2091</v>
      </c>
      <c r="AGV9" t="s">
        <v>2092</v>
      </c>
      <c r="AGW9" t="s">
        <v>2093</v>
      </c>
      <c r="AGX9" t="s">
        <v>2094</v>
      </c>
      <c r="AGY9" t="s">
        <v>2095</v>
      </c>
      <c r="AGZ9" t="s">
        <v>2096</v>
      </c>
      <c r="AHA9" t="s">
        <v>2097</v>
      </c>
      <c r="AHB9" t="s">
        <v>2098</v>
      </c>
      <c r="AHC9" t="s">
        <v>2099</v>
      </c>
      <c r="AHD9" t="s">
        <v>2100</v>
      </c>
      <c r="AHE9" t="s">
        <v>2101</v>
      </c>
      <c r="AHF9" t="s">
        <v>2102</v>
      </c>
      <c r="AHG9" t="s">
        <v>2103</v>
      </c>
      <c r="AHH9" t="s">
        <v>2104</v>
      </c>
      <c r="AHI9" t="s">
        <v>2105</v>
      </c>
      <c r="AHJ9" t="s">
        <v>2106</v>
      </c>
      <c r="AHK9" t="s">
        <v>2107</v>
      </c>
      <c r="AHL9" t="s">
        <v>2108</v>
      </c>
      <c r="AHM9" t="s">
        <v>2109</v>
      </c>
      <c r="AHN9" t="s">
        <v>2110</v>
      </c>
      <c r="AHO9" t="s">
        <v>2111</v>
      </c>
      <c r="AHP9" t="s">
        <v>2112</v>
      </c>
      <c r="AHQ9" t="s">
        <v>2113</v>
      </c>
      <c r="AHR9" t="s">
        <v>2114</v>
      </c>
      <c r="AHS9" t="s">
        <v>2115</v>
      </c>
      <c r="AHT9" t="s">
        <v>2116</v>
      </c>
      <c r="AHU9" t="s">
        <v>2117</v>
      </c>
      <c r="AHV9" t="s">
        <v>2118</v>
      </c>
      <c r="AHW9" t="s">
        <v>2119</v>
      </c>
      <c r="AHX9" t="s">
        <v>2120</v>
      </c>
      <c r="AHY9" t="s">
        <v>2121</v>
      </c>
      <c r="AHZ9" t="s">
        <v>2122</v>
      </c>
      <c r="AIA9" t="s">
        <v>2123</v>
      </c>
      <c r="AIB9" t="s">
        <v>2124</v>
      </c>
      <c r="AIC9" t="s">
        <v>2125</v>
      </c>
      <c r="AID9" t="s">
        <v>2126</v>
      </c>
      <c r="AIE9" t="s">
        <v>2127</v>
      </c>
      <c r="AIF9" t="s">
        <v>2128</v>
      </c>
      <c r="AIG9" t="s">
        <v>2129</v>
      </c>
      <c r="AIH9" t="s">
        <v>2130</v>
      </c>
      <c r="AII9" t="s">
        <v>2131</v>
      </c>
      <c r="AIJ9" t="s">
        <v>2132</v>
      </c>
      <c r="AIK9" t="s">
        <v>2133</v>
      </c>
      <c r="AIL9" t="s">
        <v>2134</v>
      </c>
      <c r="AIM9" t="s">
        <v>2135</v>
      </c>
      <c r="AIN9" t="s">
        <v>2136</v>
      </c>
      <c r="AIO9" t="s">
        <v>2137</v>
      </c>
      <c r="AIP9" t="s">
        <v>2138</v>
      </c>
      <c r="AIQ9" t="s">
        <v>2139</v>
      </c>
      <c r="AIR9" t="s">
        <v>2140</v>
      </c>
      <c r="AIS9" t="s">
        <v>2141</v>
      </c>
      <c r="AIT9" t="s">
        <v>2142</v>
      </c>
      <c r="AIU9" t="s">
        <v>2143</v>
      </c>
      <c r="AIV9" t="s">
        <v>2144</v>
      </c>
      <c r="AIW9" t="s">
        <v>2145</v>
      </c>
      <c r="AIX9" t="s">
        <v>2146</v>
      </c>
      <c r="AIY9" t="s">
        <v>2147</v>
      </c>
      <c r="AIZ9" t="s">
        <v>2148</v>
      </c>
      <c r="AJA9" t="s">
        <v>2149</v>
      </c>
      <c r="AJB9" t="s">
        <v>2150</v>
      </c>
      <c r="AJC9" t="s">
        <v>2151</v>
      </c>
      <c r="AJD9" t="s">
        <v>2152</v>
      </c>
      <c r="AJE9" t="s">
        <v>2153</v>
      </c>
      <c r="AJF9" t="s">
        <v>2154</v>
      </c>
      <c r="AJG9" t="s">
        <v>2155</v>
      </c>
      <c r="AJH9" t="s">
        <v>2156</v>
      </c>
      <c r="AJI9" t="s">
        <v>2157</v>
      </c>
      <c r="AJJ9" t="s">
        <v>2158</v>
      </c>
      <c r="AJK9" t="s">
        <v>2159</v>
      </c>
      <c r="AJL9" t="s">
        <v>2160</v>
      </c>
      <c r="AJM9" t="s">
        <v>2161</v>
      </c>
      <c r="AJN9" t="s">
        <v>2162</v>
      </c>
      <c r="AJO9" t="s">
        <v>2163</v>
      </c>
      <c r="AJP9" s="1" t="s">
        <v>2315</v>
      </c>
    </row>
    <row r="10" spans="1:952" x14ac:dyDescent="0.3">
      <c r="A10" t="s">
        <v>2307</v>
      </c>
      <c r="B10" t="s">
        <v>2328</v>
      </c>
      <c r="C10" t="s">
        <v>1160</v>
      </c>
      <c r="D10" t="s">
        <v>1162</v>
      </c>
      <c r="E10" t="s">
        <v>1164</v>
      </c>
      <c r="F10" t="s">
        <v>1166</v>
      </c>
      <c r="G10" t="s">
        <v>1168</v>
      </c>
      <c r="H10" t="s">
        <v>1170</v>
      </c>
      <c r="I10" t="s">
        <v>1172</v>
      </c>
      <c r="J10" t="s">
        <v>1174</v>
      </c>
      <c r="K10" t="s">
        <v>1176</v>
      </c>
      <c r="L10" t="s">
        <v>1178</v>
      </c>
      <c r="M10" t="s">
        <v>1180</v>
      </c>
      <c r="N10" t="s">
        <v>1189</v>
      </c>
      <c r="O10" t="s">
        <v>1193</v>
      </c>
      <c r="P10" t="s">
        <v>1194</v>
      </c>
      <c r="Q10" t="s">
        <v>1195</v>
      </c>
      <c r="R10" t="s">
        <v>1196</v>
      </c>
      <c r="S10" t="s">
        <v>1197</v>
      </c>
      <c r="T10" t="s">
        <v>1198</v>
      </c>
      <c r="U10" t="s">
        <v>1199</v>
      </c>
      <c r="V10" t="s">
        <v>1200</v>
      </c>
      <c r="W10" t="s">
        <v>1204</v>
      </c>
      <c r="X10" t="s">
        <v>2164</v>
      </c>
      <c r="Y10" t="s">
        <v>2165</v>
      </c>
      <c r="Z10" t="s">
        <v>2166</v>
      </c>
      <c r="AA10" t="s">
        <v>2167</v>
      </c>
      <c r="AB10" t="s">
        <v>2168</v>
      </c>
      <c r="AC10" t="s">
        <v>2169</v>
      </c>
      <c r="AD10" t="s">
        <v>2170</v>
      </c>
      <c r="AE10" t="s">
        <v>2171</v>
      </c>
      <c r="AF10" t="s">
        <v>2172</v>
      </c>
      <c r="AG10" t="s">
        <v>2173</v>
      </c>
      <c r="AH10" t="s">
        <v>2174</v>
      </c>
      <c r="AI10" t="s">
        <v>2175</v>
      </c>
      <c r="AJ10" t="s">
        <v>2176</v>
      </c>
      <c r="AK10" t="s">
        <v>2177</v>
      </c>
      <c r="AL10" t="s">
        <v>2178</v>
      </c>
      <c r="AM10" t="s">
        <v>2179</v>
      </c>
      <c r="AN10" t="s">
        <v>2180</v>
      </c>
      <c r="AO10" t="s">
        <v>2181</v>
      </c>
      <c r="AP10" t="s">
        <v>2182</v>
      </c>
      <c r="AQ10" t="s">
        <v>2183</v>
      </c>
      <c r="AR10" t="s">
        <v>2184</v>
      </c>
      <c r="AS10" t="s">
        <v>2185</v>
      </c>
      <c r="AT10" t="s">
        <v>2186</v>
      </c>
      <c r="AU10" t="s">
        <v>2187</v>
      </c>
      <c r="AV10" t="s">
        <v>2188</v>
      </c>
      <c r="AW10" t="s">
        <v>2189</v>
      </c>
      <c r="AX10" t="s">
        <v>2190</v>
      </c>
      <c r="AY10" t="s">
        <v>2191</v>
      </c>
      <c r="AZ10" t="s">
        <v>2192</v>
      </c>
      <c r="BA10" t="s">
        <v>2193</v>
      </c>
      <c r="BB10" t="s">
        <v>2194</v>
      </c>
      <c r="BC10" t="s">
        <v>2195</v>
      </c>
      <c r="BD10" t="s">
        <v>2196</v>
      </c>
      <c r="BE10" t="s">
        <v>2197</v>
      </c>
      <c r="BF10" t="s">
        <v>2198</v>
      </c>
      <c r="BG10" t="s">
        <v>2199</v>
      </c>
      <c r="BH10" t="s">
        <v>2200</v>
      </c>
      <c r="BI10" t="s">
        <v>2201</v>
      </c>
      <c r="BJ10" t="s">
        <v>2202</v>
      </c>
      <c r="BK10" t="s">
        <v>2203</v>
      </c>
      <c r="BL10" t="s">
        <v>2204</v>
      </c>
      <c r="BM10" t="s">
        <v>2205</v>
      </c>
      <c r="BN10" t="s">
        <v>2206</v>
      </c>
      <c r="BO10" t="s">
        <v>2207</v>
      </c>
      <c r="BP10" t="s">
        <v>2208</v>
      </c>
      <c r="BQ10" t="s">
        <v>2209</v>
      </c>
      <c r="BR10" t="s">
        <v>2210</v>
      </c>
      <c r="BS10" t="s">
        <v>2211</v>
      </c>
      <c r="BT10" t="s">
        <v>2212</v>
      </c>
      <c r="BU10" t="s">
        <v>2213</v>
      </c>
      <c r="BV10" t="s">
        <v>2214</v>
      </c>
      <c r="BW10" t="s">
        <v>2215</v>
      </c>
      <c r="BX10" t="s">
        <v>2216</v>
      </c>
      <c r="BY10" t="s">
        <v>2217</v>
      </c>
      <c r="BZ10" t="s">
        <v>2218</v>
      </c>
      <c r="CA10" t="s">
        <v>2219</v>
      </c>
      <c r="CB10" t="s">
        <v>2220</v>
      </c>
      <c r="CC10" t="s">
        <v>2221</v>
      </c>
      <c r="CD10" t="s">
        <v>2222</v>
      </c>
      <c r="CE10" t="s">
        <v>2223</v>
      </c>
      <c r="CF10" t="s">
        <v>2224</v>
      </c>
      <c r="CG10" t="s">
        <v>2225</v>
      </c>
      <c r="CH10" t="s">
        <v>2226</v>
      </c>
      <c r="CI10" t="s">
        <v>2227</v>
      </c>
      <c r="CJ10" t="s">
        <v>2228</v>
      </c>
      <c r="CK10" t="s">
        <v>2229</v>
      </c>
      <c r="CL10" t="s">
        <v>2230</v>
      </c>
      <c r="CM10" t="s">
        <v>2231</v>
      </c>
      <c r="CN10" t="s">
        <v>2232</v>
      </c>
      <c r="CO10" t="s">
        <v>1273</v>
      </c>
      <c r="CP10" t="s">
        <v>1274</v>
      </c>
      <c r="CQ10" t="s">
        <v>1275</v>
      </c>
      <c r="CR10" t="s">
        <v>2233</v>
      </c>
      <c r="CS10" t="s">
        <v>2234</v>
      </c>
      <c r="CT10" t="s">
        <v>2235</v>
      </c>
      <c r="CU10" t="s">
        <v>2236</v>
      </c>
      <c r="CV10" t="s">
        <v>2237</v>
      </c>
      <c r="CW10" t="s">
        <v>2238</v>
      </c>
      <c r="CX10" t="s">
        <v>2239</v>
      </c>
      <c r="CY10" t="s">
        <v>2240</v>
      </c>
      <c r="CZ10" s="1" t="s">
        <v>2316</v>
      </c>
    </row>
    <row r="11" spans="1:952" x14ac:dyDescent="0.3">
      <c r="A11" t="s">
        <v>2308</v>
      </c>
      <c r="B11" t="s">
        <v>2329</v>
      </c>
      <c r="C11" t="s">
        <v>1149</v>
      </c>
      <c r="D11" t="s">
        <v>1150</v>
      </c>
      <c r="E11" t="s">
        <v>1151</v>
      </c>
      <c r="F11" t="s">
        <v>1152</v>
      </c>
      <c r="G11" t="s">
        <v>1153</v>
      </c>
      <c r="H11" t="s">
        <v>1154</v>
      </c>
      <c r="I11" t="s">
        <v>1182</v>
      </c>
      <c r="J11" t="s">
        <v>1184</v>
      </c>
      <c r="K11" t="s">
        <v>1187</v>
      </c>
      <c r="L11" t="s">
        <v>1188</v>
      </c>
      <c r="M11" t="s">
        <v>1190</v>
      </c>
      <c r="N11" t="s">
        <v>1191</v>
      </c>
      <c r="O11" t="s">
        <v>1192</v>
      </c>
      <c r="P11" t="s">
        <v>1201</v>
      </c>
      <c r="Q11" t="s">
        <v>2241</v>
      </c>
      <c r="R11" t="s">
        <v>2242</v>
      </c>
      <c r="S11" t="s">
        <v>2243</v>
      </c>
      <c r="T11" t="s">
        <v>2244</v>
      </c>
      <c r="U11" t="s">
        <v>2245</v>
      </c>
      <c r="V11" t="s">
        <v>2246</v>
      </c>
      <c r="W11" t="s">
        <v>2247</v>
      </c>
      <c r="X11" t="s">
        <v>2248</v>
      </c>
      <c r="Y11" t="s">
        <v>2249</v>
      </c>
      <c r="Z11" t="s">
        <v>2250</v>
      </c>
      <c r="AA11" t="s">
        <v>2251</v>
      </c>
      <c r="AB11" t="s">
        <v>2252</v>
      </c>
      <c r="AC11" t="s">
        <v>2253</v>
      </c>
      <c r="AD11" t="s">
        <v>2254</v>
      </c>
      <c r="AE11" t="s">
        <v>2255</v>
      </c>
      <c r="AF11" t="s">
        <v>2256</v>
      </c>
      <c r="AG11" t="s">
        <v>2257</v>
      </c>
      <c r="AH11" t="s">
        <v>2258</v>
      </c>
      <c r="AI11" t="s">
        <v>2259</v>
      </c>
      <c r="AJ11" t="s">
        <v>2260</v>
      </c>
      <c r="AK11" t="s">
        <v>2261</v>
      </c>
      <c r="AL11" t="s">
        <v>2262</v>
      </c>
      <c r="AM11" t="s">
        <v>2263</v>
      </c>
      <c r="AN11" t="s">
        <v>2264</v>
      </c>
      <c r="AO11" t="s">
        <v>2265</v>
      </c>
      <c r="AP11" t="s">
        <v>2266</v>
      </c>
      <c r="AQ11" t="s">
        <v>2267</v>
      </c>
      <c r="AR11" t="s">
        <v>2268</v>
      </c>
      <c r="AS11" t="s">
        <v>2269</v>
      </c>
      <c r="AT11" t="s">
        <v>2270</v>
      </c>
      <c r="AU11" t="s">
        <v>2271</v>
      </c>
      <c r="AV11" t="s">
        <v>2272</v>
      </c>
      <c r="AW11" t="s">
        <v>2273</v>
      </c>
      <c r="AX11" t="s">
        <v>2274</v>
      </c>
      <c r="AY11" t="s">
        <v>2275</v>
      </c>
      <c r="AZ11" t="s">
        <v>2276</v>
      </c>
      <c r="BA11" t="s">
        <v>2277</v>
      </c>
      <c r="BB11" t="s">
        <v>2278</v>
      </c>
      <c r="BC11" t="s">
        <v>2279</v>
      </c>
      <c r="BD11" t="s">
        <v>2280</v>
      </c>
      <c r="BE11" t="s">
        <v>2281</v>
      </c>
      <c r="BF11" t="s">
        <v>2282</v>
      </c>
      <c r="BG11" t="s">
        <v>2283</v>
      </c>
      <c r="BH11" t="s">
        <v>2284</v>
      </c>
      <c r="BI11" t="s">
        <v>2285</v>
      </c>
      <c r="BJ11" t="s">
        <v>1211</v>
      </c>
      <c r="BK11" t="s">
        <v>2286</v>
      </c>
      <c r="BL11" t="s">
        <v>2287</v>
      </c>
      <c r="BM11" t="s">
        <v>2288</v>
      </c>
      <c r="BN11" t="s">
        <v>1212</v>
      </c>
      <c r="BO11" t="s">
        <v>1264</v>
      </c>
      <c r="BP11" t="s">
        <v>1265</v>
      </c>
      <c r="BQ11" t="s">
        <v>1266</v>
      </c>
      <c r="BR11" t="s">
        <v>1267</v>
      </c>
      <c r="BS11" t="s">
        <v>1276</v>
      </c>
      <c r="BT11" t="s">
        <v>2289</v>
      </c>
      <c r="BU11" t="s">
        <v>2290</v>
      </c>
      <c r="BV11" t="s">
        <v>2291</v>
      </c>
      <c r="BW11" t="s">
        <v>2292</v>
      </c>
      <c r="BX11" t="s">
        <v>2293</v>
      </c>
      <c r="BY11" t="s">
        <v>2294</v>
      </c>
      <c r="BZ11" t="s">
        <v>2295</v>
      </c>
      <c r="CA11" t="s">
        <v>2296</v>
      </c>
      <c r="CB11" t="s">
        <v>2297</v>
      </c>
      <c r="CC11" t="s">
        <v>2298</v>
      </c>
      <c r="CD11" t="s">
        <v>2299</v>
      </c>
      <c r="CE11" t="s">
        <v>2300</v>
      </c>
      <c r="CF11" t="s">
        <v>2301</v>
      </c>
      <c r="CG11" t="s">
        <v>2302</v>
      </c>
      <c r="CH11" t="s">
        <v>2303</v>
      </c>
      <c r="CI11" t="s">
        <v>2304</v>
      </c>
      <c r="CJ11" t="s">
        <v>2305</v>
      </c>
      <c r="CK11" s="1" t="s">
        <v>2317</v>
      </c>
    </row>
    <row r="14" spans="1:952" x14ac:dyDescent="0.3">
      <c r="A14" t="s">
        <v>2306</v>
      </c>
      <c r="B14" t="s">
        <v>2327</v>
      </c>
      <c r="C14" t="s">
        <v>1147</v>
      </c>
      <c r="D14" t="s">
        <v>1148</v>
      </c>
      <c r="E14" t="s">
        <v>1155</v>
      </c>
      <c r="F14" t="s">
        <v>1156</v>
      </c>
      <c r="G14" t="s">
        <v>1157</v>
      </c>
      <c r="H14" t="s">
        <v>1158</v>
      </c>
      <c r="I14" t="s">
        <v>1159</v>
      </c>
      <c r="J14" t="s">
        <v>1161</v>
      </c>
      <c r="K14" t="s">
        <v>1163</v>
      </c>
      <c r="L14" t="s">
        <v>1165</v>
      </c>
      <c r="M14" t="s">
        <v>1167</v>
      </c>
      <c r="N14" t="s">
        <v>1169</v>
      </c>
      <c r="O14" t="s">
        <v>1171</v>
      </c>
      <c r="P14" t="s">
        <v>1173</v>
      </c>
      <c r="Q14" t="s">
        <v>1175</v>
      </c>
      <c r="R14" t="s">
        <v>1177</v>
      </c>
      <c r="S14" t="s">
        <v>1179</v>
      </c>
      <c r="T14" t="s">
        <v>1181</v>
      </c>
      <c r="U14" t="s">
        <v>1183</v>
      </c>
      <c r="V14" t="s">
        <v>1185</v>
      </c>
      <c r="W14" t="s">
        <v>1186</v>
      </c>
      <c r="X14" t="s">
        <v>1202</v>
      </c>
      <c r="Y14" t="s">
        <v>1203</v>
      </c>
      <c r="Z14" t="s">
        <v>1450</v>
      </c>
      <c r="AA14" t="s">
        <v>1451</v>
      </c>
      <c r="AB14" t="s">
        <v>1452</v>
      </c>
      <c r="AC14" t="s">
        <v>1453</v>
      </c>
      <c r="AD14" t="s">
        <v>1454</v>
      </c>
      <c r="AE14" t="s">
        <v>1455</v>
      </c>
      <c r="AF14" t="s">
        <v>1456</v>
      </c>
      <c r="AG14" t="s">
        <v>1457</v>
      </c>
      <c r="AH14" t="s">
        <v>1458</v>
      </c>
      <c r="AI14" t="s">
        <v>1459</v>
      </c>
      <c r="AJ14" t="s">
        <v>1460</v>
      </c>
      <c r="AK14" t="s">
        <v>1461</v>
      </c>
      <c r="AL14" t="s">
        <v>1462</v>
      </c>
      <c r="AM14" t="s">
        <v>1463</v>
      </c>
      <c r="AN14" t="s">
        <v>1464</v>
      </c>
      <c r="AO14" t="s">
        <v>1465</v>
      </c>
      <c r="AP14" t="s">
        <v>1466</v>
      </c>
      <c r="AQ14" t="s">
        <v>1467</v>
      </c>
      <c r="AR14" t="s">
        <v>1468</v>
      </c>
      <c r="AS14" t="s">
        <v>1469</v>
      </c>
      <c r="AT14" t="s">
        <v>1470</v>
      </c>
      <c r="AU14" t="s">
        <v>1471</v>
      </c>
      <c r="AV14" t="s">
        <v>1472</v>
      </c>
      <c r="AW14" t="s">
        <v>1473</v>
      </c>
      <c r="AX14" t="s">
        <v>1474</v>
      </c>
      <c r="AY14" t="s">
        <v>1205</v>
      </c>
      <c r="AZ14" t="s">
        <v>1206</v>
      </c>
      <c r="BA14" t="s">
        <v>1207</v>
      </c>
      <c r="BB14" t="s">
        <v>1208</v>
      </c>
      <c r="BC14" t="s">
        <v>1209</v>
      </c>
      <c r="BD14" t="s">
        <v>1210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  <c r="BK14" t="s">
        <v>1213</v>
      </c>
      <c r="BL14" t="s">
        <v>1214</v>
      </c>
      <c r="BM14" t="s">
        <v>1215</v>
      </c>
      <c r="BN14" t="s">
        <v>1216</v>
      </c>
      <c r="BO14" t="s">
        <v>1217</v>
      </c>
      <c r="BP14" t="s">
        <v>1218</v>
      </c>
      <c r="BQ14" t="s">
        <v>1219</v>
      </c>
      <c r="BR14" t="s">
        <v>1220</v>
      </c>
      <c r="BS14" t="s">
        <v>1221</v>
      </c>
      <c r="BT14" t="s">
        <v>1222</v>
      </c>
      <c r="BU14" t="s">
        <v>1223</v>
      </c>
      <c r="BV14" t="s">
        <v>1224</v>
      </c>
      <c r="BW14" t="s">
        <v>1225</v>
      </c>
      <c r="BX14" t="s">
        <v>1226</v>
      </c>
      <c r="BY14" t="s">
        <v>1227</v>
      </c>
      <c r="BZ14" t="s">
        <v>1228</v>
      </c>
      <c r="CA14" t="s">
        <v>1229</v>
      </c>
      <c r="CB14" t="s">
        <v>1230</v>
      </c>
      <c r="CC14" t="s">
        <v>1231</v>
      </c>
      <c r="CD14" t="s">
        <v>1232</v>
      </c>
      <c r="CE14" t="s">
        <v>1233</v>
      </c>
      <c r="CF14" t="s">
        <v>1234</v>
      </c>
      <c r="CG14" t="s">
        <v>1235</v>
      </c>
      <c r="CH14" t="s">
        <v>1236</v>
      </c>
      <c r="CI14" t="s">
        <v>1237</v>
      </c>
      <c r="CJ14" t="s">
        <v>1238</v>
      </c>
      <c r="CK14" t="s">
        <v>1239</v>
      </c>
      <c r="CL14" t="s">
        <v>1240</v>
      </c>
      <c r="CM14" t="s">
        <v>1241</v>
      </c>
      <c r="CN14" t="s">
        <v>1242</v>
      </c>
      <c r="CO14" t="s">
        <v>1243</v>
      </c>
      <c r="CP14" t="s">
        <v>1244</v>
      </c>
      <c r="CQ14" t="s">
        <v>1245</v>
      </c>
      <c r="CR14" t="s">
        <v>1246</v>
      </c>
      <c r="CS14" t="s">
        <v>1247</v>
      </c>
      <c r="CT14" t="s">
        <v>1248</v>
      </c>
      <c r="CU14" t="s">
        <v>1249</v>
      </c>
      <c r="CV14" t="s">
        <v>1543</v>
      </c>
      <c r="CW14" t="s">
        <v>1250</v>
      </c>
      <c r="CX14" t="s">
        <v>1251</v>
      </c>
      <c r="CY14" t="s">
        <v>1252</v>
      </c>
      <c r="CZ14" t="s">
        <v>1253</v>
      </c>
      <c r="DA14" t="s">
        <v>1254</v>
      </c>
      <c r="DB14" t="s">
        <v>1255</v>
      </c>
      <c r="DC14" t="s">
        <v>1256</v>
      </c>
      <c r="DD14" t="s">
        <v>1257</v>
      </c>
      <c r="DE14" t="s">
        <v>1258</v>
      </c>
      <c r="DF14" t="s">
        <v>1259</v>
      </c>
      <c r="DG14" t="s">
        <v>1260</v>
      </c>
      <c r="DH14" t="s">
        <v>1261</v>
      </c>
      <c r="DI14" t="s">
        <v>1262</v>
      </c>
      <c r="DJ14" t="s">
        <v>1263</v>
      </c>
      <c r="DK14" t="s">
        <v>1268</v>
      </c>
      <c r="DL14" t="s">
        <v>1269</v>
      </c>
      <c r="DM14" t="s">
        <v>1270</v>
      </c>
      <c r="DN14" t="s">
        <v>1271</v>
      </c>
      <c r="DO14" t="s">
        <v>1272</v>
      </c>
      <c r="DP14" t="s">
        <v>1277</v>
      </c>
      <c r="DQ14" t="s">
        <v>1278</v>
      </c>
      <c r="DR14" t="s">
        <v>1279</v>
      </c>
      <c r="DS14" t="s">
        <v>1280</v>
      </c>
      <c r="DT14" t="s">
        <v>1281</v>
      </c>
      <c r="DU14" t="s">
        <v>1282</v>
      </c>
      <c r="DV14" t="s">
        <v>1283</v>
      </c>
      <c r="DW14" t="s">
        <v>1284</v>
      </c>
      <c r="DX14" t="s">
        <v>1285</v>
      </c>
      <c r="DY14" t="s">
        <v>1286</v>
      </c>
      <c r="DZ14" t="s">
        <v>1287</v>
      </c>
      <c r="EA14" t="s">
        <v>1288</v>
      </c>
      <c r="EB14" t="s">
        <v>1289</v>
      </c>
      <c r="EC14" t="s">
        <v>1290</v>
      </c>
      <c r="ED14" t="s">
        <v>1291</v>
      </c>
      <c r="EE14" t="s">
        <v>1292</v>
      </c>
      <c r="EF14" t="s">
        <v>1293</v>
      </c>
      <c r="EG14" t="s">
        <v>1294</v>
      </c>
      <c r="EH14" t="s">
        <v>1295</v>
      </c>
      <c r="EI14" t="s">
        <v>1296</v>
      </c>
      <c r="EJ14" t="s">
        <v>1297</v>
      </c>
      <c r="EK14" t="s">
        <v>1298</v>
      </c>
      <c r="EL14" t="s">
        <v>1299</v>
      </c>
      <c r="EM14" t="s">
        <v>1300</v>
      </c>
      <c r="EN14" t="s">
        <v>1301</v>
      </c>
      <c r="EO14" t="s">
        <v>1302</v>
      </c>
      <c r="EP14" t="s">
        <v>1303</v>
      </c>
      <c r="EQ14" t="s">
        <v>1304</v>
      </c>
      <c r="ER14" t="s">
        <v>1305</v>
      </c>
      <c r="ES14" t="s">
        <v>1306</v>
      </c>
      <c r="ET14" t="s">
        <v>1307</v>
      </c>
      <c r="EU14" t="s">
        <v>1308</v>
      </c>
      <c r="EV14" t="s">
        <v>1309</v>
      </c>
      <c r="EW14" t="s">
        <v>1310</v>
      </c>
      <c r="EX14" t="s">
        <v>1311</v>
      </c>
      <c r="EY14" t="s">
        <v>1312</v>
      </c>
      <c r="EZ14" t="s">
        <v>1313</v>
      </c>
      <c r="FA14" t="s">
        <v>1314</v>
      </c>
      <c r="FB14" t="s">
        <v>1315</v>
      </c>
      <c r="FC14" t="s">
        <v>1316</v>
      </c>
      <c r="FD14" t="s">
        <v>1317</v>
      </c>
      <c r="FE14" t="s">
        <v>1318</v>
      </c>
      <c r="FF14" t="s">
        <v>1319</v>
      </c>
      <c r="FG14" t="s">
        <v>1320</v>
      </c>
      <c r="FH14" t="s">
        <v>1321</v>
      </c>
      <c r="FI14" t="s">
        <v>1322</v>
      </c>
      <c r="FJ14" t="s">
        <v>1323</v>
      </c>
      <c r="FK14" t="s">
        <v>1324</v>
      </c>
      <c r="FL14" t="s">
        <v>1325</v>
      </c>
      <c r="FM14" t="s">
        <v>1326</v>
      </c>
      <c r="FN14" t="s">
        <v>1327</v>
      </c>
      <c r="FO14" t="s">
        <v>1328</v>
      </c>
      <c r="FP14" t="s">
        <v>1329</v>
      </c>
      <c r="FQ14" t="s">
        <v>1330</v>
      </c>
      <c r="FR14" t="s">
        <v>1331</v>
      </c>
      <c r="FS14" t="s">
        <v>1332</v>
      </c>
      <c r="FT14" t="s">
        <v>1333</v>
      </c>
      <c r="FU14" t="s">
        <v>1334</v>
      </c>
      <c r="FV14" t="s">
        <v>1335</v>
      </c>
      <c r="FW14" t="s">
        <v>1336</v>
      </c>
      <c r="FX14" t="s">
        <v>1337</v>
      </c>
      <c r="FY14" t="s">
        <v>1338</v>
      </c>
      <c r="FZ14" t="s">
        <v>1339</v>
      </c>
      <c r="GA14" t="s">
        <v>1340</v>
      </c>
      <c r="GB14" t="s">
        <v>1341</v>
      </c>
      <c r="GC14" t="s">
        <v>1342</v>
      </c>
      <c r="GD14" t="s">
        <v>1343</v>
      </c>
      <c r="GE14" t="s">
        <v>1344</v>
      </c>
      <c r="GF14" t="s">
        <v>1345</v>
      </c>
      <c r="GG14" t="s">
        <v>1346</v>
      </c>
      <c r="GH14" t="s">
        <v>1347</v>
      </c>
      <c r="GI14" t="s">
        <v>1348</v>
      </c>
      <c r="GJ14" t="s">
        <v>1349</v>
      </c>
      <c r="GK14" t="s">
        <v>1350</v>
      </c>
      <c r="GL14" t="s">
        <v>1351</v>
      </c>
      <c r="GM14" t="s">
        <v>1352</v>
      </c>
      <c r="GN14" t="s">
        <v>1353</v>
      </c>
      <c r="GO14" t="s">
        <v>1354</v>
      </c>
      <c r="GP14" t="s">
        <v>1355</v>
      </c>
      <c r="GQ14" t="s">
        <v>1356</v>
      </c>
      <c r="GR14" t="s">
        <v>1357</v>
      </c>
      <c r="GS14" t="s">
        <v>1358</v>
      </c>
      <c r="GT14" t="s">
        <v>1359</v>
      </c>
      <c r="GU14" t="s">
        <v>1360</v>
      </c>
      <c r="GV14" t="s">
        <v>1361</v>
      </c>
      <c r="GW14" t="s">
        <v>1362</v>
      </c>
      <c r="GX14" t="s">
        <v>1363</v>
      </c>
      <c r="GY14" t="s">
        <v>1364</v>
      </c>
      <c r="GZ14" t="s">
        <v>1365</v>
      </c>
      <c r="HA14" t="s">
        <v>1366</v>
      </c>
      <c r="HB14" t="s">
        <v>1367</v>
      </c>
      <c r="HC14" t="s">
        <v>1368</v>
      </c>
      <c r="HD14" t="s">
        <v>1369</v>
      </c>
      <c r="HE14" t="s">
        <v>1370</v>
      </c>
      <c r="HF14" t="s">
        <v>1371</v>
      </c>
      <c r="HG14" t="s">
        <v>1372</v>
      </c>
      <c r="HH14" t="s">
        <v>1373</v>
      </c>
      <c r="HI14" t="s">
        <v>1374</v>
      </c>
      <c r="HJ14" t="s">
        <v>1375</v>
      </c>
      <c r="HK14" t="s">
        <v>1376</v>
      </c>
      <c r="HL14" t="s">
        <v>1377</v>
      </c>
      <c r="HM14" t="s">
        <v>1378</v>
      </c>
      <c r="HN14" t="s">
        <v>1379</v>
      </c>
      <c r="HO14" t="s">
        <v>1380</v>
      </c>
      <c r="HP14" t="s">
        <v>1381</v>
      </c>
      <c r="HQ14" t="s">
        <v>1382</v>
      </c>
      <c r="HR14" t="s">
        <v>1383</v>
      </c>
      <c r="HS14" t="s">
        <v>1384</v>
      </c>
      <c r="HT14" t="s">
        <v>1385</v>
      </c>
      <c r="HU14" t="s">
        <v>1386</v>
      </c>
      <c r="HV14" t="s">
        <v>1387</v>
      </c>
      <c r="HW14" t="s">
        <v>1388</v>
      </c>
      <c r="HX14" t="s">
        <v>1389</v>
      </c>
      <c r="HY14" t="s">
        <v>1390</v>
      </c>
      <c r="HZ14" t="s">
        <v>1391</v>
      </c>
      <c r="IA14" t="s">
        <v>1392</v>
      </c>
      <c r="IB14" t="s">
        <v>1393</v>
      </c>
      <c r="IC14" t="s">
        <v>1394</v>
      </c>
      <c r="ID14" t="s">
        <v>1395</v>
      </c>
      <c r="IE14" t="s">
        <v>1396</v>
      </c>
      <c r="IF14" t="s">
        <v>1397</v>
      </c>
      <c r="IG14" t="s">
        <v>1398</v>
      </c>
      <c r="IH14" t="s">
        <v>1399</v>
      </c>
      <c r="II14" t="s">
        <v>1400</v>
      </c>
      <c r="IJ14" t="s">
        <v>1401</v>
      </c>
      <c r="IK14" t="s">
        <v>1402</v>
      </c>
      <c r="IL14" t="s">
        <v>1403</v>
      </c>
      <c r="IM14" t="s">
        <v>1404</v>
      </c>
      <c r="IN14" t="s">
        <v>1405</v>
      </c>
      <c r="IO14" t="s">
        <v>1406</v>
      </c>
      <c r="IP14" t="s">
        <v>1407</v>
      </c>
      <c r="IQ14" t="s">
        <v>1408</v>
      </c>
      <c r="IR14" t="s">
        <v>1409</v>
      </c>
      <c r="IS14" t="s">
        <v>1410</v>
      </c>
      <c r="IT14" t="s">
        <v>1411</v>
      </c>
      <c r="IU14" t="s">
        <v>1412</v>
      </c>
      <c r="IV14" t="s">
        <v>1413</v>
      </c>
      <c r="IW14" t="s">
        <v>1414</v>
      </c>
      <c r="IX14" t="s">
        <v>1415</v>
      </c>
      <c r="IY14" t="s">
        <v>1416</v>
      </c>
      <c r="IZ14" t="s">
        <v>1417</v>
      </c>
      <c r="JA14" t="s">
        <v>1418</v>
      </c>
      <c r="JB14" t="s">
        <v>1419</v>
      </c>
      <c r="JC14" t="s">
        <v>1420</v>
      </c>
      <c r="JD14" t="s">
        <v>1421</v>
      </c>
      <c r="JE14" t="s">
        <v>1422</v>
      </c>
      <c r="JF14" t="s">
        <v>1423</v>
      </c>
      <c r="JG14" t="s">
        <v>1424</v>
      </c>
      <c r="JH14" t="s">
        <v>1425</v>
      </c>
      <c r="JI14" t="s">
        <v>1426</v>
      </c>
      <c r="JJ14" t="s">
        <v>1544</v>
      </c>
      <c r="JK14" t="s">
        <v>1545</v>
      </c>
      <c r="JL14" t="s">
        <v>1546</v>
      </c>
      <c r="JM14" t="s">
        <v>1547</v>
      </c>
      <c r="JN14" t="s">
        <v>1548</v>
      </c>
      <c r="JO14" t="s">
        <v>1549</v>
      </c>
      <c r="JP14" t="s">
        <v>1550</v>
      </c>
      <c r="JQ14" t="s">
        <v>1551</v>
      </c>
      <c r="JR14" t="s">
        <v>1552</v>
      </c>
      <c r="JS14" t="s">
        <v>1553</v>
      </c>
      <c r="JT14" t="s">
        <v>1554</v>
      </c>
      <c r="JU14" t="s">
        <v>1555</v>
      </c>
      <c r="JV14" t="s">
        <v>1556</v>
      </c>
      <c r="JW14" t="s">
        <v>1557</v>
      </c>
      <c r="JX14" t="s">
        <v>1558</v>
      </c>
      <c r="JY14" t="s">
        <v>1559</v>
      </c>
      <c r="JZ14" t="s">
        <v>1560</v>
      </c>
      <c r="KA14" t="s">
        <v>1561</v>
      </c>
      <c r="KB14" t="s">
        <v>1562</v>
      </c>
      <c r="KC14" t="s">
        <v>1563</v>
      </c>
      <c r="KD14" t="s">
        <v>1564</v>
      </c>
      <c r="KE14" t="s">
        <v>1565</v>
      </c>
      <c r="KF14" t="s">
        <v>1566</v>
      </c>
      <c r="KG14" t="s">
        <v>1567</v>
      </c>
      <c r="KH14" t="s">
        <v>1568</v>
      </c>
      <c r="KI14" t="s">
        <v>1569</v>
      </c>
      <c r="KJ14" t="s">
        <v>1570</v>
      </c>
      <c r="KK14" t="s">
        <v>1571</v>
      </c>
      <c r="KL14" t="s">
        <v>1572</v>
      </c>
      <c r="KM14" t="s">
        <v>1573</v>
      </c>
      <c r="KN14" t="s">
        <v>1574</v>
      </c>
      <c r="KO14" t="s">
        <v>1575</v>
      </c>
      <c r="KP14" t="s">
        <v>1576</v>
      </c>
      <c r="KQ14" t="s">
        <v>1577</v>
      </c>
      <c r="KR14" t="s">
        <v>1578</v>
      </c>
      <c r="KS14" t="s">
        <v>1579</v>
      </c>
      <c r="KT14" t="s">
        <v>1580</v>
      </c>
      <c r="KU14" t="s">
        <v>1581</v>
      </c>
      <c r="KV14" t="s">
        <v>1582</v>
      </c>
      <c r="KW14" t="s">
        <v>1583</v>
      </c>
      <c r="KX14" t="s">
        <v>1584</v>
      </c>
      <c r="KY14" t="s">
        <v>1585</v>
      </c>
      <c r="KZ14" t="s">
        <v>1586</v>
      </c>
      <c r="LA14" t="s">
        <v>1587</v>
      </c>
      <c r="LB14" t="s">
        <v>1588</v>
      </c>
      <c r="LC14" t="s">
        <v>1589</v>
      </c>
      <c r="LD14" t="s">
        <v>1590</v>
      </c>
      <c r="LE14" t="s">
        <v>1591</v>
      </c>
      <c r="LF14" t="s">
        <v>1592</v>
      </c>
      <c r="LG14" t="s">
        <v>1593</v>
      </c>
      <c r="LH14" t="s">
        <v>1594</v>
      </c>
      <c r="LI14" t="s">
        <v>1595</v>
      </c>
      <c r="LJ14" t="s">
        <v>1596</v>
      </c>
      <c r="LK14" t="s">
        <v>1597</v>
      </c>
      <c r="LL14" t="s">
        <v>1598</v>
      </c>
      <c r="LM14" t="s">
        <v>1599</v>
      </c>
      <c r="LN14" t="s">
        <v>1600</v>
      </c>
      <c r="LO14" t="s">
        <v>1601</v>
      </c>
      <c r="LP14" t="s">
        <v>1602</v>
      </c>
      <c r="LQ14" t="s">
        <v>1603</v>
      </c>
      <c r="LR14" t="s">
        <v>1604</v>
      </c>
      <c r="LS14" t="s">
        <v>1605</v>
      </c>
      <c r="LT14" t="s">
        <v>1606</v>
      </c>
      <c r="LU14" t="s">
        <v>1607</v>
      </c>
      <c r="LV14" t="s">
        <v>1608</v>
      </c>
      <c r="LW14" t="s">
        <v>1609</v>
      </c>
      <c r="LX14" t="s">
        <v>1610</v>
      </c>
      <c r="LY14" t="s">
        <v>1611</v>
      </c>
      <c r="LZ14" t="s">
        <v>1612</v>
      </c>
      <c r="MA14" t="s">
        <v>1613</v>
      </c>
      <c r="MB14" t="s">
        <v>1614</v>
      </c>
      <c r="MC14" t="s">
        <v>1615</v>
      </c>
      <c r="MD14" t="s">
        <v>1616</v>
      </c>
      <c r="ME14" t="s">
        <v>1617</v>
      </c>
      <c r="MF14" t="s">
        <v>1618</v>
      </c>
      <c r="MG14" t="s">
        <v>1619</v>
      </c>
      <c r="MH14" t="s">
        <v>1620</v>
      </c>
      <c r="MI14" t="s">
        <v>1621</v>
      </c>
      <c r="MJ14" t="s">
        <v>1622</v>
      </c>
      <c r="MK14" t="s">
        <v>1623</v>
      </c>
      <c r="ML14" t="s">
        <v>1624</v>
      </c>
      <c r="MM14" t="s">
        <v>1625</v>
      </c>
      <c r="MN14" t="s">
        <v>1626</v>
      </c>
      <c r="MO14" t="s">
        <v>1627</v>
      </c>
      <c r="MP14" t="s">
        <v>1628</v>
      </c>
      <c r="MQ14" t="s">
        <v>1629</v>
      </c>
      <c r="MR14" t="s">
        <v>1630</v>
      </c>
      <c r="MS14" t="s">
        <v>1631</v>
      </c>
      <c r="MT14" t="s">
        <v>1632</v>
      </c>
      <c r="MU14" t="s">
        <v>1633</v>
      </c>
      <c r="MV14" t="s">
        <v>1634</v>
      </c>
      <c r="MW14" t="s">
        <v>1635</v>
      </c>
      <c r="MX14" t="s">
        <v>1636</v>
      </c>
      <c r="MY14" t="s">
        <v>1637</v>
      </c>
      <c r="MZ14" t="s">
        <v>1638</v>
      </c>
      <c r="NA14" t="s">
        <v>1639</v>
      </c>
      <c r="NB14" t="s">
        <v>1640</v>
      </c>
      <c r="NC14" t="s">
        <v>1641</v>
      </c>
      <c r="ND14" t="s">
        <v>1642</v>
      </c>
      <c r="NE14" t="s">
        <v>1643</v>
      </c>
      <c r="NF14" t="s">
        <v>1644</v>
      </c>
      <c r="NG14" t="s">
        <v>1645</v>
      </c>
      <c r="NH14" t="s">
        <v>1646</v>
      </c>
      <c r="NI14" t="s">
        <v>1647</v>
      </c>
      <c r="NJ14" t="s">
        <v>1648</v>
      </c>
      <c r="NK14" t="s">
        <v>1649</v>
      </c>
      <c r="NL14" t="s">
        <v>1650</v>
      </c>
      <c r="NM14" t="s">
        <v>1651</v>
      </c>
      <c r="NN14" t="s">
        <v>1652</v>
      </c>
      <c r="NO14" t="s">
        <v>1653</v>
      </c>
      <c r="NP14" t="s">
        <v>1654</v>
      </c>
      <c r="NQ14" t="s">
        <v>1655</v>
      </c>
      <c r="NR14" t="s">
        <v>1656</v>
      </c>
      <c r="NS14" t="s">
        <v>1657</v>
      </c>
      <c r="NT14" t="s">
        <v>1658</v>
      </c>
      <c r="NU14" t="s">
        <v>1659</v>
      </c>
      <c r="NV14" t="s">
        <v>1660</v>
      </c>
      <c r="NW14" t="s">
        <v>1661</v>
      </c>
      <c r="NX14" t="s">
        <v>1662</v>
      </c>
      <c r="NY14" t="s">
        <v>1663</v>
      </c>
      <c r="NZ14" t="s">
        <v>1664</v>
      </c>
      <c r="OA14" t="s">
        <v>1665</v>
      </c>
      <c r="OB14" t="s">
        <v>1666</v>
      </c>
      <c r="OC14" t="s">
        <v>1667</v>
      </c>
      <c r="OD14" t="s">
        <v>1668</v>
      </c>
      <c r="OE14" t="s">
        <v>1669</v>
      </c>
      <c r="OF14" t="s">
        <v>1670</v>
      </c>
      <c r="OG14" t="s">
        <v>1671</v>
      </c>
      <c r="OH14" t="s">
        <v>1672</v>
      </c>
      <c r="OI14" t="s">
        <v>1673</v>
      </c>
      <c r="OJ14" t="s">
        <v>1674</v>
      </c>
      <c r="OK14" t="s">
        <v>1675</v>
      </c>
      <c r="OL14" t="s">
        <v>1676</v>
      </c>
      <c r="OM14" t="s">
        <v>1677</v>
      </c>
      <c r="ON14" t="s">
        <v>1678</v>
      </c>
      <c r="OO14" t="s">
        <v>1679</v>
      </c>
      <c r="OP14" t="s">
        <v>1680</v>
      </c>
      <c r="OQ14" t="s">
        <v>1681</v>
      </c>
      <c r="OR14" t="s">
        <v>1682</v>
      </c>
      <c r="OS14" t="s">
        <v>1683</v>
      </c>
      <c r="OT14" t="s">
        <v>1684</v>
      </c>
      <c r="OU14" t="s">
        <v>1685</v>
      </c>
      <c r="OV14" t="s">
        <v>1686</v>
      </c>
      <c r="OW14" t="s">
        <v>1687</v>
      </c>
      <c r="OX14" t="s">
        <v>1688</v>
      </c>
      <c r="OY14" t="s">
        <v>1689</v>
      </c>
      <c r="OZ14" t="s">
        <v>1690</v>
      </c>
      <c r="PA14" t="s">
        <v>1691</v>
      </c>
      <c r="PB14" t="s">
        <v>1692</v>
      </c>
      <c r="PC14" t="s">
        <v>1693</v>
      </c>
      <c r="PD14" t="s">
        <v>1694</v>
      </c>
      <c r="PE14" t="s">
        <v>1695</v>
      </c>
      <c r="PF14" t="s">
        <v>1696</v>
      </c>
      <c r="PG14" t="s">
        <v>1697</v>
      </c>
      <c r="PH14" t="s">
        <v>1698</v>
      </c>
      <c r="PI14" t="s">
        <v>1699</v>
      </c>
      <c r="PJ14" t="s">
        <v>1700</v>
      </c>
      <c r="PK14" t="s">
        <v>1701</v>
      </c>
      <c r="PL14" t="s">
        <v>1702</v>
      </c>
      <c r="PM14" t="s">
        <v>1703</v>
      </c>
      <c r="PN14" t="s">
        <v>1704</v>
      </c>
      <c r="PO14" t="s">
        <v>1705</v>
      </c>
      <c r="PP14" t="s">
        <v>1706</v>
      </c>
      <c r="PQ14" t="s">
        <v>1707</v>
      </c>
      <c r="PR14" t="s">
        <v>1708</v>
      </c>
      <c r="PS14" t="s">
        <v>1709</v>
      </c>
      <c r="PT14" t="s">
        <v>1710</v>
      </c>
      <c r="PU14" t="s">
        <v>1711</v>
      </c>
      <c r="PV14" t="s">
        <v>1712</v>
      </c>
      <c r="PW14" t="s">
        <v>1713</v>
      </c>
      <c r="PX14" t="s">
        <v>1714</v>
      </c>
      <c r="PY14" t="s">
        <v>1715</v>
      </c>
      <c r="PZ14" t="s">
        <v>1716</v>
      </c>
      <c r="QA14" t="s">
        <v>1717</v>
      </c>
      <c r="QB14" t="s">
        <v>1718</v>
      </c>
      <c r="QC14" t="s">
        <v>1719</v>
      </c>
      <c r="QD14" t="s">
        <v>1720</v>
      </c>
      <c r="QE14" t="s">
        <v>1721</v>
      </c>
      <c r="QF14" t="s">
        <v>1722</v>
      </c>
      <c r="QG14" t="s">
        <v>1723</v>
      </c>
      <c r="QH14" t="s">
        <v>1724</v>
      </c>
      <c r="QI14" t="s">
        <v>1725</v>
      </c>
      <c r="QJ14" t="s">
        <v>1726</v>
      </c>
      <c r="QK14" t="s">
        <v>1727</v>
      </c>
      <c r="QL14" t="s">
        <v>1728</v>
      </c>
      <c r="QM14" t="s">
        <v>1729</v>
      </c>
      <c r="QN14" t="s">
        <v>1730</v>
      </c>
      <c r="QO14" t="s">
        <v>1731</v>
      </c>
      <c r="QP14" t="s">
        <v>1732</v>
      </c>
      <c r="QQ14" t="s">
        <v>1733</v>
      </c>
      <c r="QR14" t="s">
        <v>1734</v>
      </c>
      <c r="QS14" t="s">
        <v>1735</v>
      </c>
      <c r="QT14" t="s">
        <v>1736</v>
      </c>
      <c r="QU14" t="s">
        <v>1737</v>
      </c>
      <c r="QV14" t="s">
        <v>1738</v>
      </c>
      <c r="QW14" t="s">
        <v>1739</v>
      </c>
      <c r="QX14" t="s">
        <v>1740</v>
      </c>
      <c r="QY14" t="s">
        <v>1741</v>
      </c>
      <c r="QZ14" t="s">
        <v>1742</v>
      </c>
      <c r="RA14" t="s">
        <v>1743</v>
      </c>
      <c r="RB14" t="s">
        <v>1744</v>
      </c>
      <c r="RC14" t="s">
        <v>1745</v>
      </c>
      <c r="RD14" t="s">
        <v>1746</v>
      </c>
      <c r="RE14" t="s">
        <v>1747</v>
      </c>
      <c r="RF14" t="s">
        <v>1748</v>
      </c>
      <c r="RG14" t="s">
        <v>1749</v>
      </c>
      <c r="RH14" s="1" t="s">
        <v>2318</v>
      </c>
    </row>
    <row r="16" spans="1:952" x14ac:dyDescent="0.3">
      <c r="A16" t="s">
        <v>2307</v>
      </c>
      <c r="B16" t="s">
        <v>2328</v>
      </c>
      <c r="C16" t="s">
        <v>1160</v>
      </c>
      <c r="D16" t="s">
        <v>1162</v>
      </c>
      <c r="E16" t="s">
        <v>1164</v>
      </c>
      <c r="F16" t="s">
        <v>1166</v>
      </c>
      <c r="G16" t="s">
        <v>1168</v>
      </c>
      <c r="H16" t="s">
        <v>1170</v>
      </c>
      <c r="I16" t="s">
        <v>1172</v>
      </c>
      <c r="J16" t="s">
        <v>1174</v>
      </c>
      <c r="K16" t="s">
        <v>1176</v>
      </c>
      <c r="L16" t="s">
        <v>1178</v>
      </c>
      <c r="M16" t="s">
        <v>1180</v>
      </c>
      <c r="N16" t="s">
        <v>1189</v>
      </c>
      <c r="O16" t="s">
        <v>1193</v>
      </c>
      <c r="P16" t="s">
        <v>1194</v>
      </c>
      <c r="Q16" t="s">
        <v>1195</v>
      </c>
      <c r="R16" t="s">
        <v>1196</v>
      </c>
      <c r="S16" t="s">
        <v>1197</v>
      </c>
      <c r="T16" t="s">
        <v>1198</v>
      </c>
      <c r="U16" t="s">
        <v>1199</v>
      </c>
      <c r="V16" t="s">
        <v>1200</v>
      </c>
      <c r="W16" t="s">
        <v>1204</v>
      </c>
      <c r="X16" t="s">
        <v>2164</v>
      </c>
      <c r="Y16" t="s">
        <v>2165</v>
      </c>
      <c r="Z16" t="s">
        <v>2166</v>
      </c>
      <c r="AA16" t="s">
        <v>2167</v>
      </c>
      <c r="AB16" t="s">
        <v>2168</v>
      </c>
      <c r="AC16" t="s">
        <v>2169</v>
      </c>
      <c r="AD16" t="s">
        <v>2170</v>
      </c>
      <c r="AE16" t="s">
        <v>2171</v>
      </c>
      <c r="AF16" t="s">
        <v>2172</v>
      </c>
      <c r="AG16" t="s">
        <v>2173</v>
      </c>
      <c r="AH16" t="s">
        <v>2174</v>
      </c>
      <c r="AI16" t="s">
        <v>2175</v>
      </c>
      <c r="AJ16" t="s">
        <v>2176</v>
      </c>
      <c r="AK16" t="s">
        <v>2177</v>
      </c>
      <c r="AL16" t="s">
        <v>2178</v>
      </c>
      <c r="AM16" t="s">
        <v>2179</v>
      </c>
      <c r="AN16" t="s">
        <v>2180</v>
      </c>
      <c r="AO16" t="s">
        <v>2181</v>
      </c>
      <c r="AP16" t="s">
        <v>2182</v>
      </c>
      <c r="AQ16" t="s">
        <v>2183</v>
      </c>
      <c r="AR16" t="s">
        <v>2184</v>
      </c>
      <c r="AS16" t="s">
        <v>2185</v>
      </c>
      <c r="AT16" t="s">
        <v>2186</v>
      </c>
      <c r="AU16" t="s">
        <v>1273</v>
      </c>
      <c r="AV16" t="s">
        <v>1274</v>
      </c>
      <c r="AW16" t="s">
        <v>1275</v>
      </c>
      <c r="AX16" t="s">
        <v>2233</v>
      </c>
      <c r="AY16" t="s">
        <v>2234</v>
      </c>
      <c r="AZ16" s="1" t="s">
        <v>2319</v>
      </c>
    </row>
    <row r="18" spans="1:45" x14ac:dyDescent="0.3">
      <c r="A18" t="s">
        <v>2308</v>
      </c>
      <c r="B18" t="s">
        <v>2329</v>
      </c>
      <c r="C18" t="s">
        <v>1149</v>
      </c>
      <c r="D18" t="s">
        <v>1150</v>
      </c>
      <c r="E18" t="s">
        <v>1151</v>
      </c>
      <c r="F18" t="s">
        <v>1152</v>
      </c>
      <c r="G18" t="s">
        <v>1153</v>
      </c>
      <c r="H18" t="s">
        <v>1154</v>
      </c>
      <c r="I18" t="s">
        <v>1182</v>
      </c>
      <c r="J18" t="s">
        <v>1184</v>
      </c>
      <c r="K18" t="s">
        <v>1187</v>
      </c>
      <c r="L18" t="s">
        <v>1188</v>
      </c>
      <c r="M18" t="s">
        <v>1190</v>
      </c>
      <c r="N18" t="s">
        <v>1191</v>
      </c>
      <c r="O18" t="s">
        <v>1192</v>
      </c>
      <c r="P18" t="s">
        <v>1201</v>
      </c>
      <c r="Q18" t="s">
        <v>2241</v>
      </c>
      <c r="R18" t="s">
        <v>2242</v>
      </c>
      <c r="S18" t="s">
        <v>2243</v>
      </c>
      <c r="T18" t="s">
        <v>2244</v>
      </c>
      <c r="U18" t="s">
        <v>2245</v>
      </c>
      <c r="V18" t="s">
        <v>2246</v>
      </c>
      <c r="W18" t="s">
        <v>2247</v>
      </c>
      <c r="X18" t="s">
        <v>2248</v>
      </c>
      <c r="Y18" t="s">
        <v>2249</v>
      </c>
      <c r="Z18" t="s">
        <v>2250</v>
      </c>
      <c r="AA18" t="s">
        <v>2251</v>
      </c>
      <c r="AB18" t="s">
        <v>2252</v>
      </c>
      <c r="AC18" t="s">
        <v>2253</v>
      </c>
      <c r="AD18" t="s">
        <v>2254</v>
      </c>
      <c r="AE18" t="s">
        <v>2255</v>
      </c>
      <c r="AF18" t="s">
        <v>1211</v>
      </c>
      <c r="AG18" t="s">
        <v>2286</v>
      </c>
      <c r="AH18" t="s">
        <v>1212</v>
      </c>
      <c r="AI18" t="s">
        <v>1264</v>
      </c>
      <c r="AJ18" t="s">
        <v>1265</v>
      </c>
      <c r="AK18" t="s">
        <v>1266</v>
      </c>
      <c r="AL18" t="s">
        <v>1267</v>
      </c>
      <c r="AM18" t="s">
        <v>1276</v>
      </c>
      <c r="AN18" t="s">
        <v>2289</v>
      </c>
      <c r="AO18" t="s">
        <v>2290</v>
      </c>
      <c r="AP18" t="s">
        <v>2291</v>
      </c>
      <c r="AQ18" t="s">
        <v>2292</v>
      </c>
      <c r="AR18" t="s">
        <v>2293</v>
      </c>
      <c r="AS18" s="1" t="s">
        <v>2320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7"/>
  <sheetViews>
    <sheetView workbookViewId="0">
      <selection activeCell="A28" sqref="A28"/>
    </sheetView>
  </sheetViews>
  <sheetFormatPr defaultRowHeight="14.4" x14ac:dyDescent="0.3"/>
  <cols>
    <col min="1" max="1" width="53.5546875" bestFit="1" customWidth="1"/>
    <col min="2" max="2" width="14" bestFit="1" customWidth="1"/>
  </cols>
  <sheetData>
    <row r="1" spans="1:3" x14ac:dyDescent="0.3">
      <c r="A1" t="s">
        <v>2</v>
      </c>
      <c r="B1" t="s">
        <v>1427</v>
      </c>
    </row>
    <row r="2" spans="1:3" x14ac:dyDescent="0.3">
      <c r="A2" t="s">
        <v>42</v>
      </c>
      <c r="B2" t="s">
        <v>1437</v>
      </c>
      <c r="C2" t="s">
        <v>1447</v>
      </c>
    </row>
    <row r="3" spans="1:3" x14ac:dyDescent="0.3">
      <c r="A3" t="s">
        <v>122</v>
      </c>
      <c r="B3" t="s">
        <v>1437</v>
      </c>
      <c r="C3" t="s">
        <v>1447</v>
      </c>
    </row>
    <row r="4" spans="1:3" x14ac:dyDescent="0.3">
      <c r="A4" t="s">
        <v>185</v>
      </c>
      <c r="B4" t="s">
        <v>1437</v>
      </c>
      <c r="C4" t="s">
        <v>1447</v>
      </c>
    </row>
    <row r="5" spans="1:3" x14ac:dyDescent="0.3">
      <c r="A5" t="s">
        <v>248</v>
      </c>
      <c r="B5" t="s">
        <v>1437</v>
      </c>
      <c r="C5" t="s">
        <v>1447</v>
      </c>
    </row>
    <row r="6" spans="1:3" x14ac:dyDescent="0.3">
      <c r="A6" t="s">
        <v>283</v>
      </c>
      <c r="B6" t="s">
        <v>1444</v>
      </c>
      <c r="C6" t="s">
        <v>1448</v>
      </c>
    </row>
    <row r="7" spans="1:3" x14ac:dyDescent="0.3">
      <c r="A7" t="s">
        <v>284</v>
      </c>
      <c r="B7" t="s">
        <v>1444</v>
      </c>
      <c r="C7" t="s">
        <v>1448</v>
      </c>
    </row>
    <row r="8" spans="1:3" x14ac:dyDescent="0.3">
      <c r="A8" t="s">
        <v>285</v>
      </c>
      <c r="B8" t="s">
        <v>1444</v>
      </c>
      <c r="C8" t="s">
        <v>1448</v>
      </c>
    </row>
    <row r="9" spans="1:3" x14ac:dyDescent="0.3">
      <c r="A9" t="s">
        <v>295</v>
      </c>
      <c r="B9" t="s">
        <v>1444</v>
      </c>
      <c r="C9" t="s">
        <v>1448</v>
      </c>
    </row>
    <row r="10" spans="1:3" x14ac:dyDescent="0.3">
      <c r="A10" t="s">
        <v>297</v>
      </c>
      <c r="B10" t="s">
        <v>1444</v>
      </c>
      <c r="C10" t="s">
        <v>1448</v>
      </c>
    </row>
    <row r="11" spans="1:3" x14ac:dyDescent="0.3">
      <c r="A11" t="s">
        <v>298</v>
      </c>
      <c r="B11" t="s">
        <v>1444</v>
      </c>
      <c r="C11" t="s">
        <v>1448</v>
      </c>
    </row>
    <row r="12" spans="1:3" x14ac:dyDescent="0.3">
      <c r="A12" t="s">
        <v>299</v>
      </c>
      <c r="B12" t="s">
        <v>1444</v>
      </c>
      <c r="C12" t="s">
        <v>1448</v>
      </c>
    </row>
    <row r="13" spans="1:3" x14ac:dyDescent="0.3">
      <c r="A13" t="s">
        <v>300</v>
      </c>
      <c r="B13" t="s">
        <v>1444</v>
      </c>
      <c r="C13" t="s">
        <v>1448</v>
      </c>
    </row>
    <row r="14" spans="1:3" x14ac:dyDescent="0.3">
      <c r="A14" t="s">
        <v>301</v>
      </c>
      <c r="B14" t="s">
        <v>1444</v>
      </c>
      <c r="C14" t="s">
        <v>1448</v>
      </c>
    </row>
    <row r="15" spans="1:3" x14ac:dyDescent="0.3">
      <c r="A15" t="s">
        <v>302</v>
      </c>
      <c r="B15" t="s">
        <v>1444</v>
      </c>
      <c r="C15" t="s">
        <v>1448</v>
      </c>
    </row>
    <row r="16" spans="1:3" x14ac:dyDescent="0.3">
      <c r="A16" t="s">
        <v>303</v>
      </c>
      <c r="B16" t="s">
        <v>1444</v>
      </c>
      <c r="C16" t="s">
        <v>1448</v>
      </c>
    </row>
    <row r="17" spans="1:3" x14ac:dyDescent="0.3">
      <c r="A17" t="s">
        <v>304</v>
      </c>
      <c r="B17" t="s">
        <v>1444</v>
      </c>
      <c r="C17" t="s">
        <v>1448</v>
      </c>
    </row>
    <row r="18" spans="1:3" x14ac:dyDescent="0.3">
      <c r="A18" t="s">
        <v>305</v>
      </c>
      <c r="B18" t="s">
        <v>1444</v>
      </c>
      <c r="C18" t="s">
        <v>1448</v>
      </c>
    </row>
    <row r="19" spans="1:3" x14ac:dyDescent="0.3">
      <c r="A19" t="s">
        <v>306</v>
      </c>
      <c r="B19" t="s">
        <v>1444</v>
      </c>
      <c r="C19" t="s">
        <v>1448</v>
      </c>
    </row>
    <row r="20" spans="1:3" x14ac:dyDescent="0.3">
      <c r="A20" t="s">
        <v>307</v>
      </c>
      <c r="B20" t="s">
        <v>1444</v>
      </c>
      <c r="C20" t="s">
        <v>1448</v>
      </c>
    </row>
    <row r="21" spans="1:3" x14ac:dyDescent="0.3">
      <c r="A21" t="s">
        <v>308</v>
      </c>
      <c r="B21" t="s">
        <v>1444</v>
      </c>
      <c r="C21" t="s">
        <v>1448</v>
      </c>
    </row>
    <row r="22" spans="1:3" x14ac:dyDescent="0.3">
      <c r="A22" t="s">
        <v>309</v>
      </c>
      <c r="B22" t="s">
        <v>1444</v>
      </c>
      <c r="C22" t="s">
        <v>1448</v>
      </c>
    </row>
    <row r="23" spans="1:3" x14ac:dyDescent="0.3">
      <c r="A23" t="s">
        <v>310</v>
      </c>
      <c r="B23" t="s">
        <v>1444</v>
      </c>
      <c r="C23" t="s">
        <v>1448</v>
      </c>
    </row>
    <row r="24" spans="1:3" x14ac:dyDescent="0.3">
      <c r="A24" t="s">
        <v>311</v>
      </c>
      <c r="B24" t="s">
        <v>1444</v>
      </c>
      <c r="C24" t="s">
        <v>1448</v>
      </c>
    </row>
    <row r="25" spans="1:3" x14ac:dyDescent="0.3">
      <c r="A25" t="s">
        <v>312</v>
      </c>
      <c r="B25" t="s">
        <v>1444</v>
      </c>
      <c r="C25" t="s">
        <v>1448</v>
      </c>
    </row>
    <row r="26" spans="1:3" x14ac:dyDescent="0.3">
      <c r="A26" t="s">
        <v>313</v>
      </c>
      <c r="B26" t="s">
        <v>1444</v>
      </c>
      <c r="C26" t="s">
        <v>1448</v>
      </c>
    </row>
    <row r="27" spans="1:3" x14ac:dyDescent="0.3">
      <c r="A27" t="s">
        <v>314</v>
      </c>
      <c r="B27" t="s">
        <v>1444</v>
      </c>
      <c r="C27" t="s">
        <v>1448</v>
      </c>
    </row>
    <row r="28" spans="1:3" x14ac:dyDescent="0.3">
      <c r="A28" t="s">
        <v>315</v>
      </c>
      <c r="B28" t="s">
        <v>1444</v>
      </c>
      <c r="C28" t="s">
        <v>1448</v>
      </c>
    </row>
    <row r="29" spans="1:3" x14ac:dyDescent="0.3">
      <c r="A29" t="s">
        <v>316</v>
      </c>
      <c r="B29" t="s">
        <v>1444</v>
      </c>
      <c r="C29" t="s">
        <v>1448</v>
      </c>
    </row>
    <row r="30" spans="1:3" x14ac:dyDescent="0.3">
      <c r="A30" t="s">
        <v>317</v>
      </c>
      <c r="B30" t="s">
        <v>1444</v>
      </c>
      <c r="C30" t="s">
        <v>1448</v>
      </c>
    </row>
    <row r="31" spans="1:3" x14ac:dyDescent="0.3">
      <c r="A31" t="s">
        <v>318</v>
      </c>
      <c r="B31" t="s">
        <v>1444</v>
      </c>
      <c r="C31" t="s">
        <v>1448</v>
      </c>
    </row>
    <row r="32" spans="1:3" x14ac:dyDescent="0.3">
      <c r="A32" t="s">
        <v>320</v>
      </c>
      <c r="B32" t="s">
        <v>1444</v>
      </c>
      <c r="C32" t="s">
        <v>1448</v>
      </c>
    </row>
    <row r="33" spans="1:3" x14ac:dyDescent="0.3">
      <c r="A33" t="s">
        <v>321</v>
      </c>
      <c r="B33" t="s">
        <v>1444</v>
      </c>
      <c r="C33" t="s">
        <v>1448</v>
      </c>
    </row>
    <row r="34" spans="1:3" x14ac:dyDescent="0.3">
      <c r="A34" t="s">
        <v>322</v>
      </c>
      <c r="B34" t="s">
        <v>1444</v>
      </c>
      <c r="C34" t="s">
        <v>1448</v>
      </c>
    </row>
    <row r="35" spans="1:3" x14ac:dyDescent="0.3">
      <c r="A35" t="s">
        <v>325</v>
      </c>
      <c r="B35" t="s">
        <v>1444</v>
      </c>
      <c r="C35" t="s">
        <v>1448</v>
      </c>
    </row>
    <row r="36" spans="1:3" x14ac:dyDescent="0.3">
      <c r="A36" t="s">
        <v>326</v>
      </c>
      <c r="B36" t="s">
        <v>1444</v>
      </c>
      <c r="C36" t="s">
        <v>1448</v>
      </c>
    </row>
    <row r="37" spans="1:3" x14ac:dyDescent="0.3">
      <c r="A37" t="s">
        <v>327</v>
      </c>
      <c r="B37" t="s">
        <v>1444</v>
      </c>
      <c r="C37" t="s">
        <v>1448</v>
      </c>
    </row>
    <row r="38" spans="1:3" x14ac:dyDescent="0.3">
      <c r="A38" t="s">
        <v>328</v>
      </c>
      <c r="B38" t="s">
        <v>1444</v>
      </c>
      <c r="C38" t="s">
        <v>1448</v>
      </c>
    </row>
    <row r="39" spans="1:3" x14ac:dyDescent="0.3">
      <c r="A39" t="s">
        <v>329</v>
      </c>
      <c r="B39" t="s">
        <v>1444</v>
      </c>
      <c r="C39" t="s">
        <v>1448</v>
      </c>
    </row>
    <row r="40" spans="1:3" x14ac:dyDescent="0.3">
      <c r="A40" t="s">
        <v>330</v>
      </c>
      <c r="B40" t="s">
        <v>1444</v>
      </c>
      <c r="C40" t="s">
        <v>1448</v>
      </c>
    </row>
    <row r="41" spans="1:3" x14ac:dyDescent="0.3">
      <c r="A41" t="s">
        <v>331</v>
      </c>
      <c r="B41" t="s">
        <v>1444</v>
      </c>
      <c r="C41" t="s">
        <v>1448</v>
      </c>
    </row>
    <row r="42" spans="1:3" x14ac:dyDescent="0.3">
      <c r="A42" t="s">
        <v>332</v>
      </c>
      <c r="B42" t="s">
        <v>1444</v>
      </c>
      <c r="C42" t="s">
        <v>1448</v>
      </c>
    </row>
    <row r="43" spans="1:3" x14ac:dyDescent="0.3">
      <c r="A43" t="s">
        <v>333</v>
      </c>
      <c r="B43" t="s">
        <v>1444</v>
      </c>
      <c r="C43" t="s">
        <v>1448</v>
      </c>
    </row>
    <row r="44" spans="1:3" x14ac:dyDescent="0.3">
      <c r="A44" t="s">
        <v>334</v>
      </c>
      <c r="B44" t="s">
        <v>1444</v>
      </c>
      <c r="C44" t="s">
        <v>1448</v>
      </c>
    </row>
    <row r="45" spans="1:3" x14ac:dyDescent="0.3">
      <c r="A45" t="s">
        <v>342</v>
      </c>
      <c r="B45" t="s">
        <v>1444</v>
      </c>
      <c r="C45" t="s">
        <v>1448</v>
      </c>
    </row>
    <row r="46" spans="1:3" x14ac:dyDescent="0.3">
      <c r="A46" t="s">
        <v>343</v>
      </c>
      <c r="B46" t="s">
        <v>1444</v>
      </c>
      <c r="C46" t="s">
        <v>1448</v>
      </c>
    </row>
    <row r="47" spans="1:3" x14ac:dyDescent="0.3">
      <c r="A47" t="s">
        <v>344</v>
      </c>
      <c r="B47" t="s">
        <v>1444</v>
      </c>
      <c r="C47" t="s">
        <v>1449</v>
      </c>
    </row>
    <row r="48" spans="1:3" x14ac:dyDescent="0.3">
      <c r="A48" t="s">
        <v>348</v>
      </c>
      <c r="B48" t="s">
        <v>1444</v>
      </c>
      <c r="C48" t="s">
        <v>1448</v>
      </c>
    </row>
    <row r="49" spans="1:3" x14ac:dyDescent="0.3">
      <c r="A49" t="s">
        <v>351</v>
      </c>
      <c r="B49" t="s">
        <v>1444</v>
      </c>
      <c r="C49" t="s">
        <v>1448</v>
      </c>
    </row>
    <row r="50" spans="1:3" x14ac:dyDescent="0.3">
      <c r="A50" t="s">
        <v>352</v>
      </c>
      <c r="B50" t="s">
        <v>1444</v>
      </c>
      <c r="C50" t="s">
        <v>1448</v>
      </c>
    </row>
    <row r="51" spans="1:3" x14ac:dyDescent="0.3">
      <c r="A51" t="s">
        <v>353</v>
      </c>
      <c r="B51" t="s">
        <v>1444</v>
      </c>
      <c r="C51" t="s">
        <v>1448</v>
      </c>
    </row>
    <row r="52" spans="1:3" x14ac:dyDescent="0.3">
      <c r="A52" t="s">
        <v>354</v>
      </c>
      <c r="B52" t="s">
        <v>1444</v>
      </c>
      <c r="C52" t="s">
        <v>1448</v>
      </c>
    </row>
    <row r="53" spans="1:3" x14ac:dyDescent="0.3">
      <c r="A53" t="s">
        <v>355</v>
      </c>
      <c r="B53" t="s">
        <v>1444</v>
      </c>
      <c r="C53" t="s">
        <v>1448</v>
      </c>
    </row>
    <row r="54" spans="1:3" x14ac:dyDescent="0.3">
      <c r="A54" t="s">
        <v>356</v>
      </c>
      <c r="B54" t="s">
        <v>1444</v>
      </c>
      <c r="C54" t="s">
        <v>1448</v>
      </c>
    </row>
    <row r="55" spans="1:3" x14ac:dyDescent="0.3">
      <c r="A55" t="s">
        <v>357</v>
      </c>
      <c r="B55" t="s">
        <v>1444</v>
      </c>
      <c r="C55" t="s">
        <v>1448</v>
      </c>
    </row>
    <row r="56" spans="1:3" x14ac:dyDescent="0.3">
      <c r="A56" t="s">
        <v>358</v>
      </c>
      <c r="B56" t="s">
        <v>1444</v>
      </c>
      <c r="C56" t="s">
        <v>1448</v>
      </c>
    </row>
    <row r="57" spans="1:3" x14ac:dyDescent="0.3">
      <c r="A57" t="s">
        <v>359</v>
      </c>
      <c r="B57" t="s">
        <v>1444</v>
      </c>
      <c r="C57" t="s">
        <v>1448</v>
      </c>
    </row>
    <row r="58" spans="1:3" x14ac:dyDescent="0.3">
      <c r="A58" t="s">
        <v>360</v>
      </c>
      <c r="B58" t="s">
        <v>1444</v>
      </c>
      <c r="C58" t="s">
        <v>1448</v>
      </c>
    </row>
    <row r="59" spans="1:3" x14ac:dyDescent="0.3">
      <c r="A59" t="s">
        <v>361</v>
      </c>
      <c r="B59" t="s">
        <v>1444</v>
      </c>
      <c r="C59" t="s">
        <v>1448</v>
      </c>
    </row>
    <row r="60" spans="1:3" x14ac:dyDescent="0.3">
      <c r="A60" t="s">
        <v>362</v>
      </c>
      <c r="B60" t="s">
        <v>1444</v>
      </c>
      <c r="C60" t="s">
        <v>1448</v>
      </c>
    </row>
    <row r="61" spans="1:3" x14ac:dyDescent="0.3">
      <c r="A61" t="s">
        <v>363</v>
      </c>
      <c r="B61" t="s">
        <v>1444</v>
      </c>
      <c r="C61" t="s">
        <v>1448</v>
      </c>
    </row>
    <row r="62" spans="1:3" x14ac:dyDescent="0.3">
      <c r="A62" t="s">
        <v>364</v>
      </c>
      <c r="B62" t="s">
        <v>1444</v>
      </c>
      <c r="C62" t="s">
        <v>1448</v>
      </c>
    </row>
    <row r="63" spans="1:3" x14ac:dyDescent="0.3">
      <c r="A63" t="s">
        <v>365</v>
      </c>
      <c r="B63" t="s">
        <v>1444</v>
      </c>
      <c r="C63" t="s">
        <v>1448</v>
      </c>
    </row>
    <row r="64" spans="1:3" x14ac:dyDescent="0.3">
      <c r="A64" t="s">
        <v>366</v>
      </c>
      <c r="B64" t="s">
        <v>1444</v>
      </c>
      <c r="C64" t="s">
        <v>1448</v>
      </c>
    </row>
    <row r="65" spans="1:3" x14ac:dyDescent="0.3">
      <c r="A65" t="s">
        <v>367</v>
      </c>
      <c r="B65" t="s">
        <v>1444</v>
      </c>
      <c r="C65" t="s">
        <v>1448</v>
      </c>
    </row>
    <row r="66" spans="1:3" x14ac:dyDescent="0.3">
      <c r="A66" t="s">
        <v>368</v>
      </c>
      <c r="B66" t="s">
        <v>1444</v>
      </c>
      <c r="C66" t="s">
        <v>1448</v>
      </c>
    </row>
    <row r="67" spans="1:3" x14ac:dyDescent="0.3">
      <c r="A67" t="s">
        <v>369</v>
      </c>
      <c r="B67" t="s">
        <v>1444</v>
      </c>
      <c r="C67" t="s">
        <v>1448</v>
      </c>
    </row>
    <row r="68" spans="1:3" x14ac:dyDescent="0.3">
      <c r="A68" t="s">
        <v>370</v>
      </c>
      <c r="B68" t="s">
        <v>1444</v>
      </c>
      <c r="C68" t="s">
        <v>1448</v>
      </c>
    </row>
    <row r="69" spans="1:3" x14ac:dyDescent="0.3">
      <c r="A69" t="s">
        <v>371</v>
      </c>
      <c r="B69" t="s">
        <v>1444</v>
      </c>
      <c r="C69" t="s">
        <v>1448</v>
      </c>
    </row>
    <row r="70" spans="1:3" x14ac:dyDescent="0.3">
      <c r="A70" t="s">
        <v>372</v>
      </c>
      <c r="B70" t="s">
        <v>1444</v>
      </c>
      <c r="C70" t="s">
        <v>1448</v>
      </c>
    </row>
    <row r="71" spans="1:3" x14ac:dyDescent="0.3">
      <c r="A71" t="s">
        <v>373</v>
      </c>
      <c r="B71" t="s">
        <v>1444</v>
      </c>
      <c r="C71" t="s">
        <v>1448</v>
      </c>
    </row>
    <row r="72" spans="1:3" x14ac:dyDescent="0.3">
      <c r="A72" t="s">
        <v>374</v>
      </c>
      <c r="B72" t="s">
        <v>1444</v>
      </c>
      <c r="C72" t="s">
        <v>1448</v>
      </c>
    </row>
    <row r="73" spans="1:3" x14ac:dyDescent="0.3">
      <c r="A73" t="s">
        <v>375</v>
      </c>
      <c r="B73" t="s">
        <v>1444</v>
      </c>
      <c r="C73" t="s">
        <v>1448</v>
      </c>
    </row>
    <row r="74" spans="1:3" x14ac:dyDescent="0.3">
      <c r="A74" t="s">
        <v>376</v>
      </c>
      <c r="B74" t="s">
        <v>1444</v>
      </c>
      <c r="C74" t="s">
        <v>1448</v>
      </c>
    </row>
    <row r="75" spans="1:3" x14ac:dyDescent="0.3">
      <c r="A75" t="s">
        <v>377</v>
      </c>
      <c r="B75" t="s">
        <v>1444</v>
      </c>
      <c r="C75" t="s">
        <v>1448</v>
      </c>
    </row>
    <row r="76" spans="1:3" x14ac:dyDescent="0.3">
      <c r="A76" t="s">
        <v>378</v>
      </c>
      <c r="B76" t="s">
        <v>1444</v>
      </c>
      <c r="C76" t="s">
        <v>1448</v>
      </c>
    </row>
    <row r="77" spans="1:3" x14ac:dyDescent="0.3">
      <c r="A77" t="s">
        <v>379</v>
      </c>
      <c r="B77" t="s">
        <v>1444</v>
      </c>
      <c r="C77" t="s">
        <v>1448</v>
      </c>
    </row>
    <row r="78" spans="1:3" x14ac:dyDescent="0.3">
      <c r="A78" t="s">
        <v>380</v>
      </c>
      <c r="B78" t="s">
        <v>1444</v>
      </c>
      <c r="C78" t="s">
        <v>1448</v>
      </c>
    </row>
    <row r="79" spans="1:3" x14ac:dyDescent="0.3">
      <c r="A79" t="s">
        <v>381</v>
      </c>
      <c r="B79" t="s">
        <v>1444</v>
      </c>
      <c r="C79" t="s">
        <v>1448</v>
      </c>
    </row>
    <row r="80" spans="1:3" x14ac:dyDescent="0.3">
      <c r="A80" t="s">
        <v>382</v>
      </c>
      <c r="B80" t="s">
        <v>1444</v>
      </c>
      <c r="C80" t="s">
        <v>1448</v>
      </c>
    </row>
    <row r="81" spans="1:3" x14ac:dyDescent="0.3">
      <c r="A81" t="s">
        <v>383</v>
      </c>
      <c r="B81" t="s">
        <v>1444</v>
      </c>
      <c r="C81" t="s">
        <v>1448</v>
      </c>
    </row>
    <row r="82" spans="1:3" x14ac:dyDescent="0.3">
      <c r="A82" t="s">
        <v>384</v>
      </c>
      <c r="B82" t="s">
        <v>1444</v>
      </c>
      <c r="C82" t="s">
        <v>1448</v>
      </c>
    </row>
    <row r="83" spans="1:3" x14ac:dyDescent="0.3">
      <c r="A83" t="s">
        <v>385</v>
      </c>
      <c r="B83" t="s">
        <v>1444</v>
      </c>
      <c r="C83" t="s">
        <v>1448</v>
      </c>
    </row>
    <row r="84" spans="1:3" x14ac:dyDescent="0.3">
      <c r="A84" t="s">
        <v>386</v>
      </c>
      <c r="B84" t="s">
        <v>1444</v>
      </c>
      <c r="C84" t="s">
        <v>1448</v>
      </c>
    </row>
    <row r="85" spans="1:3" x14ac:dyDescent="0.3">
      <c r="A85" t="s">
        <v>387</v>
      </c>
      <c r="B85" t="s">
        <v>1444</v>
      </c>
      <c r="C85" t="s">
        <v>1448</v>
      </c>
    </row>
    <row r="86" spans="1:3" x14ac:dyDescent="0.3">
      <c r="A86" t="s">
        <v>388</v>
      </c>
      <c r="B86" t="s">
        <v>1444</v>
      </c>
      <c r="C86" t="s">
        <v>1448</v>
      </c>
    </row>
    <row r="87" spans="1:3" x14ac:dyDescent="0.3">
      <c r="A87" t="s">
        <v>389</v>
      </c>
      <c r="B87" t="s">
        <v>1444</v>
      </c>
      <c r="C87" t="s">
        <v>1448</v>
      </c>
    </row>
    <row r="88" spans="1:3" x14ac:dyDescent="0.3">
      <c r="A88" t="s">
        <v>390</v>
      </c>
      <c r="B88" t="s">
        <v>1444</v>
      </c>
      <c r="C88" t="s">
        <v>1448</v>
      </c>
    </row>
    <row r="89" spans="1:3" x14ac:dyDescent="0.3">
      <c r="A89" t="s">
        <v>391</v>
      </c>
      <c r="B89" t="s">
        <v>1444</v>
      </c>
      <c r="C89" t="s">
        <v>1448</v>
      </c>
    </row>
    <row r="90" spans="1:3" x14ac:dyDescent="0.3">
      <c r="A90" t="s">
        <v>395</v>
      </c>
      <c r="B90" t="s">
        <v>1444</v>
      </c>
      <c r="C90" t="s">
        <v>1448</v>
      </c>
    </row>
    <row r="91" spans="1:3" x14ac:dyDescent="0.3">
      <c r="A91" t="s">
        <v>396</v>
      </c>
      <c r="B91" t="s">
        <v>1444</v>
      </c>
      <c r="C91" t="s">
        <v>1448</v>
      </c>
    </row>
    <row r="92" spans="1:3" x14ac:dyDescent="0.3">
      <c r="A92" t="s">
        <v>397</v>
      </c>
      <c r="B92" t="s">
        <v>1444</v>
      </c>
      <c r="C92" t="s">
        <v>1448</v>
      </c>
    </row>
    <row r="93" spans="1:3" x14ac:dyDescent="0.3">
      <c r="A93" t="s">
        <v>398</v>
      </c>
      <c r="B93" t="s">
        <v>1444</v>
      </c>
      <c r="C93" t="s">
        <v>1448</v>
      </c>
    </row>
    <row r="94" spans="1:3" x14ac:dyDescent="0.3">
      <c r="A94" t="s">
        <v>402</v>
      </c>
      <c r="B94" t="s">
        <v>1444</v>
      </c>
      <c r="C94" t="s">
        <v>1448</v>
      </c>
    </row>
    <row r="95" spans="1:3" x14ac:dyDescent="0.3">
      <c r="A95" t="s">
        <v>403</v>
      </c>
      <c r="B95" t="s">
        <v>1444</v>
      </c>
      <c r="C95" t="s">
        <v>1448</v>
      </c>
    </row>
    <row r="96" spans="1:3" x14ac:dyDescent="0.3">
      <c r="A96" t="s">
        <v>404</v>
      </c>
      <c r="B96" t="s">
        <v>1444</v>
      </c>
      <c r="C96" t="s">
        <v>1448</v>
      </c>
    </row>
    <row r="97" spans="1:3" x14ac:dyDescent="0.3">
      <c r="A97" t="s">
        <v>405</v>
      </c>
      <c r="B97" t="s">
        <v>1444</v>
      </c>
      <c r="C97" t="s">
        <v>1448</v>
      </c>
    </row>
    <row r="98" spans="1:3" x14ac:dyDescent="0.3">
      <c r="A98" t="s">
        <v>406</v>
      </c>
      <c r="B98" t="s">
        <v>1444</v>
      </c>
      <c r="C98" t="s">
        <v>1448</v>
      </c>
    </row>
    <row r="99" spans="1:3" x14ac:dyDescent="0.3">
      <c r="A99" t="s">
        <v>407</v>
      </c>
      <c r="B99" t="s">
        <v>1444</v>
      </c>
      <c r="C99" t="s">
        <v>1448</v>
      </c>
    </row>
    <row r="100" spans="1:3" x14ac:dyDescent="0.3">
      <c r="A100" t="s">
        <v>408</v>
      </c>
      <c r="B100" t="s">
        <v>1444</v>
      </c>
      <c r="C100" t="s">
        <v>1448</v>
      </c>
    </row>
    <row r="101" spans="1:3" x14ac:dyDescent="0.3">
      <c r="A101" t="s">
        <v>409</v>
      </c>
      <c r="B101" t="s">
        <v>1444</v>
      </c>
      <c r="C101" t="s">
        <v>1448</v>
      </c>
    </row>
    <row r="102" spans="1:3" x14ac:dyDescent="0.3">
      <c r="A102" t="s">
        <v>410</v>
      </c>
      <c r="B102" t="s">
        <v>1444</v>
      </c>
      <c r="C102" t="s">
        <v>1448</v>
      </c>
    </row>
    <row r="103" spans="1:3" x14ac:dyDescent="0.3">
      <c r="A103" t="s">
        <v>411</v>
      </c>
      <c r="B103" t="s">
        <v>1444</v>
      </c>
      <c r="C103" t="s">
        <v>1448</v>
      </c>
    </row>
    <row r="104" spans="1:3" x14ac:dyDescent="0.3">
      <c r="A104" t="s">
        <v>412</v>
      </c>
      <c r="B104" t="s">
        <v>1444</v>
      </c>
      <c r="C104" t="s">
        <v>1448</v>
      </c>
    </row>
    <row r="105" spans="1:3" x14ac:dyDescent="0.3">
      <c r="A105" t="s">
        <v>413</v>
      </c>
      <c r="B105" t="s">
        <v>1444</v>
      </c>
      <c r="C105" t="s">
        <v>1448</v>
      </c>
    </row>
    <row r="106" spans="1:3" x14ac:dyDescent="0.3">
      <c r="A106" t="s">
        <v>414</v>
      </c>
      <c r="B106" t="s">
        <v>1444</v>
      </c>
      <c r="C106" t="s">
        <v>1448</v>
      </c>
    </row>
    <row r="107" spans="1:3" x14ac:dyDescent="0.3">
      <c r="A107" t="s">
        <v>415</v>
      </c>
      <c r="B107" t="s">
        <v>1444</v>
      </c>
      <c r="C107" t="s">
        <v>1448</v>
      </c>
    </row>
    <row r="108" spans="1:3" x14ac:dyDescent="0.3">
      <c r="A108" t="s">
        <v>416</v>
      </c>
      <c r="B108" t="s">
        <v>1444</v>
      </c>
      <c r="C108" t="s">
        <v>1448</v>
      </c>
    </row>
    <row r="109" spans="1:3" x14ac:dyDescent="0.3">
      <c r="A109" t="s">
        <v>417</v>
      </c>
      <c r="B109" t="s">
        <v>1444</v>
      </c>
      <c r="C109" t="s">
        <v>1448</v>
      </c>
    </row>
    <row r="110" spans="1:3" x14ac:dyDescent="0.3">
      <c r="A110" t="s">
        <v>418</v>
      </c>
      <c r="B110" t="s">
        <v>1444</v>
      </c>
      <c r="C110" t="s">
        <v>1448</v>
      </c>
    </row>
    <row r="111" spans="1:3" x14ac:dyDescent="0.3">
      <c r="A111" t="s">
        <v>419</v>
      </c>
      <c r="B111" t="s">
        <v>1444</v>
      </c>
      <c r="C111" t="s">
        <v>1448</v>
      </c>
    </row>
    <row r="112" spans="1:3" x14ac:dyDescent="0.3">
      <c r="A112" t="s">
        <v>420</v>
      </c>
      <c r="B112" t="s">
        <v>1444</v>
      </c>
      <c r="C112" t="s">
        <v>1448</v>
      </c>
    </row>
    <row r="113" spans="1:3" x14ac:dyDescent="0.3">
      <c r="A113" t="s">
        <v>421</v>
      </c>
      <c r="B113" t="s">
        <v>1444</v>
      </c>
      <c r="C113" t="s">
        <v>1448</v>
      </c>
    </row>
    <row r="114" spans="1:3" x14ac:dyDescent="0.3">
      <c r="A114" t="s">
        <v>422</v>
      </c>
      <c r="B114" t="s">
        <v>1444</v>
      </c>
      <c r="C114" t="s">
        <v>1448</v>
      </c>
    </row>
    <row r="115" spans="1:3" x14ac:dyDescent="0.3">
      <c r="A115" t="s">
        <v>423</v>
      </c>
      <c r="B115" t="s">
        <v>1444</v>
      </c>
      <c r="C115" t="s">
        <v>1448</v>
      </c>
    </row>
    <row r="116" spans="1:3" x14ac:dyDescent="0.3">
      <c r="A116" t="s">
        <v>424</v>
      </c>
      <c r="B116" t="s">
        <v>1444</v>
      </c>
      <c r="C116" t="s">
        <v>1448</v>
      </c>
    </row>
    <row r="117" spans="1:3" x14ac:dyDescent="0.3">
      <c r="A117" t="s">
        <v>425</v>
      </c>
      <c r="B117" t="s">
        <v>1444</v>
      </c>
      <c r="C117" t="s">
        <v>1448</v>
      </c>
    </row>
    <row r="118" spans="1:3" x14ac:dyDescent="0.3">
      <c r="A118" t="s">
        <v>426</v>
      </c>
      <c r="B118" t="s">
        <v>1444</v>
      </c>
      <c r="C118" t="s">
        <v>1448</v>
      </c>
    </row>
    <row r="119" spans="1:3" x14ac:dyDescent="0.3">
      <c r="A119" t="s">
        <v>427</v>
      </c>
      <c r="B119" t="s">
        <v>1444</v>
      </c>
      <c r="C119" t="s">
        <v>1448</v>
      </c>
    </row>
    <row r="120" spans="1:3" x14ac:dyDescent="0.3">
      <c r="A120" t="s">
        <v>428</v>
      </c>
      <c r="B120" t="s">
        <v>1444</v>
      </c>
      <c r="C120" t="s">
        <v>1448</v>
      </c>
    </row>
    <row r="121" spans="1:3" x14ac:dyDescent="0.3">
      <c r="A121" t="s">
        <v>429</v>
      </c>
      <c r="B121" t="s">
        <v>1444</v>
      </c>
      <c r="C121" t="s">
        <v>1448</v>
      </c>
    </row>
    <row r="122" spans="1:3" x14ac:dyDescent="0.3">
      <c r="A122" t="s">
        <v>430</v>
      </c>
      <c r="B122" t="s">
        <v>1444</v>
      </c>
      <c r="C122" t="s">
        <v>1448</v>
      </c>
    </row>
    <row r="123" spans="1:3" x14ac:dyDescent="0.3">
      <c r="A123" t="s">
        <v>431</v>
      </c>
      <c r="B123" t="s">
        <v>1444</v>
      </c>
      <c r="C123" t="s">
        <v>1448</v>
      </c>
    </row>
    <row r="124" spans="1:3" x14ac:dyDescent="0.3">
      <c r="A124" t="s">
        <v>432</v>
      </c>
      <c r="B124" t="s">
        <v>1444</v>
      </c>
      <c r="C124" t="s">
        <v>1448</v>
      </c>
    </row>
    <row r="125" spans="1:3" x14ac:dyDescent="0.3">
      <c r="A125" t="s">
        <v>433</v>
      </c>
      <c r="B125" t="s">
        <v>1444</v>
      </c>
      <c r="C125" t="s">
        <v>1448</v>
      </c>
    </row>
    <row r="126" spans="1:3" x14ac:dyDescent="0.3">
      <c r="A126" t="s">
        <v>434</v>
      </c>
      <c r="B126" t="s">
        <v>1444</v>
      </c>
      <c r="C126" t="s">
        <v>1448</v>
      </c>
    </row>
    <row r="127" spans="1:3" x14ac:dyDescent="0.3">
      <c r="A127" t="s">
        <v>435</v>
      </c>
      <c r="B127" t="s">
        <v>1444</v>
      </c>
      <c r="C127" t="s">
        <v>1448</v>
      </c>
    </row>
    <row r="128" spans="1:3" x14ac:dyDescent="0.3">
      <c r="A128" t="s">
        <v>436</v>
      </c>
      <c r="B128" t="s">
        <v>1444</v>
      </c>
      <c r="C128" t="s">
        <v>1448</v>
      </c>
    </row>
    <row r="129" spans="1:3" x14ac:dyDescent="0.3">
      <c r="A129" t="s">
        <v>437</v>
      </c>
      <c r="B129" t="s">
        <v>1444</v>
      </c>
      <c r="C129" t="s">
        <v>1448</v>
      </c>
    </row>
    <row r="130" spans="1:3" x14ac:dyDescent="0.3">
      <c r="A130" t="s">
        <v>438</v>
      </c>
      <c r="B130" t="s">
        <v>1444</v>
      </c>
      <c r="C130" t="s">
        <v>1448</v>
      </c>
    </row>
    <row r="131" spans="1:3" x14ac:dyDescent="0.3">
      <c r="A131" t="s">
        <v>439</v>
      </c>
      <c r="B131" t="s">
        <v>1444</v>
      </c>
      <c r="C131" t="s">
        <v>1448</v>
      </c>
    </row>
    <row r="132" spans="1:3" x14ac:dyDescent="0.3">
      <c r="A132" t="s">
        <v>440</v>
      </c>
      <c r="B132" t="s">
        <v>1444</v>
      </c>
      <c r="C132" t="s">
        <v>1448</v>
      </c>
    </row>
    <row r="133" spans="1:3" x14ac:dyDescent="0.3">
      <c r="A133" t="s">
        <v>441</v>
      </c>
      <c r="B133" t="s">
        <v>1444</v>
      </c>
      <c r="C133" t="s">
        <v>1448</v>
      </c>
    </row>
    <row r="134" spans="1:3" x14ac:dyDescent="0.3">
      <c r="A134" t="s">
        <v>442</v>
      </c>
      <c r="B134" t="s">
        <v>1444</v>
      </c>
      <c r="C134" t="s">
        <v>1448</v>
      </c>
    </row>
    <row r="135" spans="1:3" x14ac:dyDescent="0.3">
      <c r="A135" t="s">
        <v>443</v>
      </c>
      <c r="B135" t="s">
        <v>1444</v>
      </c>
      <c r="C135" t="s">
        <v>1448</v>
      </c>
    </row>
    <row r="136" spans="1:3" x14ac:dyDescent="0.3">
      <c r="A136" t="s">
        <v>444</v>
      </c>
      <c r="B136" t="s">
        <v>1444</v>
      </c>
      <c r="C136" t="s">
        <v>1448</v>
      </c>
    </row>
    <row r="137" spans="1:3" x14ac:dyDescent="0.3">
      <c r="A137" t="s">
        <v>445</v>
      </c>
      <c r="B137" t="s">
        <v>1444</v>
      </c>
      <c r="C137" t="s">
        <v>1448</v>
      </c>
    </row>
    <row r="138" spans="1:3" x14ac:dyDescent="0.3">
      <c r="A138" t="s">
        <v>446</v>
      </c>
      <c r="B138" t="s">
        <v>1444</v>
      </c>
      <c r="C138" t="s">
        <v>1448</v>
      </c>
    </row>
    <row r="139" spans="1:3" x14ac:dyDescent="0.3">
      <c r="A139" t="s">
        <v>447</v>
      </c>
      <c r="B139" t="s">
        <v>1444</v>
      </c>
      <c r="C139" t="s">
        <v>1448</v>
      </c>
    </row>
    <row r="140" spans="1:3" x14ac:dyDescent="0.3">
      <c r="A140" t="s">
        <v>448</v>
      </c>
      <c r="B140" t="s">
        <v>1444</v>
      </c>
      <c r="C140" t="s">
        <v>1448</v>
      </c>
    </row>
    <row r="141" spans="1:3" x14ac:dyDescent="0.3">
      <c r="A141" t="s">
        <v>449</v>
      </c>
      <c r="B141" t="s">
        <v>1444</v>
      </c>
      <c r="C141" t="s">
        <v>1448</v>
      </c>
    </row>
    <row r="142" spans="1:3" x14ac:dyDescent="0.3">
      <c r="A142" t="s">
        <v>450</v>
      </c>
      <c r="B142" t="s">
        <v>1444</v>
      </c>
      <c r="C142" t="s">
        <v>1448</v>
      </c>
    </row>
    <row r="143" spans="1:3" x14ac:dyDescent="0.3">
      <c r="A143" t="s">
        <v>451</v>
      </c>
      <c r="B143" t="s">
        <v>1444</v>
      </c>
      <c r="C143" t="s">
        <v>1448</v>
      </c>
    </row>
    <row r="144" spans="1:3" x14ac:dyDescent="0.3">
      <c r="A144" t="s">
        <v>452</v>
      </c>
      <c r="B144" t="s">
        <v>1444</v>
      </c>
      <c r="C144" t="s">
        <v>1448</v>
      </c>
    </row>
    <row r="145" spans="1:3" x14ac:dyDescent="0.3">
      <c r="A145" t="s">
        <v>453</v>
      </c>
      <c r="B145" t="s">
        <v>1444</v>
      </c>
      <c r="C145" t="s">
        <v>1448</v>
      </c>
    </row>
    <row r="146" spans="1:3" x14ac:dyDescent="0.3">
      <c r="A146" t="s">
        <v>454</v>
      </c>
      <c r="B146" t="s">
        <v>1444</v>
      </c>
      <c r="C146" t="s">
        <v>1448</v>
      </c>
    </row>
    <row r="147" spans="1:3" x14ac:dyDescent="0.3">
      <c r="A147" t="s">
        <v>455</v>
      </c>
      <c r="B147" t="s">
        <v>1444</v>
      </c>
      <c r="C147" t="s">
        <v>1448</v>
      </c>
    </row>
    <row r="148" spans="1:3" x14ac:dyDescent="0.3">
      <c r="A148" t="s">
        <v>456</v>
      </c>
      <c r="B148" t="s">
        <v>1444</v>
      </c>
      <c r="C148" t="s">
        <v>1448</v>
      </c>
    </row>
    <row r="149" spans="1:3" x14ac:dyDescent="0.3">
      <c r="A149" t="s">
        <v>457</v>
      </c>
      <c r="B149" t="s">
        <v>1444</v>
      </c>
      <c r="C149" t="s">
        <v>1448</v>
      </c>
    </row>
    <row r="150" spans="1:3" x14ac:dyDescent="0.3">
      <c r="A150" t="s">
        <v>458</v>
      </c>
      <c r="B150" t="s">
        <v>1444</v>
      </c>
      <c r="C150" t="s">
        <v>1448</v>
      </c>
    </row>
    <row r="151" spans="1:3" x14ac:dyDescent="0.3">
      <c r="A151" t="s">
        <v>459</v>
      </c>
      <c r="B151" t="s">
        <v>1444</v>
      </c>
      <c r="C151" t="s">
        <v>1448</v>
      </c>
    </row>
    <row r="152" spans="1:3" x14ac:dyDescent="0.3">
      <c r="A152" t="s">
        <v>460</v>
      </c>
      <c r="B152" t="s">
        <v>1444</v>
      </c>
      <c r="C152" t="s">
        <v>1448</v>
      </c>
    </row>
    <row r="153" spans="1:3" x14ac:dyDescent="0.3">
      <c r="A153" t="s">
        <v>461</v>
      </c>
      <c r="B153" t="s">
        <v>1444</v>
      </c>
      <c r="C153" t="s">
        <v>1448</v>
      </c>
    </row>
    <row r="154" spans="1:3" x14ac:dyDescent="0.3">
      <c r="A154" t="s">
        <v>462</v>
      </c>
      <c r="B154" t="s">
        <v>1444</v>
      </c>
      <c r="C154" t="s">
        <v>1448</v>
      </c>
    </row>
    <row r="155" spans="1:3" x14ac:dyDescent="0.3">
      <c r="A155" t="s">
        <v>463</v>
      </c>
      <c r="B155" t="s">
        <v>1444</v>
      </c>
      <c r="C155" t="s">
        <v>1448</v>
      </c>
    </row>
    <row r="156" spans="1:3" x14ac:dyDescent="0.3">
      <c r="A156" t="s">
        <v>464</v>
      </c>
      <c r="B156" t="s">
        <v>1444</v>
      </c>
      <c r="C156" t="s">
        <v>1448</v>
      </c>
    </row>
    <row r="157" spans="1:3" x14ac:dyDescent="0.3">
      <c r="A157" t="s">
        <v>465</v>
      </c>
      <c r="B157" t="s">
        <v>1444</v>
      </c>
      <c r="C157" t="s">
        <v>1448</v>
      </c>
    </row>
    <row r="158" spans="1:3" x14ac:dyDescent="0.3">
      <c r="A158" t="s">
        <v>466</v>
      </c>
      <c r="B158" t="s">
        <v>1444</v>
      </c>
      <c r="C158" t="s">
        <v>1448</v>
      </c>
    </row>
    <row r="159" spans="1:3" x14ac:dyDescent="0.3">
      <c r="A159" t="s">
        <v>467</v>
      </c>
      <c r="B159" t="s">
        <v>1444</v>
      </c>
      <c r="C159" t="s">
        <v>1448</v>
      </c>
    </row>
    <row r="160" spans="1:3" x14ac:dyDescent="0.3">
      <c r="A160" t="s">
        <v>468</v>
      </c>
      <c r="B160" t="s">
        <v>1444</v>
      </c>
      <c r="C160" t="s">
        <v>1448</v>
      </c>
    </row>
    <row r="161" spans="1:3" x14ac:dyDescent="0.3">
      <c r="A161" t="s">
        <v>469</v>
      </c>
      <c r="B161" t="s">
        <v>1444</v>
      </c>
      <c r="C161" t="s">
        <v>1448</v>
      </c>
    </row>
    <row r="162" spans="1:3" x14ac:dyDescent="0.3">
      <c r="A162" t="s">
        <v>470</v>
      </c>
      <c r="B162" t="s">
        <v>1444</v>
      </c>
      <c r="C162" t="s">
        <v>1448</v>
      </c>
    </row>
    <row r="163" spans="1:3" x14ac:dyDescent="0.3">
      <c r="A163" t="s">
        <v>471</v>
      </c>
      <c r="B163" t="s">
        <v>1444</v>
      </c>
      <c r="C163" t="s">
        <v>1448</v>
      </c>
    </row>
    <row r="164" spans="1:3" x14ac:dyDescent="0.3">
      <c r="A164" t="s">
        <v>472</v>
      </c>
      <c r="B164" t="s">
        <v>1444</v>
      </c>
      <c r="C164" t="s">
        <v>1448</v>
      </c>
    </row>
    <row r="165" spans="1:3" x14ac:dyDescent="0.3">
      <c r="A165" t="s">
        <v>473</v>
      </c>
      <c r="B165" t="s">
        <v>1444</v>
      </c>
      <c r="C165" t="s">
        <v>1448</v>
      </c>
    </row>
    <row r="166" spans="1:3" x14ac:dyDescent="0.3">
      <c r="A166" t="s">
        <v>474</v>
      </c>
      <c r="B166" t="s">
        <v>1444</v>
      </c>
      <c r="C166" t="s">
        <v>1448</v>
      </c>
    </row>
    <row r="167" spans="1:3" x14ac:dyDescent="0.3">
      <c r="A167" t="s">
        <v>475</v>
      </c>
      <c r="B167" t="s">
        <v>1444</v>
      </c>
      <c r="C167" t="s">
        <v>1448</v>
      </c>
    </row>
    <row r="168" spans="1:3" x14ac:dyDescent="0.3">
      <c r="A168" t="s">
        <v>476</v>
      </c>
      <c r="B168" t="s">
        <v>1444</v>
      </c>
      <c r="C168" t="s">
        <v>1448</v>
      </c>
    </row>
    <row r="169" spans="1:3" x14ac:dyDescent="0.3">
      <c r="A169" t="s">
        <v>477</v>
      </c>
      <c r="B169" t="s">
        <v>1444</v>
      </c>
      <c r="C169" t="s">
        <v>1448</v>
      </c>
    </row>
    <row r="170" spans="1:3" x14ac:dyDescent="0.3">
      <c r="A170" t="s">
        <v>478</v>
      </c>
      <c r="B170" t="s">
        <v>1444</v>
      </c>
      <c r="C170" t="s">
        <v>1448</v>
      </c>
    </row>
    <row r="171" spans="1:3" x14ac:dyDescent="0.3">
      <c r="A171" t="s">
        <v>479</v>
      </c>
      <c r="B171" t="s">
        <v>1444</v>
      </c>
      <c r="C171" t="s">
        <v>1448</v>
      </c>
    </row>
    <row r="172" spans="1:3" x14ac:dyDescent="0.3">
      <c r="A172" t="s">
        <v>480</v>
      </c>
      <c r="B172" t="s">
        <v>1444</v>
      </c>
      <c r="C172" t="s">
        <v>1448</v>
      </c>
    </row>
    <row r="173" spans="1:3" x14ac:dyDescent="0.3">
      <c r="A173" t="s">
        <v>481</v>
      </c>
      <c r="B173" t="s">
        <v>1444</v>
      </c>
      <c r="C173" t="s">
        <v>1448</v>
      </c>
    </row>
    <row r="174" spans="1:3" x14ac:dyDescent="0.3">
      <c r="A174" t="s">
        <v>482</v>
      </c>
      <c r="B174" t="s">
        <v>1444</v>
      </c>
      <c r="C174" t="s">
        <v>1448</v>
      </c>
    </row>
    <row r="175" spans="1:3" x14ac:dyDescent="0.3">
      <c r="A175" t="s">
        <v>483</v>
      </c>
      <c r="B175" t="s">
        <v>1444</v>
      </c>
      <c r="C175" t="s">
        <v>1448</v>
      </c>
    </row>
    <row r="176" spans="1:3" x14ac:dyDescent="0.3">
      <c r="A176" t="s">
        <v>484</v>
      </c>
      <c r="B176" t="s">
        <v>1444</v>
      </c>
      <c r="C176" t="s">
        <v>1448</v>
      </c>
    </row>
    <row r="177" spans="1:3" x14ac:dyDescent="0.3">
      <c r="A177" t="s">
        <v>485</v>
      </c>
      <c r="B177" t="s">
        <v>1444</v>
      </c>
      <c r="C177" t="s">
        <v>1448</v>
      </c>
    </row>
    <row r="178" spans="1:3" x14ac:dyDescent="0.3">
      <c r="A178" t="s">
        <v>486</v>
      </c>
      <c r="B178" t="s">
        <v>1444</v>
      </c>
      <c r="C178" t="s">
        <v>1448</v>
      </c>
    </row>
    <row r="179" spans="1:3" x14ac:dyDescent="0.3">
      <c r="A179" t="s">
        <v>487</v>
      </c>
      <c r="B179" t="s">
        <v>1444</v>
      </c>
      <c r="C179" t="s">
        <v>1448</v>
      </c>
    </row>
    <row r="180" spans="1:3" x14ac:dyDescent="0.3">
      <c r="A180" t="s">
        <v>488</v>
      </c>
      <c r="B180" t="s">
        <v>1444</v>
      </c>
      <c r="C180" t="s">
        <v>1448</v>
      </c>
    </row>
    <row r="181" spans="1:3" x14ac:dyDescent="0.3">
      <c r="A181" t="s">
        <v>489</v>
      </c>
      <c r="B181" t="s">
        <v>1444</v>
      </c>
      <c r="C181" t="s">
        <v>1448</v>
      </c>
    </row>
    <row r="182" spans="1:3" x14ac:dyDescent="0.3">
      <c r="A182" t="s">
        <v>490</v>
      </c>
      <c r="B182" t="s">
        <v>1444</v>
      </c>
      <c r="C182" t="s">
        <v>1448</v>
      </c>
    </row>
    <row r="183" spans="1:3" x14ac:dyDescent="0.3">
      <c r="A183" t="s">
        <v>491</v>
      </c>
      <c r="B183" t="s">
        <v>1444</v>
      </c>
      <c r="C183" t="s">
        <v>1448</v>
      </c>
    </row>
    <row r="184" spans="1:3" x14ac:dyDescent="0.3">
      <c r="A184" t="s">
        <v>492</v>
      </c>
      <c r="B184" t="s">
        <v>1444</v>
      </c>
      <c r="C184" t="s">
        <v>1448</v>
      </c>
    </row>
    <row r="185" spans="1:3" x14ac:dyDescent="0.3">
      <c r="A185" t="s">
        <v>493</v>
      </c>
      <c r="B185" t="s">
        <v>1444</v>
      </c>
      <c r="C185" t="s">
        <v>1448</v>
      </c>
    </row>
    <row r="186" spans="1:3" x14ac:dyDescent="0.3">
      <c r="A186" t="s">
        <v>494</v>
      </c>
      <c r="B186" t="s">
        <v>1444</v>
      </c>
      <c r="C186" t="s">
        <v>1448</v>
      </c>
    </row>
    <row r="187" spans="1:3" x14ac:dyDescent="0.3">
      <c r="A187" t="s">
        <v>495</v>
      </c>
      <c r="B187" t="s">
        <v>1444</v>
      </c>
      <c r="C187" t="s">
        <v>1448</v>
      </c>
    </row>
    <row r="188" spans="1:3" x14ac:dyDescent="0.3">
      <c r="A188" t="s">
        <v>496</v>
      </c>
      <c r="B188" t="s">
        <v>1444</v>
      </c>
      <c r="C188" t="s">
        <v>1448</v>
      </c>
    </row>
    <row r="189" spans="1:3" x14ac:dyDescent="0.3">
      <c r="A189" t="s">
        <v>497</v>
      </c>
      <c r="B189" t="s">
        <v>1444</v>
      </c>
      <c r="C189" t="s">
        <v>1448</v>
      </c>
    </row>
    <row r="190" spans="1:3" x14ac:dyDescent="0.3">
      <c r="A190" t="s">
        <v>499</v>
      </c>
      <c r="B190" t="s">
        <v>1444</v>
      </c>
      <c r="C190" t="s">
        <v>1448</v>
      </c>
    </row>
    <row r="191" spans="1:3" x14ac:dyDescent="0.3">
      <c r="A191" t="s">
        <v>500</v>
      </c>
      <c r="B191" t="s">
        <v>1444</v>
      </c>
      <c r="C191" t="s">
        <v>1448</v>
      </c>
    </row>
    <row r="192" spans="1:3" x14ac:dyDescent="0.3">
      <c r="A192" t="s">
        <v>501</v>
      </c>
      <c r="B192" t="s">
        <v>1444</v>
      </c>
      <c r="C192" t="s">
        <v>1448</v>
      </c>
    </row>
    <row r="193" spans="1:3" x14ac:dyDescent="0.3">
      <c r="A193" t="s">
        <v>511</v>
      </c>
      <c r="B193" t="s">
        <v>1444</v>
      </c>
      <c r="C193" t="s">
        <v>1448</v>
      </c>
    </row>
    <row r="194" spans="1:3" x14ac:dyDescent="0.3">
      <c r="A194" t="s">
        <v>513</v>
      </c>
      <c r="B194" t="s">
        <v>1444</v>
      </c>
      <c r="C194" t="s">
        <v>1448</v>
      </c>
    </row>
    <row r="195" spans="1:3" x14ac:dyDescent="0.3">
      <c r="A195" t="s">
        <v>514</v>
      </c>
      <c r="B195" t="s">
        <v>1444</v>
      </c>
      <c r="C195" t="s">
        <v>1448</v>
      </c>
    </row>
    <row r="196" spans="1:3" x14ac:dyDescent="0.3">
      <c r="A196" t="s">
        <v>515</v>
      </c>
      <c r="B196" t="s">
        <v>1444</v>
      </c>
      <c r="C196" t="s">
        <v>1448</v>
      </c>
    </row>
    <row r="197" spans="1:3" x14ac:dyDescent="0.3">
      <c r="A197" t="s">
        <v>516</v>
      </c>
      <c r="B197" t="s">
        <v>1444</v>
      </c>
      <c r="C197" t="s">
        <v>1448</v>
      </c>
    </row>
    <row r="198" spans="1:3" x14ac:dyDescent="0.3">
      <c r="A198" t="s">
        <v>517</v>
      </c>
      <c r="B198" t="s">
        <v>1444</v>
      </c>
      <c r="C198" t="s">
        <v>1448</v>
      </c>
    </row>
    <row r="199" spans="1:3" x14ac:dyDescent="0.3">
      <c r="A199" t="s">
        <v>518</v>
      </c>
      <c r="B199" t="s">
        <v>1444</v>
      </c>
      <c r="C199" t="s">
        <v>1448</v>
      </c>
    </row>
    <row r="200" spans="1:3" x14ac:dyDescent="0.3">
      <c r="A200" t="s">
        <v>519</v>
      </c>
      <c r="B200" t="s">
        <v>1444</v>
      </c>
      <c r="C200" t="s">
        <v>1448</v>
      </c>
    </row>
    <row r="201" spans="1:3" x14ac:dyDescent="0.3">
      <c r="A201" t="s">
        <v>520</v>
      </c>
      <c r="B201" t="s">
        <v>1444</v>
      </c>
      <c r="C201" t="s">
        <v>1448</v>
      </c>
    </row>
    <row r="202" spans="1:3" x14ac:dyDescent="0.3">
      <c r="A202" t="s">
        <v>521</v>
      </c>
      <c r="B202" t="s">
        <v>1444</v>
      </c>
      <c r="C202" t="s">
        <v>1448</v>
      </c>
    </row>
    <row r="203" spans="1:3" x14ac:dyDescent="0.3">
      <c r="A203" t="s">
        <v>522</v>
      </c>
      <c r="B203" t="s">
        <v>1444</v>
      </c>
      <c r="C203" t="s">
        <v>1448</v>
      </c>
    </row>
    <row r="204" spans="1:3" x14ac:dyDescent="0.3">
      <c r="A204" t="s">
        <v>523</v>
      </c>
      <c r="B204" t="s">
        <v>1444</v>
      </c>
      <c r="C204" t="s">
        <v>1448</v>
      </c>
    </row>
    <row r="205" spans="1:3" x14ac:dyDescent="0.3">
      <c r="A205" t="s">
        <v>524</v>
      </c>
      <c r="B205" t="s">
        <v>1444</v>
      </c>
      <c r="C205" t="s">
        <v>1448</v>
      </c>
    </row>
    <row r="206" spans="1:3" x14ac:dyDescent="0.3">
      <c r="A206" t="s">
        <v>525</v>
      </c>
      <c r="B206" t="s">
        <v>1444</v>
      </c>
      <c r="C206" t="s">
        <v>1448</v>
      </c>
    </row>
    <row r="207" spans="1:3" x14ac:dyDescent="0.3">
      <c r="A207" t="s">
        <v>526</v>
      </c>
      <c r="B207" t="s">
        <v>1444</v>
      </c>
      <c r="C207" t="s">
        <v>1448</v>
      </c>
    </row>
    <row r="208" spans="1:3" x14ac:dyDescent="0.3">
      <c r="A208" t="s">
        <v>527</v>
      </c>
      <c r="B208" t="s">
        <v>1444</v>
      </c>
      <c r="C208" t="s">
        <v>1448</v>
      </c>
    </row>
    <row r="209" spans="1:3" x14ac:dyDescent="0.3">
      <c r="A209" t="s">
        <v>528</v>
      </c>
      <c r="B209" t="s">
        <v>1444</v>
      </c>
      <c r="C209" t="s">
        <v>1448</v>
      </c>
    </row>
    <row r="210" spans="1:3" x14ac:dyDescent="0.3">
      <c r="A210" t="s">
        <v>529</v>
      </c>
      <c r="B210" t="s">
        <v>1444</v>
      </c>
      <c r="C210" t="s">
        <v>1448</v>
      </c>
    </row>
    <row r="211" spans="1:3" x14ac:dyDescent="0.3">
      <c r="A211" t="s">
        <v>530</v>
      </c>
      <c r="B211" t="s">
        <v>1444</v>
      </c>
      <c r="C211" t="s">
        <v>1448</v>
      </c>
    </row>
    <row r="212" spans="1:3" x14ac:dyDescent="0.3">
      <c r="A212" t="s">
        <v>531</v>
      </c>
      <c r="B212" t="s">
        <v>1444</v>
      </c>
      <c r="C212" t="s">
        <v>1448</v>
      </c>
    </row>
    <row r="213" spans="1:3" x14ac:dyDescent="0.3">
      <c r="A213" t="s">
        <v>532</v>
      </c>
      <c r="B213" t="s">
        <v>1444</v>
      </c>
      <c r="C213" t="s">
        <v>1448</v>
      </c>
    </row>
    <row r="214" spans="1:3" x14ac:dyDescent="0.3">
      <c r="A214" t="s">
        <v>533</v>
      </c>
      <c r="B214" t="s">
        <v>1444</v>
      </c>
      <c r="C214" t="s">
        <v>1448</v>
      </c>
    </row>
    <row r="215" spans="1:3" x14ac:dyDescent="0.3">
      <c r="A215" t="s">
        <v>534</v>
      </c>
      <c r="B215" t="s">
        <v>1444</v>
      </c>
      <c r="C215" t="s">
        <v>1448</v>
      </c>
    </row>
    <row r="216" spans="1:3" x14ac:dyDescent="0.3">
      <c r="A216" t="s">
        <v>536</v>
      </c>
      <c r="B216" t="s">
        <v>1444</v>
      </c>
      <c r="C216" t="s">
        <v>1448</v>
      </c>
    </row>
    <row r="217" spans="1:3" x14ac:dyDescent="0.3">
      <c r="A217" t="s">
        <v>537</v>
      </c>
      <c r="B217" t="s">
        <v>1444</v>
      </c>
      <c r="C217" t="s">
        <v>1448</v>
      </c>
    </row>
    <row r="218" spans="1:3" x14ac:dyDescent="0.3">
      <c r="A218" t="s">
        <v>538</v>
      </c>
      <c r="B218" t="s">
        <v>1444</v>
      </c>
      <c r="C218" t="s">
        <v>1448</v>
      </c>
    </row>
    <row r="219" spans="1:3" x14ac:dyDescent="0.3">
      <c r="A219" t="s">
        <v>541</v>
      </c>
      <c r="B219" t="s">
        <v>1444</v>
      </c>
      <c r="C219" t="s">
        <v>1448</v>
      </c>
    </row>
    <row r="220" spans="1:3" x14ac:dyDescent="0.3">
      <c r="A220" t="s">
        <v>542</v>
      </c>
      <c r="B220" t="s">
        <v>1444</v>
      </c>
      <c r="C220" t="s">
        <v>1448</v>
      </c>
    </row>
    <row r="221" spans="1:3" x14ac:dyDescent="0.3">
      <c r="A221" t="s">
        <v>543</v>
      </c>
      <c r="B221" t="s">
        <v>1444</v>
      </c>
      <c r="C221" t="s">
        <v>1448</v>
      </c>
    </row>
    <row r="222" spans="1:3" x14ac:dyDescent="0.3">
      <c r="A222" t="s">
        <v>544</v>
      </c>
      <c r="B222" t="s">
        <v>1444</v>
      </c>
      <c r="C222" t="s">
        <v>1448</v>
      </c>
    </row>
    <row r="223" spans="1:3" x14ac:dyDescent="0.3">
      <c r="A223" t="s">
        <v>545</v>
      </c>
      <c r="B223" t="s">
        <v>1444</v>
      </c>
      <c r="C223" t="s">
        <v>1448</v>
      </c>
    </row>
    <row r="224" spans="1:3" x14ac:dyDescent="0.3">
      <c r="A224" t="s">
        <v>546</v>
      </c>
      <c r="B224" t="s">
        <v>1444</v>
      </c>
      <c r="C224" t="s">
        <v>1448</v>
      </c>
    </row>
    <row r="225" spans="1:3" x14ac:dyDescent="0.3">
      <c r="A225" t="s">
        <v>547</v>
      </c>
      <c r="B225" t="s">
        <v>1444</v>
      </c>
      <c r="C225" t="s">
        <v>1448</v>
      </c>
    </row>
    <row r="226" spans="1:3" x14ac:dyDescent="0.3">
      <c r="A226" t="s">
        <v>548</v>
      </c>
      <c r="B226" t="s">
        <v>1444</v>
      </c>
      <c r="C226" t="s">
        <v>1448</v>
      </c>
    </row>
    <row r="227" spans="1:3" x14ac:dyDescent="0.3">
      <c r="A227" t="s">
        <v>549</v>
      </c>
      <c r="B227" t="s">
        <v>1444</v>
      </c>
      <c r="C227" t="s">
        <v>1448</v>
      </c>
    </row>
    <row r="228" spans="1:3" x14ac:dyDescent="0.3">
      <c r="A228" t="s">
        <v>550</v>
      </c>
      <c r="B228" t="s">
        <v>1444</v>
      </c>
      <c r="C228" t="s">
        <v>1448</v>
      </c>
    </row>
    <row r="229" spans="1:3" x14ac:dyDescent="0.3">
      <c r="A229" t="s">
        <v>558</v>
      </c>
      <c r="B229" t="s">
        <v>1444</v>
      </c>
      <c r="C229" t="s">
        <v>1448</v>
      </c>
    </row>
    <row r="230" spans="1:3" x14ac:dyDescent="0.3">
      <c r="A230" t="s">
        <v>559</v>
      </c>
      <c r="B230" t="s">
        <v>1444</v>
      </c>
      <c r="C230" t="s">
        <v>1448</v>
      </c>
    </row>
    <row r="231" spans="1:3" x14ac:dyDescent="0.3">
      <c r="A231" t="s">
        <v>560</v>
      </c>
      <c r="B231" t="s">
        <v>1444</v>
      </c>
      <c r="C231" t="s">
        <v>1449</v>
      </c>
    </row>
    <row r="232" spans="1:3" x14ac:dyDescent="0.3">
      <c r="A232" t="s">
        <v>564</v>
      </c>
      <c r="B232" t="s">
        <v>1444</v>
      </c>
      <c r="C232" t="s">
        <v>1448</v>
      </c>
    </row>
    <row r="233" spans="1:3" x14ac:dyDescent="0.3">
      <c r="A233" t="s">
        <v>567</v>
      </c>
      <c r="B233" t="s">
        <v>1444</v>
      </c>
      <c r="C233" t="s">
        <v>1448</v>
      </c>
    </row>
    <row r="234" spans="1:3" x14ac:dyDescent="0.3">
      <c r="A234" t="s">
        <v>568</v>
      </c>
      <c r="B234" t="s">
        <v>1444</v>
      </c>
      <c r="C234" t="s">
        <v>1448</v>
      </c>
    </row>
    <row r="235" spans="1:3" x14ac:dyDescent="0.3">
      <c r="A235" t="s">
        <v>569</v>
      </c>
      <c r="B235" t="s">
        <v>1444</v>
      </c>
      <c r="C235" t="s">
        <v>1448</v>
      </c>
    </row>
    <row r="236" spans="1:3" x14ac:dyDescent="0.3">
      <c r="A236" t="s">
        <v>570</v>
      </c>
      <c r="B236" t="s">
        <v>1444</v>
      </c>
      <c r="C236" t="s">
        <v>1448</v>
      </c>
    </row>
    <row r="237" spans="1:3" x14ac:dyDescent="0.3">
      <c r="A237" t="s">
        <v>571</v>
      </c>
      <c r="B237" t="s">
        <v>1444</v>
      </c>
      <c r="C237" t="s">
        <v>1448</v>
      </c>
    </row>
    <row r="238" spans="1:3" x14ac:dyDescent="0.3">
      <c r="A238" t="s">
        <v>572</v>
      </c>
      <c r="B238" t="s">
        <v>1444</v>
      </c>
      <c r="C238" t="s">
        <v>1448</v>
      </c>
    </row>
    <row r="239" spans="1:3" x14ac:dyDescent="0.3">
      <c r="A239" t="s">
        <v>573</v>
      </c>
      <c r="B239" t="s">
        <v>1444</v>
      </c>
      <c r="C239" t="s">
        <v>1448</v>
      </c>
    </row>
    <row r="240" spans="1:3" x14ac:dyDescent="0.3">
      <c r="A240" t="s">
        <v>574</v>
      </c>
      <c r="B240" t="s">
        <v>1444</v>
      </c>
      <c r="C240" t="s">
        <v>1448</v>
      </c>
    </row>
    <row r="241" spans="1:3" x14ac:dyDescent="0.3">
      <c r="A241" t="s">
        <v>575</v>
      </c>
      <c r="B241" t="s">
        <v>1444</v>
      </c>
      <c r="C241" t="s">
        <v>1448</v>
      </c>
    </row>
    <row r="242" spans="1:3" x14ac:dyDescent="0.3">
      <c r="A242" t="s">
        <v>576</v>
      </c>
      <c r="B242" t="s">
        <v>1444</v>
      </c>
      <c r="C242" t="s">
        <v>1448</v>
      </c>
    </row>
    <row r="243" spans="1:3" x14ac:dyDescent="0.3">
      <c r="A243" t="s">
        <v>577</v>
      </c>
      <c r="B243" t="s">
        <v>1444</v>
      </c>
      <c r="C243" t="s">
        <v>1448</v>
      </c>
    </row>
    <row r="244" spans="1:3" x14ac:dyDescent="0.3">
      <c r="A244" t="s">
        <v>578</v>
      </c>
      <c r="B244" t="s">
        <v>1444</v>
      </c>
      <c r="C244" t="s">
        <v>1448</v>
      </c>
    </row>
    <row r="245" spans="1:3" x14ac:dyDescent="0.3">
      <c r="A245" t="s">
        <v>579</v>
      </c>
      <c r="B245" t="s">
        <v>1444</v>
      </c>
      <c r="C245" t="s">
        <v>1448</v>
      </c>
    </row>
    <row r="246" spans="1:3" x14ac:dyDescent="0.3">
      <c r="A246" t="s">
        <v>580</v>
      </c>
      <c r="B246" t="s">
        <v>1444</v>
      </c>
      <c r="C246" t="s">
        <v>1448</v>
      </c>
    </row>
    <row r="247" spans="1:3" x14ac:dyDescent="0.3">
      <c r="A247" t="s">
        <v>581</v>
      </c>
      <c r="B247" t="s">
        <v>1444</v>
      </c>
      <c r="C247" t="s">
        <v>1448</v>
      </c>
    </row>
    <row r="248" spans="1:3" x14ac:dyDescent="0.3">
      <c r="A248" t="s">
        <v>582</v>
      </c>
      <c r="B248" t="s">
        <v>1444</v>
      </c>
      <c r="C248" t="s">
        <v>1448</v>
      </c>
    </row>
    <row r="249" spans="1:3" x14ac:dyDescent="0.3">
      <c r="A249" t="s">
        <v>583</v>
      </c>
      <c r="B249" t="s">
        <v>1444</v>
      </c>
      <c r="C249" t="s">
        <v>1448</v>
      </c>
    </row>
    <row r="250" spans="1:3" x14ac:dyDescent="0.3">
      <c r="A250" t="s">
        <v>584</v>
      </c>
      <c r="B250" t="s">
        <v>1444</v>
      </c>
      <c r="C250" t="s">
        <v>1448</v>
      </c>
    </row>
    <row r="251" spans="1:3" x14ac:dyDescent="0.3">
      <c r="A251" t="s">
        <v>585</v>
      </c>
      <c r="B251" t="s">
        <v>1444</v>
      </c>
      <c r="C251" t="s">
        <v>1448</v>
      </c>
    </row>
    <row r="252" spans="1:3" x14ac:dyDescent="0.3">
      <c r="A252" t="s">
        <v>586</v>
      </c>
      <c r="B252" t="s">
        <v>1444</v>
      </c>
      <c r="C252" t="s">
        <v>1448</v>
      </c>
    </row>
    <row r="253" spans="1:3" x14ac:dyDescent="0.3">
      <c r="A253" t="s">
        <v>587</v>
      </c>
      <c r="B253" t="s">
        <v>1444</v>
      </c>
      <c r="C253" t="s">
        <v>1448</v>
      </c>
    </row>
    <row r="254" spans="1:3" x14ac:dyDescent="0.3">
      <c r="A254" t="s">
        <v>588</v>
      </c>
      <c r="B254" t="s">
        <v>1444</v>
      </c>
      <c r="C254" t="s">
        <v>1448</v>
      </c>
    </row>
    <row r="255" spans="1:3" x14ac:dyDescent="0.3">
      <c r="A255" t="s">
        <v>589</v>
      </c>
      <c r="B255" t="s">
        <v>1444</v>
      </c>
      <c r="C255" t="s">
        <v>1448</v>
      </c>
    </row>
    <row r="256" spans="1:3" x14ac:dyDescent="0.3">
      <c r="A256" t="s">
        <v>590</v>
      </c>
      <c r="B256" t="s">
        <v>1444</v>
      </c>
      <c r="C256" t="s">
        <v>1448</v>
      </c>
    </row>
    <row r="257" spans="1:3" x14ac:dyDescent="0.3">
      <c r="A257" t="s">
        <v>591</v>
      </c>
      <c r="B257" t="s">
        <v>1444</v>
      </c>
      <c r="C257" t="s">
        <v>1448</v>
      </c>
    </row>
    <row r="258" spans="1:3" x14ac:dyDescent="0.3">
      <c r="A258" t="s">
        <v>592</v>
      </c>
      <c r="B258" t="s">
        <v>1444</v>
      </c>
      <c r="C258" t="s">
        <v>1448</v>
      </c>
    </row>
    <row r="259" spans="1:3" x14ac:dyDescent="0.3">
      <c r="A259" t="s">
        <v>593</v>
      </c>
      <c r="B259" t="s">
        <v>1444</v>
      </c>
      <c r="C259" t="s">
        <v>1448</v>
      </c>
    </row>
    <row r="260" spans="1:3" x14ac:dyDescent="0.3">
      <c r="A260" t="s">
        <v>594</v>
      </c>
      <c r="B260" t="s">
        <v>1444</v>
      </c>
      <c r="C260" t="s">
        <v>1448</v>
      </c>
    </row>
    <row r="261" spans="1:3" x14ac:dyDescent="0.3">
      <c r="A261" t="s">
        <v>595</v>
      </c>
      <c r="B261" t="s">
        <v>1444</v>
      </c>
      <c r="C261" t="s">
        <v>1448</v>
      </c>
    </row>
    <row r="262" spans="1:3" x14ac:dyDescent="0.3">
      <c r="A262" t="s">
        <v>596</v>
      </c>
      <c r="B262" t="s">
        <v>1444</v>
      </c>
      <c r="C262" t="s">
        <v>1448</v>
      </c>
    </row>
    <row r="263" spans="1:3" x14ac:dyDescent="0.3">
      <c r="A263" t="s">
        <v>597</v>
      </c>
      <c r="B263" t="s">
        <v>1444</v>
      </c>
      <c r="C263" t="s">
        <v>1448</v>
      </c>
    </row>
    <row r="264" spans="1:3" x14ac:dyDescent="0.3">
      <c r="A264" t="s">
        <v>598</v>
      </c>
      <c r="B264" t="s">
        <v>1444</v>
      </c>
      <c r="C264" t="s">
        <v>1448</v>
      </c>
    </row>
    <row r="265" spans="1:3" x14ac:dyDescent="0.3">
      <c r="A265" t="s">
        <v>599</v>
      </c>
      <c r="B265" t="s">
        <v>1444</v>
      </c>
      <c r="C265" t="s">
        <v>1448</v>
      </c>
    </row>
    <row r="266" spans="1:3" x14ac:dyDescent="0.3">
      <c r="A266" t="s">
        <v>600</v>
      </c>
      <c r="B266" t="s">
        <v>1444</v>
      </c>
      <c r="C266" t="s">
        <v>1448</v>
      </c>
    </row>
    <row r="267" spans="1:3" x14ac:dyDescent="0.3">
      <c r="A267" t="s">
        <v>601</v>
      </c>
      <c r="B267" t="s">
        <v>1444</v>
      </c>
      <c r="C267" t="s">
        <v>1448</v>
      </c>
    </row>
    <row r="268" spans="1:3" x14ac:dyDescent="0.3">
      <c r="A268" t="s">
        <v>602</v>
      </c>
      <c r="B268" t="s">
        <v>1444</v>
      </c>
      <c r="C268" t="s">
        <v>1448</v>
      </c>
    </row>
    <row r="269" spans="1:3" x14ac:dyDescent="0.3">
      <c r="A269" t="s">
        <v>603</v>
      </c>
      <c r="B269" t="s">
        <v>1444</v>
      </c>
      <c r="C269" t="s">
        <v>1448</v>
      </c>
    </row>
    <row r="270" spans="1:3" x14ac:dyDescent="0.3">
      <c r="A270" t="s">
        <v>604</v>
      </c>
      <c r="B270" t="s">
        <v>1444</v>
      </c>
      <c r="C270" t="s">
        <v>1448</v>
      </c>
    </row>
    <row r="271" spans="1:3" x14ac:dyDescent="0.3">
      <c r="A271" t="s">
        <v>605</v>
      </c>
      <c r="B271" t="s">
        <v>1444</v>
      </c>
      <c r="C271" t="s">
        <v>1448</v>
      </c>
    </row>
    <row r="272" spans="1:3" x14ac:dyDescent="0.3">
      <c r="A272" t="s">
        <v>606</v>
      </c>
      <c r="B272" t="s">
        <v>1444</v>
      </c>
      <c r="C272" t="s">
        <v>1448</v>
      </c>
    </row>
    <row r="273" spans="1:3" x14ac:dyDescent="0.3">
      <c r="A273" t="s">
        <v>607</v>
      </c>
      <c r="B273" t="s">
        <v>1444</v>
      </c>
      <c r="C273" t="s">
        <v>1448</v>
      </c>
    </row>
    <row r="274" spans="1:3" x14ac:dyDescent="0.3">
      <c r="A274" t="s">
        <v>611</v>
      </c>
      <c r="B274" t="s">
        <v>1444</v>
      </c>
      <c r="C274" t="s">
        <v>1448</v>
      </c>
    </row>
    <row r="275" spans="1:3" x14ac:dyDescent="0.3">
      <c r="A275" t="s">
        <v>612</v>
      </c>
      <c r="B275" t="s">
        <v>1444</v>
      </c>
      <c r="C275" t="s">
        <v>1448</v>
      </c>
    </row>
    <row r="276" spans="1:3" x14ac:dyDescent="0.3">
      <c r="A276" t="s">
        <v>613</v>
      </c>
      <c r="B276" t="s">
        <v>1444</v>
      </c>
      <c r="C276" t="s">
        <v>1448</v>
      </c>
    </row>
    <row r="277" spans="1:3" x14ac:dyDescent="0.3">
      <c r="A277" t="s">
        <v>614</v>
      </c>
      <c r="B277" t="s">
        <v>1444</v>
      </c>
      <c r="C277" t="s">
        <v>1448</v>
      </c>
    </row>
    <row r="278" spans="1:3" x14ac:dyDescent="0.3">
      <c r="A278" t="s">
        <v>618</v>
      </c>
      <c r="B278" t="s">
        <v>1444</v>
      </c>
      <c r="C278" t="s">
        <v>1448</v>
      </c>
    </row>
    <row r="279" spans="1:3" x14ac:dyDescent="0.3">
      <c r="A279" t="s">
        <v>619</v>
      </c>
      <c r="B279" t="s">
        <v>1444</v>
      </c>
      <c r="C279" t="s">
        <v>1448</v>
      </c>
    </row>
    <row r="280" spans="1:3" x14ac:dyDescent="0.3">
      <c r="A280" t="s">
        <v>620</v>
      </c>
      <c r="B280" t="s">
        <v>1444</v>
      </c>
      <c r="C280" t="s">
        <v>1448</v>
      </c>
    </row>
    <row r="281" spans="1:3" x14ac:dyDescent="0.3">
      <c r="A281" t="s">
        <v>621</v>
      </c>
      <c r="B281" t="s">
        <v>1444</v>
      </c>
      <c r="C281" t="s">
        <v>1448</v>
      </c>
    </row>
    <row r="282" spans="1:3" x14ac:dyDescent="0.3">
      <c r="A282" t="s">
        <v>622</v>
      </c>
      <c r="B282" t="s">
        <v>1444</v>
      </c>
      <c r="C282" t="s">
        <v>1448</v>
      </c>
    </row>
    <row r="283" spans="1:3" x14ac:dyDescent="0.3">
      <c r="A283" t="s">
        <v>623</v>
      </c>
      <c r="B283" t="s">
        <v>1444</v>
      </c>
      <c r="C283" t="s">
        <v>1448</v>
      </c>
    </row>
    <row r="284" spans="1:3" x14ac:dyDescent="0.3">
      <c r="A284" t="s">
        <v>624</v>
      </c>
      <c r="B284" t="s">
        <v>1444</v>
      </c>
      <c r="C284" t="s">
        <v>1448</v>
      </c>
    </row>
    <row r="285" spans="1:3" x14ac:dyDescent="0.3">
      <c r="A285" t="s">
        <v>625</v>
      </c>
      <c r="B285" t="s">
        <v>1444</v>
      </c>
      <c r="C285" t="s">
        <v>1448</v>
      </c>
    </row>
    <row r="286" spans="1:3" x14ac:dyDescent="0.3">
      <c r="A286" t="s">
        <v>626</v>
      </c>
      <c r="B286" t="s">
        <v>1444</v>
      </c>
      <c r="C286" t="s">
        <v>1448</v>
      </c>
    </row>
    <row r="287" spans="1:3" x14ac:dyDescent="0.3">
      <c r="A287" t="s">
        <v>627</v>
      </c>
      <c r="B287" t="s">
        <v>1444</v>
      </c>
      <c r="C287" t="s">
        <v>1448</v>
      </c>
    </row>
    <row r="288" spans="1:3" x14ac:dyDescent="0.3">
      <c r="A288" t="s">
        <v>628</v>
      </c>
      <c r="B288" t="s">
        <v>1444</v>
      </c>
      <c r="C288" t="s">
        <v>1448</v>
      </c>
    </row>
    <row r="289" spans="1:3" x14ac:dyDescent="0.3">
      <c r="A289" t="s">
        <v>629</v>
      </c>
      <c r="B289" t="s">
        <v>1444</v>
      </c>
      <c r="C289" t="s">
        <v>1448</v>
      </c>
    </row>
    <row r="290" spans="1:3" x14ac:dyDescent="0.3">
      <c r="A290" t="s">
        <v>630</v>
      </c>
      <c r="B290" t="s">
        <v>1444</v>
      </c>
      <c r="C290" t="s">
        <v>1448</v>
      </c>
    </row>
    <row r="291" spans="1:3" x14ac:dyDescent="0.3">
      <c r="A291" t="s">
        <v>631</v>
      </c>
      <c r="B291" t="s">
        <v>1444</v>
      </c>
      <c r="C291" t="s">
        <v>1448</v>
      </c>
    </row>
    <row r="292" spans="1:3" x14ac:dyDescent="0.3">
      <c r="A292" t="s">
        <v>632</v>
      </c>
      <c r="B292" t="s">
        <v>1444</v>
      </c>
      <c r="C292" t="s">
        <v>1448</v>
      </c>
    </row>
    <row r="293" spans="1:3" x14ac:dyDescent="0.3">
      <c r="A293" t="s">
        <v>633</v>
      </c>
      <c r="B293" t="s">
        <v>1444</v>
      </c>
      <c r="C293" t="s">
        <v>1448</v>
      </c>
    </row>
    <row r="294" spans="1:3" x14ac:dyDescent="0.3">
      <c r="A294" t="s">
        <v>634</v>
      </c>
      <c r="B294" t="s">
        <v>1444</v>
      </c>
      <c r="C294" t="s">
        <v>1448</v>
      </c>
    </row>
    <row r="295" spans="1:3" x14ac:dyDescent="0.3">
      <c r="A295" t="s">
        <v>635</v>
      </c>
      <c r="B295" t="s">
        <v>1444</v>
      </c>
      <c r="C295" t="s">
        <v>1448</v>
      </c>
    </row>
    <row r="296" spans="1:3" x14ac:dyDescent="0.3">
      <c r="A296" t="s">
        <v>636</v>
      </c>
      <c r="B296" t="s">
        <v>1444</v>
      </c>
      <c r="C296" t="s">
        <v>1448</v>
      </c>
    </row>
    <row r="297" spans="1:3" x14ac:dyDescent="0.3">
      <c r="A297" t="s">
        <v>637</v>
      </c>
      <c r="B297" t="s">
        <v>1444</v>
      </c>
      <c r="C297" t="s">
        <v>1448</v>
      </c>
    </row>
    <row r="298" spans="1:3" x14ac:dyDescent="0.3">
      <c r="A298" t="s">
        <v>638</v>
      </c>
      <c r="B298" t="s">
        <v>1444</v>
      </c>
      <c r="C298" t="s">
        <v>1448</v>
      </c>
    </row>
    <row r="299" spans="1:3" x14ac:dyDescent="0.3">
      <c r="A299" t="s">
        <v>639</v>
      </c>
      <c r="B299" t="s">
        <v>1444</v>
      </c>
      <c r="C299" t="s">
        <v>1448</v>
      </c>
    </row>
    <row r="300" spans="1:3" x14ac:dyDescent="0.3">
      <c r="A300" t="s">
        <v>640</v>
      </c>
      <c r="B300" t="s">
        <v>1444</v>
      </c>
      <c r="C300" t="s">
        <v>1448</v>
      </c>
    </row>
    <row r="301" spans="1:3" x14ac:dyDescent="0.3">
      <c r="A301" t="s">
        <v>641</v>
      </c>
      <c r="B301" t="s">
        <v>1444</v>
      </c>
      <c r="C301" t="s">
        <v>1448</v>
      </c>
    </row>
    <row r="302" spans="1:3" x14ac:dyDescent="0.3">
      <c r="A302" t="s">
        <v>642</v>
      </c>
      <c r="B302" t="s">
        <v>1444</v>
      </c>
      <c r="C302" t="s">
        <v>1448</v>
      </c>
    </row>
    <row r="303" spans="1:3" x14ac:dyDescent="0.3">
      <c r="A303" t="s">
        <v>643</v>
      </c>
      <c r="B303" t="s">
        <v>1444</v>
      </c>
      <c r="C303" t="s">
        <v>1448</v>
      </c>
    </row>
    <row r="304" spans="1:3" x14ac:dyDescent="0.3">
      <c r="A304" t="s">
        <v>644</v>
      </c>
      <c r="B304" t="s">
        <v>1444</v>
      </c>
      <c r="C304" t="s">
        <v>1448</v>
      </c>
    </row>
    <row r="305" spans="1:3" x14ac:dyDescent="0.3">
      <c r="A305" t="s">
        <v>645</v>
      </c>
      <c r="B305" t="s">
        <v>1444</v>
      </c>
      <c r="C305" t="s">
        <v>1448</v>
      </c>
    </row>
    <row r="306" spans="1:3" x14ac:dyDescent="0.3">
      <c r="A306" t="s">
        <v>646</v>
      </c>
      <c r="B306" t="s">
        <v>1444</v>
      </c>
      <c r="C306" t="s">
        <v>1448</v>
      </c>
    </row>
    <row r="307" spans="1:3" x14ac:dyDescent="0.3">
      <c r="A307" t="s">
        <v>647</v>
      </c>
      <c r="B307" t="s">
        <v>1444</v>
      </c>
      <c r="C307" t="s">
        <v>1448</v>
      </c>
    </row>
    <row r="308" spans="1:3" x14ac:dyDescent="0.3">
      <c r="A308" t="s">
        <v>648</v>
      </c>
      <c r="B308" t="s">
        <v>1444</v>
      </c>
      <c r="C308" t="s">
        <v>1448</v>
      </c>
    </row>
    <row r="309" spans="1:3" x14ac:dyDescent="0.3">
      <c r="A309" t="s">
        <v>649</v>
      </c>
      <c r="B309" t="s">
        <v>1444</v>
      </c>
      <c r="C309" t="s">
        <v>1448</v>
      </c>
    </row>
    <row r="310" spans="1:3" x14ac:dyDescent="0.3">
      <c r="A310" t="s">
        <v>650</v>
      </c>
      <c r="B310" t="s">
        <v>1444</v>
      </c>
      <c r="C310" t="s">
        <v>1448</v>
      </c>
    </row>
    <row r="311" spans="1:3" x14ac:dyDescent="0.3">
      <c r="A311" t="s">
        <v>651</v>
      </c>
      <c r="B311" t="s">
        <v>1444</v>
      </c>
      <c r="C311" t="s">
        <v>1448</v>
      </c>
    </row>
    <row r="312" spans="1:3" x14ac:dyDescent="0.3">
      <c r="A312" t="s">
        <v>652</v>
      </c>
      <c r="B312" t="s">
        <v>1444</v>
      </c>
      <c r="C312" t="s">
        <v>1448</v>
      </c>
    </row>
    <row r="313" spans="1:3" x14ac:dyDescent="0.3">
      <c r="A313" t="s">
        <v>653</v>
      </c>
      <c r="B313" t="s">
        <v>1444</v>
      </c>
      <c r="C313" t="s">
        <v>1448</v>
      </c>
    </row>
    <row r="314" spans="1:3" x14ac:dyDescent="0.3">
      <c r="A314" t="s">
        <v>654</v>
      </c>
      <c r="B314" t="s">
        <v>1444</v>
      </c>
      <c r="C314" t="s">
        <v>1448</v>
      </c>
    </row>
    <row r="315" spans="1:3" x14ac:dyDescent="0.3">
      <c r="A315" t="s">
        <v>655</v>
      </c>
      <c r="B315" t="s">
        <v>1444</v>
      </c>
      <c r="C315" t="s">
        <v>1448</v>
      </c>
    </row>
    <row r="316" spans="1:3" x14ac:dyDescent="0.3">
      <c r="A316" t="s">
        <v>656</v>
      </c>
      <c r="B316" t="s">
        <v>1444</v>
      </c>
      <c r="C316" t="s">
        <v>1448</v>
      </c>
    </row>
    <row r="317" spans="1:3" x14ac:dyDescent="0.3">
      <c r="A317" t="s">
        <v>657</v>
      </c>
      <c r="B317" t="s">
        <v>1444</v>
      </c>
      <c r="C317" t="s">
        <v>1448</v>
      </c>
    </row>
    <row r="318" spans="1:3" x14ac:dyDescent="0.3">
      <c r="A318" t="s">
        <v>658</v>
      </c>
      <c r="B318" t="s">
        <v>1444</v>
      </c>
      <c r="C318" t="s">
        <v>1448</v>
      </c>
    </row>
    <row r="319" spans="1:3" x14ac:dyDescent="0.3">
      <c r="A319" t="s">
        <v>659</v>
      </c>
      <c r="B319" t="s">
        <v>1444</v>
      </c>
      <c r="C319" t="s">
        <v>1448</v>
      </c>
    </row>
    <row r="320" spans="1:3" x14ac:dyDescent="0.3">
      <c r="A320" t="s">
        <v>660</v>
      </c>
      <c r="B320" t="s">
        <v>1444</v>
      </c>
      <c r="C320" t="s">
        <v>1448</v>
      </c>
    </row>
    <row r="321" spans="1:3" x14ac:dyDescent="0.3">
      <c r="A321" t="s">
        <v>661</v>
      </c>
      <c r="B321" t="s">
        <v>1444</v>
      </c>
      <c r="C321" t="s">
        <v>1448</v>
      </c>
    </row>
    <row r="322" spans="1:3" x14ac:dyDescent="0.3">
      <c r="A322" t="s">
        <v>662</v>
      </c>
      <c r="B322" t="s">
        <v>1444</v>
      </c>
      <c r="C322" t="s">
        <v>1448</v>
      </c>
    </row>
    <row r="323" spans="1:3" x14ac:dyDescent="0.3">
      <c r="A323" t="s">
        <v>663</v>
      </c>
      <c r="B323" t="s">
        <v>1444</v>
      </c>
      <c r="C323" t="s">
        <v>1448</v>
      </c>
    </row>
    <row r="324" spans="1:3" x14ac:dyDescent="0.3">
      <c r="A324" t="s">
        <v>664</v>
      </c>
      <c r="B324" t="s">
        <v>1444</v>
      </c>
      <c r="C324" t="s">
        <v>1448</v>
      </c>
    </row>
    <row r="325" spans="1:3" x14ac:dyDescent="0.3">
      <c r="A325" t="s">
        <v>665</v>
      </c>
      <c r="B325" t="s">
        <v>1444</v>
      </c>
      <c r="C325" t="s">
        <v>1448</v>
      </c>
    </row>
    <row r="326" spans="1:3" x14ac:dyDescent="0.3">
      <c r="A326" t="s">
        <v>666</v>
      </c>
      <c r="B326" t="s">
        <v>1444</v>
      </c>
      <c r="C326" t="s">
        <v>1448</v>
      </c>
    </row>
    <row r="327" spans="1:3" x14ac:dyDescent="0.3">
      <c r="A327" t="s">
        <v>667</v>
      </c>
      <c r="B327" t="s">
        <v>1444</v>
      </c>
      <c r="C327" t="s">
        <v>1448</v>
      </c>
    </row>
    <row r="328" spans="1:3" x14ac:dyDescent="0.3">
      <c r="A328" t="s">
        <v>668</v>
      </c>
      <c r="B328" t="s">
        <v>1444</v>
      </c>
      <c r="C328" t="s">
        <v>1448</v>
      </c>
    </row>
    <row r="329" spans="1:3" x14ac:dyDescent="0.3">
      <c r="A329" t="s">
        <v>669</v>
      </c>
      <c r="B329" t="s">
        <v>1444</v>
      </c>
      <c r="C329" t="s">
        <v>1448</v>
      </c>
    </row>
    <row r="330" spans="1:3" x14ac:dyDescent="0.3">
      <c r="A330" t="s">
        <v>670</v>
      </c>
      <c r="B330" t="s">
        <v>1444</v>
      </c>
      <c r="C330" t="s">
        <v>1448</v>
      </c>
    </row>
    <row r="331" spans="1:3" x14ac:dyDescent="0.3">
      <c r="A331" t="s">
        <v>671</v>
      </c>
      <c r="B331" t="s">
        <v>1444</v>
      </c>
      <c r="C331" t="s">
        <v>1448</v>
      </c>
    </row>
    <row r="332" spans="1:3" x14ac:dyDescent="0.3">
      <c r="A332" t="s">
        <v>672</v>
      </c>
      <c r="B332" t="s">
        <v>1444</v>
      </c>
      <c r="C332" t="s">
        <v>1448</v>
      </c>
    </row>
    <row r="333" spans="1:3" x14ac:dyDescent="0.3">
      <c r="A333" t="s">
        <v>673</v>
      </c>
      <c r="B333" t="s">
        <v>1444</v>
      </c>
      <c r="C333" t="s">
        <v>1448</v>
      </c>
    </row>
    <row r="334" spans="1:3" x14ac:dyDescent="0.3">
      <c r="A334" t="s">
        <v>674</v>
      </c>
      <c r="B334" t="s">
        <v>1444</v>
      </c>
      <c r="C334" t="s">
        <v>1448</v>
      </c>
    </row>
    <row r="335" spans="1:3" x14ac:dyDescent="0.3">
      <c r="A335" t="s">
        <v>675</v>
      </c>
      <c r="B335" t="s">
        <v>1444</v>
      </c>
      <c r="C335" t="s">
        <v>1448</v>
      </c>
    </row>
    <row r="336" spans="1:3" x14ac:dyDescent="0.3">
      <c r="A336" t="s">
        <v>676</v>
      </c>
      <c r="B336" t="s">
        <v>1444</v>
      </c>
      <c r="C336" t="s">
        <v>1448</v>
      </c>
    </row>
    <row r="337" spans="1:3" x14ac:dyDescent="0.3">
      <c r="A337" t="s">
        <v>677</v>
      </c>
      <c r="B337" t="s">
        <v>1444</v>
      </c>
      <c r="C337" t="s">
        <v>1448</v>
      </c>
    </row>
    <row r="338" spans="1:3" x14ac:dyDescent="0.3">
      <c r="A338" t="s">
        <v>678</v>
      </c>
      <c r="B338" t="s">
        <v>1444</v>
      </c>
      <c r="C338" t="s">
        <v>1448</v>
      </c>
    </row>
    <row r="339" spans="1:3" x14ac:dyDescent="0.3">
      <c r="A339" t="s">
        <v>679</v>
      </c>
      <c r="B339" t="s">
        <v>1444</v>
      </c>
      <c r="C339" t="s">
        <v>1448</v>
      </c>
    </row>
    <row r="340" spans="1:3" x14ac:dyDescent="0.3">
      <c r="A340" t="s">
        <v>680</v>
      </c>
      <c r="B340" t="s">
        <v>1444</v>
      </c>
      <c r="C340" t="s">
        <v>1448</v>
      </c>
    </row>
    <row r="341" spans="1:3" x14ac:dyDescent="0.3">
      <c r="A341" t="s">
        <v>681</v>
      </c>
      <c r="B341" t="s">
        <v>1444</v>
      </c>
      <c r="C341" t="s">
        <v>1448</v>
      </c>
    </row>
    <row r="342" spans="1:3" x14ac:dyDescent="0.3">
      <c r="A342" t="s">
        <v>682</v>
      </c>
      <c r="B342" t="s">
        <v>1444</v>
      </c>
      <c r="C342" t="s">
        <v>1448</v>
      </c>
    </row>
    <row r="343" spans="1:3" x14ac:dyDescent="0.3">
      <c r="A343" t="s">
        <v>683</v>
      </c>
      <c r="B343" t="s">
        <v>1444</v>
      </c>
      <c r="C343" t="s">
        <v>1448</v>
      </c>
    </row>
    <row r="344" spans="1:3" x14ac:dyDescent="0.3">
      <c r="A344" t="s">
        <v>684</v>
      </c>
      <c r="B344" t="s">
        <v>1444</v>
      </c>
      <c r="C344" t="s">
        <v>1448</v>
      </c>
    </row>
    <row r="345" spans="1:3" x14ac:dyDescent="0.3">
      <c r="A345" t="s">
        <v>685</v>
      </c>
      <c r="B345" t="s">
        <v>1444</v>
      </c>
      <c r="C345" t="s">
        <v>1448</v>
      </c>
    </row>
    <row r="346" spans="1:3" x14ac:dyDescent="0.3">
      <c r="A346" t="s">
        <v>686</v>
      </c>
      <c r="B346" t="s">
        <v>1444</v>
      </c>
      <c r="C346" t="s">
        <v>1448</v>
      </c>
    </row>
    <row r="347" spans="1:3" x14ac:dyDescent="0.3">
      <c r="A347" t="s">
        <v>687</v>
      </c>
      <c r="B347" t="s">
        <v>1444</v>
      </c>
      <c r="C347" t="s">
        <v>1448</v>
      </c>
    </row>
    <row r="348" spans="1:3" x14ac:dyDescent="0.3">
      <c r="A348" t="s">
        <v>688</v>
      </c>
      <c r="B348" t="s">
        <v>1444</v>
      </c>
      <c r="C348" t="s">
        <v>1448</v>
      </c>
    </row>
    <row r="349" spans="1:3" x14ac:dyDescent="0.3">
      <c r="A349" t="s">
        <v>689</v>
      </c>
      <c r="B349" t="s">
        <v>1444</v>
      </c>
      <c r="C349" t="s">
        <v>1448</v>
      </c>
    </row>
    <row r="350" spans="1:3" x14ac:dyDescent="0.3">
      <c r="A350" t="s">
        <v>690</v>
      </c>
      <c r="B350" t="s">
        <v>1444</v>
      </c>
      <c r="C350" t="s">
        <v>1448</v>
      </c>
    </row>
    <row r="351" spans="1:3" x14ac:dyDescent="0.3">
      <c r="A351" t="s">
        <v>691</v>
      </c>
      <c r="B351" t="s">
        <v>1444</v>
      </c>
      <c r="C351" t="s">
        <v>1448</v>
      </c>
    </row>
    <row r="352" spans="1:3" x14ac:dyDescent="0.3">
      <c r="A352" t="s">
        <v>692</v>
      </c>
      <c r="B352" t="s">
        <v>1444</v>
      </c>
      <c r="C352" t="s">
        <v>1448</v>
      </c>
    </row>
    <row r="353" spans="1:3" x14ac:dyDescent="0.3">
      <c r="A353" t="s">
        <v>693</v>
      </c>
      <c r="B353" t="s">
        <v>1444</v>
      </c>
      <c r="C353" t="s">
        <v>1448</v>
      </c>
    </row>
    <row r="354" spans="1:3" x14ac:dyDescent="0.3">
      <c r="A354" t="s">
        <v>694</v>
      </c>
      <c r="B354" t="s">
        <v>1444</v>
      </c>
      <c r="C354" t="s">
        <v>1448</v>
      </c>
    </row>
    <row r="355" spans="1:3" x14ac:dyDescent="0.3">
      <c r="A355" t="s">
        <v>695</v>
      </c>
      <c r="B355" t="s">
        <v>1444</v>
      </c>
      <c r="C355" t="s">
        <v>1448</v>
      </c>
    </row>
    <row r="356" spans="1:3" x14ac:dyDescent="0.3">
      <c r="A356" t="s">
        <v>696</v>
      </c>
      <c r="B356" t="s">
        <v>1444</v>
      </c>
      <c r="C356" t="s">
        <v>1448</v>
      </c>
    </row>
    <row r="357" spans="1:3" x14ac:dyDescent="0.3">
      <c r="A357" t="s">
        <v>697</v>
      </c>
      <c r="B357" t="s">
        <v>1444</v>
      </c>
      <c r="C357" t="s">
        <v>1448</v>
      </c>
    </row>
    <row r="358" spans="1:3" x14ac:dyDescent="0.3">
      <c r="A358" t="s">
        <v>698</v>
      </c>
      <c r="B358" t="s">
        <v>1444</v>
      </c>
      <c r="C358" t="s">
        <v>1448</v>
      </c>
    </row>
    <row r="359" spans="1:3" x14ac:dyDescent="0.3">
      <c r="A359" t="s">
        <v>699</v>
      </c>
      <c r="B359" t="s">
        <v>1444</v>
      </c>
      <c r="C359" t="s">
        <v>1448</v>
      </c>
    </row>
    <row r="360" spans="1:3" x14ac:dyDescent="0.3">
      <c r="A360" t="s">
        <v>700</v>
      </c>
      <c r="B360" t="s">
        <v>1444</v>
      </c>
      <c r="C360" t="s">
        <v>1448</v>
      </c>
    </row>
    <row r="361" spans="1:3" x14ac:dyDescent="0.3">
      <c r="A361" t="s">
        <v>701</v>
      </c>
      <c r="B361" t="s">
        <v>1444</v>
      </c>
      <c r="C361" t="s">
        <v>1448</v>
      </c>
    </row>
    <row r="362" spans="1:3" x14ac:dyDescent="0.3">
      <c r="A362" t="s">
        <v>702</v>
      </c>
      <c r="B362" t="s">
        <v>1444</v>
      </c>
      <c r="C362" t="s">
        <v>1448</v>
      </c>
    </row>
    <row r="363" spans="1:3" x14ac:dyDescent="0.3">
      <c r="A363" t="s">
        <v>703</v>
      </c>
      <c r="B363" t="s">
        <v>1444</v>
      </c>
      <c r="C363" t="s">
        <v>1448</v>
      </c>
    </row>
    <row r="364" spans="1:3" x14ac:dyDescent="0.3">
      <c r="A364" t="s">
        <v>704</v>
      </c>
      <c r="B364" t="s">
        <v>1444</v>
      </c>
      <c r="C364" t="s">
        <v>1448</v>
      </c>
    </row>
    <row r="365" spans="1:3" x14ac:dyDescent="0.3">
      <c r="A365" t="s">
        <v>705</v>
      </c>
      <c r="B365" t="s">
        <v>1444</v>
      </c>
      <c r="C365" t="s">
        <v>1448</v>
      </c>
    </row>
    <row r="366" spans="1:3" x14ac:dyDescent="0.3">
      <c r="A366" t="s">
        <v>706</v>
      </c>
      <c r="B366" t="s">
        <v>1444</v>
      </c>
      <c r="C366" t="s">
        <v>1448</v>
      </c>
    </row>
    <row r="367" spans="1:3" x14ac:dyDescent="0.3">
      <c r="A367" t="s">
        <v>707</v>
      </c>
      <c r="B367" t="s">
        <v>1444</v>
      </c>
      <c r="C367" t="s">
        <v>1448</v>
      </c>
    </row>
    <row r="368" spans="1:3" x14ac:dyDescent="0.3">
      <c r="A368" t="s">
        <v>708</v>
      </c>
      <c r="B368" t="s">
        <v>1444</v>
      </c>
      <c r="C368" t="s">
        <v>1448</v>
      </c>
    </row>
    <row r="369" spans="1:3" x14ac:dyDescent="0.3">
      <c r="A369" t="s">
        <v>709</v>
      </c>
      <c r="B369" t="s">
        <v>1444</v>
      </c>
      <c r="C369" t="s">
        <v>1448</v>
      </c>
    </row>
    <row r="370" spans="1:3" x14ac:dyDescent="0.3">
      <c r="A370" t="s">
        <v>710</v>
      </c>
      <c r="B370" t="s">
        <v>1444</v>
      </c>
      <c r="C370" t="s">
        <v>1448</v>
      </c>
    </row>
    <row r="371" spans="1:3" x14ac:dyDescent="0.3">
      <c r="A371" t="s">
        <v>711</v>
      </c>
      <c r="B371" t="s">
        <v>1444</v>
      </c>
      <c r="C371" t="s">
        <v>1448</v>
      </c>
    </row>
    <row r="372" spans="1:3" x14ac:dyDescent="0.3">
      <c r="A372" t="s">
        <v>712</v>
      </c>
      <c r="B372" t="s">
        <v>1444</v>
      </c>
      <c r="C372" t="s">
        <v>1448</v>
      </c>
    </row>
    <row r="373" spans="1:3" x14ac:dyDescent="0.3">
      <c r="A373" t="s">
        <v>713</v>
      </c>
      <c r="B373" t="s">
        <v>1444</v>
      </c>
      <c r="C373" t="s">
        <v>1448</v>
      </c>
    </row>
    <row r="374" spans="1:3" x14ac:dyDescent="0.3">
      <c r="A374" t="s">
        <v>715</v>
      </c>
      <c r="B374" t="s">
        <v>1444</v>
      </c>
      <c r="C374" t="s">
        <v>1448</v>
      </c>
    </row>
    <row r="375" spans="1:3" x14ac:dyDescent="0.3">
      <c r="A375" t="s">
        <v>716</v>
      </c>
      <c r="B375" t="s">
        <v>1444</v>
      </c>
      <c r="C375" t="s">
        <v>1448</v>
      </c>
    </row>
    <row r="376" spans="1:3" x14ac:dyDescent="0.3">
      <c r="A376" t="s">
        <v>717</v>
      </c>
      <c r="B376" t="s">
        <v>1444</v>
      </c>
      <c r="C376" t="s">
        <v>1448</v>
      </c>
    </row>
    <row r="377" spans="1:3" x14ac:dyDescent="0.3">
      <c r="A377" t="s">
        <v>727</v>
      </c>
      <c r="B377" t="s">
        <v>1444</v>
      </c>
      <c r="C377" t="s">
        <v>1448</v>
      </c>
    </row>
    <row r="378" spans="1:3" x14ac:dyDescent="0.3">
      <c r="A378" t="s">
        <v>729</v>
      </c>
      <c r="B378" t="s">
        <v>1444</v>
      </c>
      <c r="C378" t="s">
        <v>1448</v>
      </c>
    </row>
    <row r="379" spans="1:3" x14ac:dyDescent="0.3">
      <c r="A379" t="s">
        <v>730</v>
      </c>
      <c r="B379" t="s">
        <v>1444</v>
      </c>
      <c r="C379" t="s">
        <v>1448</v>
      </c>
    </row>
    <row r="380" spans="1:3" x14ac:dyDescent="0.3">
      <c r="A380" t="s">
        <v>731</v>
      </c>
      <c r="B380" t="s">
        <v>1444</v>
      </c>
      <c r="C380" t="s">
        <v>1448</v>
      </c>
    </row>
    <row r="381" spans="1:3" x14ac:dyDescent="0.3">
      <c r="A381" t="s">
        <v>732</v>
      </c>
      <c r="B381" t="s">
        <v>1444</v>
      </c>
      <c r="C381" t="s">
        <v>1448</v>
      </c>
    </row>
    <row r="382" spans="1:3" x14ac:dyDescent="0.3">
      <c r="A382" t="s">
        <v>733</v>
      </c>
      <c r="B382" t="s">
        <v>1444</v>
      </c>
      <c r="C382" t="s">
        <v>1448</v>
      </c>
    </row>
    <row r="383" spans="1:3" x14ac:dyDescent="0.3">
      <c r="A383" t="s">
        <v>734</v>
      </c>
      <c r="B383" t="s">
        <v>1444</v>
      </c>
      <c r="C383" t="s">
        <v>1448</v>
      </c>
    </row>
    <row r="384" spans="1:3" x14ac:dyDescent="0.3">
      <c r="A384" t="s">
        <v>735</v>
      </c>
      <c r="B384" t="s">
        <v>1444</v>
      </c>
      <c r="C384" t="s">
        <v>1448</v>
      </c>
    </row>
    <row r="385" spans="1:3" x14ac:dyDescent="0.3">
      <c r="A385" t="s">
        <v>736</v>
      </c>
      <c r="B385" t="s">
        <v>1444</v>
      </c>
      <c r="C385" t="s">
        <v>1448</v>
      </c>
    </row>
    <row r="386" spans="1:3" x14ac:dyDescent="0.3">
      <c r="A386" t="s">
        <v>737</v>
      </c>
      <c r="B386" t="s">
        <v>1444</v>
      </c>
      <c r="C386" t="s">
        <v>1448</v>
      </c>
    </row>
    <row r="387" spans="1:3" x14ac:dyDescent="0.3">
      <c r="A387" t="s">
        <v>738</v>
      </c>
      <c r="B387" t="s">
        <v>1444</v>
      </c>
      <c r="C387" t="s">
        <v>1448</v>
      </c>
    </row>
    <row r="388" spans="1:3" x14ac:dyDescent="0.3">
      <c r="A388" t="s">
        <v>739</v>
      </c>
      <c r="B388" t="s">
        <v>1444</v>
      </c>
      <c r="C388" t="s">
        <v>1448</v>
      </c>
    </row>
    <row r="389" spans="1:3" x14ac:dyDescent="0.3">
      <c r="A389" t="s">
        <v>740</v>
      </c>
      <c r="B389" t="s">
        <v>1444</v>
      </c>
      <c r="C389" t="s">
        <v>1448</v>
      </c>
    </row>
    <row r="390" spans="1:3" x14ac:dyDescent="0.3">
      <c r="A390" t="s">
        <v>741</v>
      </c>
      <c r="B390" t="s">
        <v>1444</v>
      </c>
      <c r="C390" t="s">
        <v>1448</v>
      </c>
    </row>
    <row r="391" spans="1:3" x14ac:dyDescent="0.3">
      <c r="A391" t="s">
        <v>742</v>
      </c>
      <c r="B391" t="s">
        <v>1444</v>
      </c>
      <c r="C391" t="s">
        <v>1448</v>
      </c>
    </row>
    <row r="392" spans="1:3" x14ac:dyDescent="0.3">
      <c r="A392" t="s">
        <v>743</v>
      </c>
      <c r="B392" t="s">
        <v>1444</v>
      </c>
      <c r="C392" t="s">
        <v>1448</v>
      </c>
    </row>
    <row r="393" spans="1:3" x14ac:dyDescent="0.3">
      <c r="A393" t="s">
        <v>744</v>
      </c>
      <c r="B393" t="s">
        <v>1444</v>
      </c>
      <c r="C393" t="s">
        <v>1448</v>
      </c>
    </row>
    <row r="394" spans="1:3" x14ac:dyDescent="0.3">
      <c r="A394" t="s">
        <v>745</v>
      </c>
      <c r="B394" t="s">
        <v>1444</v>
      </c>
      <c r="C394" t="s">
        <v>1448</v>
      </c>
    </row>
    <row r="395" spans="1:3" x14ac:dyDescent="0.3">
      <c r="A395" t="s">
        <v>746</v>
      </c>
      <c r="B395" t="s">
        <v>1444</v>
      </c>
      <c r="C395" t="s">
        <v>1448</v>
      </c>
    </row>
    <row r="396" spans="1:3" x14ac:dyDescent="0.3">
      <c r="A396" t="s">
        <v>747</v>
      </c>
      <c r="B396" t="s">
        <v>1444</v>
      </c>
      <c r="C396" t="s">
        <v>1448</v>
      </c>
    </row>
    <row r="397" spans="1:3" x14ac:dyDescent="0.3">
      <c r="A397" t="s">
        <v>748</v>
      </c>
      <c r="B397" t="s">
        <v>1444</v>
      </c>
      <c r="C397" t="s">
        <v>1448</v>
      </c>
    </row>
    <row r="398" spans="1:3" x14ac:dyDescent="0.3">
      <c r="A398" t="s">
        <v>749</v>
      </c>
      <c r="B398" t="s">
        <v>1444</v>
      </c>
      <c r="C398" t="s">
        <v>1448</v>
      </c>
    </row>
    <row r="399" spans="1:3" x14ac:dyDescent="0.3">
      <c r="A399" t="s">
        <v>750</v>
      </c>
      <c r="B399" t="s">
        <v>1444</v>
      </c>
      <c r="C399" t="s">
        <v>1448</v>
      </c>
    </row>
    <row r="400" spans="1:3" x14ac:dyDescent="0.3">
      <c r="A400" t="s">
        <v>752</v>
      </c>
      <c r="B400" t="s">
        <v>1444</v>
      </c>
      <c r="C400" t="s">
        <v>1448</v>
      </c>
    </row>
    <row r="401" spans="1:3" x14ac:dyDescent="0.3">
      <c r="A401" t="s">
        <v>753</v>
      </c>
      <c r="B401" t="s">
        <v>1444</v>
      </c>
      <c r="C401" t="s">
        <v>1448</v>
      </c>
    </row>
    <row r="402" spans="1:3" x14ac:dyDescent="0.3">
      <c r="A402" t="s">
        <v>754</v>
      </c>
      <c r="B402" t="s">
        <v>1444</v>
      </c>
      <c r="C402" t="s">
        <v>1448</v>
      </c>
    </row>
    <row r="403" spans="1:3" x14ac:dyDescent="0.3">
      <c r="A403" t="s">
        <v>757</v>
      </c>
      <c r="B403" t="s">
        <v>1444</v>
      </c>
      <c r="C403" t="s">
        <v>1448</v>
      </c>
    </row>
    <row r="404" spans="1:3" x14ac:dyDescent="0.3">
      <c r="A404" t="s">
        <v>758</v>
      </c>
      <c r="B404" t="s">
        <v>1444</v>
      </c>
      <c r="C404" t="s">
        <v>1448</v>
      </c>
    </row>
    <row r="405" spans="1:3" x14ac:dyDescent="0.3">
      <c r="A405" t="s">
        <v>759</v>
      </c>
      <c r="B405" t="s">
        <v>1444</v>
      </c>
      <c r="C405" t="s">
        <v>1448</v>
      </c>
    </row>
    <row r="406" spans="1:3" x14ac:dyDescent="0.3">
      <c r="A406" t="s">
        <v>760</v>
      </c>
      <c r="B406" t="s">
        <v>1444</v>
      </c>
      <c r="C406" t="s">
        <v>1448</v>
      </c>
    </row>
    <row r="407" spans="1:3" x14ac:dyDescent="0.3">
      <c r="A407" t="s">
        <v>761</v>
      </c>
      <c r="B407" t="s">
        <v>1444</v>
      </c>
      <c r="C407" t="s">
        <v>1448</v>
      </c>
    </row>
    <row r="408" spans="1:3" x14ac:dyDescent="0.3">
      <c r="A408" t="s">
        <v>762</v>
      </c>
      <c r="B408" t="s">
        <v>1444</v>
      </c>
      <c r="C408" t="s">
        <v>1448</v>
      </c>
    </row>
    <row r="409" spans="1:3" x14ac:dyDescent="0.3">
      <c r="A409" t="s">
        <v>763</v>
      </c>
      <c r="B409" t="s">
        <v>1444</v>
      </c>
      <c r="C409" t="s">
        <v>1448</v>
      </c>
    </row>
    <row r="410" spans="1:3" x14ac:dyDescent="0.3">
      <c r="A410" t="s">
        <v>764</v>
      </c>
      <c r="B410" t="s">
        <v>1444</v>
      </c>
      <c r="C410" t="s">
        <v>1448</v>
      </c>
    </row>
    <row r="411" spans="1:3" x14ac:dyDescent="0.3">
      <c r="A411" t="s">
        <v>765</v>
      </c>
      <c r="B411" t="s">
        <v>1444</v>
      </c>
      <c r="C411" t="s">
        <v>1448</v>
      </c>
    </row>
    <row r="412" spans="1:3" x14ac:dyDescent="0.3">
      <c r="A412" t="s">
        <v>766</v>
      </c>
      <c r="B412" t="s">
        <v>1444</v>
      </c>
      <c r="C412" t="s">
        <v>1448</v>
      </c>
    </row>
    <row r="413" spans="1:3" x14ac:dyDescent="0.3">
      <c r="A413" t="s">
        <v>774</v>
      </c>
      <c r="B413" t="s">
        <v>1444</v>
      </c>
      <c r="C413" t="s">
        <v>1448</v>
      </c>
    </row>
    <row r="414" spans="1:3" x14ac:dyDescent="0.3">
      <c r="A414" t="s">
        <v>775</v>
      </c>
      <c r="B414" t="s">
        <v>1444</v>
      </c>
      <c r="C414" t="s">
        <v>1448</v>
      </c>
    </row>
    <row r="415" spans="1:3" x14ac:dyDescent="0.3">
      <c r="A415" t="s">
        <v>776</v>
      </c>
      <c r="B415" t="s">
        <v>1444</v>
      </c>
      <c r="C415" t="s">
        <v>1449</v>
      </c>
    </row>
    <row r="416" spans="1:3" x14ac:dyDescent="0.3">
      <c r="A416" t="s">
        <v>780</v>
      </c>
      <c r="B416" t="s">
        <v>1444</v>
      </c>
      <c r="C416" t="s">
        <v>1448</v>
      </c>
    </row>
    <row r="417" spans="1:3" x14ac:dyDescent="0.3">
      <c r="A417" t="s">
        <v>783</v>
      </c>
      <c r="B417" t="s">
        <v>1444</v>
      </c>
      <c r="C417" t="s">
        <v>1448</v>
      </c>
    </row>
    <row r="418" spans="1:3" x14ac:dyDescent="0.3">
      <c r="A418" t="s">
        <v>784</v>
      </c>
      <c r="B418" t="s">
        <v>1444</v>
      </c>
      <c r="C418" t="s">
        <v>1448</v>
      </c>
    </row>
    <row r="419" spans="1:3" x14ac:dyDescent="0.3">
      <c r="A419" t="s">
        <v>785</v>
      </c>
      <c r="B419" t="s">
        <v>1444</v>
      </c>
      <c r="C419" t="s">
        <v>1448</v>
      </c>
    </row>
    <row r="420" spans="1:3" x14ac:dyDescent="0.3">
      <c r="A420" t="s">
        <v>786</v>
      </c>
      <c r="B420" t="s">
        <v>1444</v>
      </c>
      <c r="C420" t="s">
        <v>1448</v>
      </c>
    </row>
    <row r="421" spans="1:3" x14ac:dyDescent="0.3">
      <c r="A421" t="s">
        <v>787</v>
      </c>
      <c r="B421" t="s">
        <v>1444</v>
      </c>
      <c r="C421" t="s">
        <v>1448</v>
      </c>
    </row>
    <row r="422" spans="1:3" x14ac:dyDescent="0.3">
      <c r="A422" t="s">
        <v>788</v>
      </c>
      <c r="B422" t="s">
        <v>1444</v>
      </c>
      <c r="C422" t="s">
        <v>1448</v>
      </c>
    </row>
    <row r="423" spans="1:3" x14ac:dyDescent="0.3">
      <c r="A423" t="s">
        <v>789</v>
      </c>
      <c r="B423" t="s">
        <v>1444</v>
      </c>
      <c r="C423" t="s">
        <v>1448</v>
      </c>
    </row>
    <row r="424" spans="1:3" x14ac:dyDescent="0.3">
      <c r="A424" t="s">
        <v>790</v>
      </c>
      <c r="B424" t="s">
        <v>1444</v>
      </c>
      <c r="C424" t="s">
        <v>1448</v>
      </c>
    </row>
    <row r="425" spans="1:3" x14ac:dyDescent="0.3">
      <c r="A425" t="s">
        <v>791</v>
      </c>
      <c r="B425" t="s">
        <v>1444</v>
      </c>
      <c r="C425" t="s">
        <v>1448</v>
      </c>
    </row>
    <row r="426" spans="1:3" x14ac:dyDescent="0.3">
      <c r="A426" t="s">
        <v>792</v>
      </c>
      <c r="B426" t="s">
        <v>1444</v>
      </c>
      <c r="C426" t="s">
        <v>1448</v>
      </c>
    </row>
    <row r="427" spans="1:3" x14ac:dyDescent="0.3">
      <c r="A427" t="s">
        <v>793</v>
      </c>
      <c r="B427" t="s">
        <v>1444</v>
      </c>
      <c r="C427" t="s">
        <v>1448</v>
      </c>
    </row>
    <row r="428" spans="1:3" x14ac:dyDescent="0.3">
      <c r="A428" t="s">
        <v>794</v>
      </c>
      <c r="B428" t="s">
        <v>1444</v>
      </c>
      <c r="C428" t="s">
        <v>1448</v>
      </c>
    </row>
    <row r="429" spans="1:3" x14ac:dyDescent="0.3">
      <c r="A429" t="s">
        <v>795</v>
      </c>
      <c r="B429" t="s">
        <v>1444</v>
      </c>
      <c r="C429" t="s">
        <v>1448</v>
      </c>
    </row>
    <row r="430" spans="1:3" x14ac:dyDescent="0.3">
      <c r="A430" t="s">
        <v>796</v>
      </c>
      <c r="B430" t="s">
        <v>1444</v>
      </c>
      <c r="C430" t="s">
        <v>1448</v>
      </c>
    </row>
    <row r="431" spans="1:3" x14ac:dyDescent="0.3">
      <c r="A431" t="s">
        <v>797</v>
      </c>
      <c r="B431" t="s">
        <v>1444</v>
      </c>
      <c r="C431" t="s">
        <v>1448</v>
      </c>
    </row>
    <row r="432" spans="1:3" x14ac:dyDescent="0.3">
      <c r="A432" t="s">
        <v>798</v>
      </c>
      <c r="B432" t="s">
        <v>1444</v>
      </c>
      <c r="C432" t="s">
        <v>1448</v>
      </c>
    </row>
    <row r="433" spans="1:3" x14ac:dyDescent="0.3">
      <c r="A433" t="s">
        <v>799</v>
      </c>
      <c r="B433" t="s">
        <v>1444</v>
      </c>
      <c r="C433" t="s">
        <v>1448</v>
      </c>
    </row>
    <row r="434" spans="1:3" x14ac:dyDescent="0.3">
      <c r="A434" t="s">
        <v>800</v>
      </c>
      <c r="B434" t="s">
        <v>1444</v>
      </c>
      <c r="C434" t="s">
        <v>1448</v>
      </c>
    </row>
    <row r="435" spans="1:3" x14ac:dyDescent="0.3">
      <c r="A435" t="s">
        <v>801</v>
      </c>
      <c r="B435" t="s">
        <v>1444</v>
      </c>
      <c r="C435" t="s">
        <v>1448</v>
      </c>
    </row>
    <row r="436" spans="1:3" x14ac:dyDescent="0.3">
      <c r="A436" t="s">
        <v>802</v>
      </c>
      <c r="B436" t="s">
        <v>1444</v>
      </c>
      <c r="C436" t="s">
        <v>1448</v>
      </c>
    </row>
    <row r="437" spans="1:3" x14ac:dyDescent="0.3">
      <c r="A437" t="s">
        <v>803</v>
      </c>
      <c r="B437" t="s">
        <v>1444</v>
      </c>
      <c r="C437" t="s">
        <v>1448</v>
      </c>
    </row>
    <row r="438" spans="1:3" x14ac:dyDescent="0.3">
      <c r="A438" t="s">
        <v>804</v>
      </c>
      <c r="B438" t="s">
        <v>1444</v>
      </c>
      <c r="C438" t="s">
        <v>1448</v>
      </c>
    </row>
    <row r="439" spans="1:3" x14ac:dyDescent="0.3">
      <c r="A439" t="s">
        <v>805</v>
      </c>
      <c r="B439" t="s">
        <v>1444</v>
      </c>
      <c r="C439" t="s">
        <v>1448</v>
      </c>
    </row>
    <row r="440" spans="1:3" x14ac:dyDescent="0.3">
      <c r="A440" t="s">
        <v>806</v>
      </c>
      <c r="B440" t="s">
        <v>1444</v>
      </c>
      <c r="C440" t="s">
        <v>1448</v>
      </c>
    </row>
    <row r="441" spans="1:3" x14ac:dyDescent="0.3">
      <c r="A441" t="s">
        <v>807</v>
      </c>
      <c r="B441" t="s">
        <v>1444</v>
      </c>
      <c r="C441" t="s">
        <v>1448</v>
      </c>
    </row>
    <row r="442" spans="1:3" x14ac:dyDescent="0.3">
      <c r="A442" t="s">
        <v>808</v>
      </c>
      <c r="B442" t="s">
        <v>1444</v>
      </c>
      <c r="C442" t="s">
        <v>1448</v>
      </c>
    </row>
    <row r="443" spans="1:3" x14ac:dyDescent="0.3">
      <c r="A443" t="s">
        <v>809</v>
      </c>
      <c r="B443" t="s">
        <v>1444</v>
      </c>
      <c r="C443" t="s">
        <v>1448</v>
      </c>
    </row>
    <row r="444" spans="1:3" x14ac:dyDescent="0.3">
      <c r="A444" t="s">
        <v>810</v>
      </c>
      <c r="B444" t="s">
        <v>1444</v>
      </c>
      <c r="C444" t="s">
        <v>1448</v>
      </c>
    </row>
    <row r="445" spans="1:3" x14ac:dyDescent="0.3">
      <c r="A445" t="s">
        <v>811</v>
      </c>
      <c r="B445" t="s">
        <v>1444</v>
      </c>
      <c r="C445" t="s">
        <v>1448</v>
      </c>
    </row>
    <row r="446" spans="1:3" x14ac:dyDescent="0.3">
      <c r="A446" t="s">
        <v>812</v>
      </c>
      <c r="B446" t="s">
        <v>1444</v>
      </c>
      <c r="C446" t="s">
        <v>1448</v>
      </c>
    </row>
    <row r="447" spans="1:3" x14ac:dyDescent="0.3">
      <c r="A447" t="s">
        <v>813</v>
      </c>
      <c r="B447" t="s">
        <v>1444</v>
      </c>
      <c r="C447" t="s">
        <v>1448</v>
      </c>
    </row>
    <row r="448" spans="1:3" x14ac:dyDescent="0.3">
      <c r="A448" t="s">
        <v>814</v>
      </c>
      <c r="B448" t="s">
        <v>1444</v>
      </c>
      <c r="C448" t="s">
        <v>1448</v>
      </c>
    </row>
    <row r="449" spans="1:3" x14ac:dyDescent="0.3">
      <c r="A449" t="s">
        <v>815</v>
      </c>
      <c r="B449" t="s">
        <v>1444</v>
      </c>
      <c r="C449" t="s">
        <v>1448</v>
      </c>
    </row>
    <row r="450" spans="1:3" x14ac:dyDescent="0.3">
      <c r="A450" t="s">
        <v>816</v>
      </c>
      <c r="B450" t="s">
        <v>1444</v>
      </c>
      <c r="C450" t="s">
        <v>1448</v>
      </c>
    </row>
    <row r="451" spans="1:3" x14ac:dyDescent="0.3">
      <c r="A451" t="s">
        <v>817</v>
      </c>
      <c r="B451" t="s">
        <v>1444</v>
      </c>
      <c r="C451" t="s">
        <v>1448</v>
      </c>
    </row>
    <row r="452" spans="1:3" x14ac:dyDescent="0.3">
      <c r="A452" t="s">
        <v>818</v>
      </c>
      <c r="B452" t="s">
        <v>1444</v>
      </c>
      <c r="C452" t="s">
        <v>1448</v>
      </c>
    </row>
    <row r="453" spans="1:3" x14ac:dyDescent="0.3">
      <c r="A453" t="s">
        <v>819</v>
      </c>
      <c r="B453" t="s">
        <v>1444</v>
      </c>
      <c r="C453" t="s">
        <v>1448</v>
      </c>
    </row>
    <row r="454" spans="1:3" x14ac:dyDescent="0.3">
      <c r="A454" t="s">
        <v>820</v>
      </c>
      <c r="B454" t="s">
        <v>1444</v>
      </c>
      <c r="C454" t="s">
        <v>1448</v>
      </c>
    </row>
    <row r="455" spans="1:3" x14ac:dyDescent="0.3">
      <c r="A455" t="s">
        <v>821</v>
      </c>
      <c r="B455" t="s">
        <v>1444</v>
      </c>
      <c r="C455" t="s">
        <v>1448</v>
      </c>
    </row>
    <row r="456" spans="1:3" x14ac:dyDescent="0.3">
      <c r="A456" t="s">
        <v>822</v>
      </c>
      <c r="B456" t="s">
        <v>1444</v>
      </c>
      <c r="C456" t="s">
        <v>1448</v>
      </c>
    </row>
    <row r="457" spans="1:3" x14ac:dyDescent="0.3">
      <c r="A457" t="s">
        <v>823</v>
      </c>
      <c r="B457" t="s">
        <v>1444</v>
      </c>
      <c r="C457" t="s">
        <v>1448</v>
      </c>
    </row>
    <row r="458" spans="1:3" x14ac:dyDescent="0.3">
      <c r="A458" t="s">
        <v>827</v>
      </c>
      <c r="B458" t="s">
        <v>1444</v>
      </c>
      <c r="C458" t="s">
        <v>1448</v>
      </c>
    </row>
    <row r="459" spans="1:3" x14ac:dyDescent="0.3">
      <c r="A459" t="s">
        <v>828</v>
      </c>
      <c r="B459" t="s">
        <v>1444</v>
      </c>
      <c r="C459" t="s">
        <v>1448</v>
      </c>
    </row>
    <row r="460" spans="1:3" x14ac:dyDescent="0.3">
      <c r="A460" t="s">
        <v>829</v>
      </c>
      <c r="B460" t="s">
        <v>1444</v>
      </c>
      <c r="C460" t="s">
        <v>1448</v>
      </c>
    </row>
    <row r="461" spans="1:3" x14ac:dyDescent="0.3">
      <c r="A461" t="s">
        <v>830</v>
      </c>
      <c r="B461" t="s">
        <v>1444</v>
      </c>
      <c r="C461" t="s">
        <v>1448</v>
      </c>
    </row>
    <row r="462" spans="1:3" x14ac:dyDescent="0.3">
      <c r="A462" t="s">
        <v>834</v>
      </c>
      <c r="B462" t="s">
        <v>1444</v>
      </c>
      <c r="C462" t="s">
        <v>1448</v>
      </c>
    </row>
    <row r="463" spans="1:3" x14ac:dyDescent="0.3">
      <c r="A463" t="s">
        <v>835</v>
      </c>
      <c r="B463" t="s">
        <v>1444</v>
      </c>
      <c r="C463" t="s">
        <v>1448</v>
      </c>
    </row>
    <row r="464" spans="1:3" x14ac:dyDescent="0.3">
      <c r="A464" t="s">
        <v>836</v>
      </c>
      <c r="B464" t="s">
        <v>1444</v>
      </c>
      <c r="C464" t="s">
        <v>1448</v>
      </c>
    </row>
    <row r="465" spans="1:3" x14ac:dyDescent="0.3">
      <c r="A465" t="s">
        <v>837</v>
      </c>
      <c r="B465" t="s">
        <v>1444</v>
      </c>
      <c r="C465" t="s">
        <v>1448</v>
      </c>
    </row>
    <row r="466" spans="1:3" x14ac:dyDescent="0.3">
      <c r="A466" t="s">
        <v>838</v>
      </c>
      <c r="B466" t="s">
        <v>1444</v>
      </c>
      <c r="C466" t="s">
        <v>1448</v>
      </c>
    </row>
    <row r="467" spans="1:3" x14ac:dyDescent="0.3">
      <c r="A467" t="s">
        <v>839</v>
      </c>
      <c r="B467" t="s">
        <v>1444</v>
      </c>
      <c r="C467" t="s">
        <v>1448</v>
      </c>
    </row>
    <row r="468" spans="1:3" x14ac:dyDescent="0.3">
      <c r="A468" t="s">
        <v>840</v>
      </c>
      <c r="B468" t="s">
        <v>1444</v>
      </c>
      <c r="C468" t="s">
        <v>1448</v>
      </c>
    </row>
    <row r="469" spans="1:3" x14ac:dyDescent="0.3">
      <c r="A469" t="s">
        <v>841</v>
      </c>
      <c r="B469" t="s">
        <v>1444</v>
      </c>
      <c r="C469" t="s">
        <v>1448</v>
      </c>
    </row>
    <row r="470" spans="1:3" x14ac:dyDescent="0.3">
      <c r="A470" t="s">
        <v>842</v>
      </c>
      <c r="B470" t="s">
        <v>1444</v>
      </c>
      <c r="C470" t="s">
        <v>1448</v>
      </c>
    </row>
    <row r="471" spans="1:3" x14ac:dyDescent="0.3">
      <c r="A471" t="s">
        <v>843</v>
      </c>
      <c r="B471" t="s">
        <v>1444</v>
      </c>
      <c r="C471" t="s">
        <v>1448</v>
      </c>
    </row>
    <row r="472" spans="1:3" x14ac:dyDescent="0.3">
      <c r="A472" t="s">
        <v>844</v>
      </c>
      <c r="B472" t="s">
        <v>1444</v>
      </c>
      <c r="C472" t="s">
        <v>1448</v>
      </c>
    </row>
    <row r="473" spans="1:3" x14ac:dyDescent="0.3">
      <c r="A473" t="s">
        <v>845</v>
      </c>
      <c r="B473" t="s">
        <v>1444</v>
      </c>
      <c r="C473" t="s">
        <v>1448</v>
      </c>
    </row>
    <row r="474" spans="1:3" x14ac:dyDescent="0.3">
      <c r="A474" t="s">
        <v>846</v>
      </c>
      <c r="B474" t="s">
        <v>1444</v>
      </c>
      <c r="C474" t="s">
        <v>1448</v>
      </c>
    </row>
    <row r="475" spans="1:3" x14ac:dyDescent="0.3">
      <c r="A475" t="s">
        <v>847</v>
      </c>
      <c r="B475" t="s">
        <v>1444</v>
      </c>
      <c r="C475" t="s">
        <v>1448</v>
      </c>
    </row>
    <row r="476" spans="1:3" x14ac:dyDescent="0.3">
      <c r="A476" t="s">
        <v>848</v>
      </c>
      <c r="B476" t="s">
        <v>1444</v>
      </c>
      <c r="C476" t="s">
        <v>1448</v>
      </c>
    </row>
    <row r="477" spans="1:3" x14ac:dyDescent="0.3">
      <c r="A477" t="s">
        <v>849</v>
      </c>
      <c r="B477" t="s">
        <v>1444</v>
      </c>
      <c r="C477" t="s">
        <v>1448</v>
      </c>
    </row>
    <row r="478" spans="1:3" x14ac:dyDescent="0.3">
      <c r="A478" t="s">
        <v>850</v>
      </c>
      <c r="B478" t="s">
        <v>1444</v>
      </c>
      <c r="C478" t="s">
        <v>1448</v>
      </c>
    </row>
    <row r="479" spans="1:3" x14ac:dyDescent="0.3">
      <c r="A479" t="s">
        <v>851</v>
      </c>
      <c r="B479" t="s">
        <v>1444</v>
      </c>
      <c r="C479" t="s">
        <v>1448</v>
      </c>
    </row>
    <row r="480" spans="1:3" x14ac:dyDescent="0.3">
      <c r="A480" t="s">
        <v>852</v>
      </c>
      <c r="B480" t="s">
        <v>1444</v>
      </c>
      <c r="C480" t="s">
        <v>1448</v>
      </c>
    </row>
    <row r="481" spans="1:3" x14ac:dyDescent="0.3">
      <c r="A481" t="s">
        <v>853</v>
      </c>
      <c r="B481" t="s">
        <v>1444</v>
      </c>
      <c r="C481" t="s">
        <v>1448</v>
      </c>
    </row>
    <row r="482" spans="1:3" x14ac:dyDescent="0.3">
      <c r="A482" t="s">
        <v>854</v>
      </c>
      <c r="B482" t="s">
        <v>1444</v>
      </c>
      <c r="C482" t="s">
        <v>1448</v>
      </c>
    </row>
    <row r="483" spans="1:3" x14ac:dyDescent="0.3">
      <c r="A483" t="s">
        <v>855</v>
      </c>
      <c r="B483" t="s">
        <v>1444</v>
      </c>
      <c r="C483" t="s">
        <v>1448</v>
      </c>
    </row>
    <row r="484" spans="1:3" x14ac:dyDescent="0.3">
      <c r="A484" t="s">
        <v>856</v>
      </c>
      <c r="B484" t="s">
        <v>1444</v>
      </c>
      <c r="C484" t="s">
        <v>1448</v>
      </c>
    </row>
    <row r="485" spans="1:3" x14ac:dyDescent="0.3">
      <c r="A485" t="s">
        <v>857</v>
      </c>
      <c r="B485" t="s">
        <v>1444</v>
      </c>
      <c r="C485" t="s">
        <v>1448</v>
      </c>
    </row>
    <row r="486" spans="1:3" x14ac:dyDescent="0.3">
      <c r="A486" t="s">
        <v>858</v>
      </c>
      <c r="B486" t="s">
        <v>1444</v>
      </c>
      <c r="C486" t="s">
        <v>1448</v>
      </c>
    </row>
    <row r="487" spans="1:3" x14ac:dyDescent="0.3">
      <c r="A487" t="s">
        <v>859</v>
      </c>
      <c r="B487" t="s">
        <v>1444</v>
      </c>
      <c r="C487" t="s">
        <v>1448</v>
      </c>
    </row>
    <row r="488" spans="1:3" x14ac:dyDescent="0.3">
      <c r="A488" t="s">
        <v>860</v>
      </c>
      <c r="B488" t="s">
        <v>1444</v>
      </c>
      <c r="C488" t="s">
        <v>1448</v>
      </c>
    </row>
    <row r="489" spans="1:3" x14ac:dyDescent="0.3">
      <c r="A489" t="s">
        <v>861</v>
      </c>
      <c r="B489" t="s">
        <v>1444</v>
      </c>
      <c r="C489" t="s">
        <v>1448</v>
      </c>
    </row>
    <row r="490" spans="1:3" x14ac:dyDescent="0.3">
      <c r="A490" t="s">
        <v>862</v>
      </c>
      <c r="B490" t="s">
        <v>1444</v>
      </c>
      <c r="C490" t="s">
        <v>1448</v>
      </c>
    </row>
    <row r="491" spans="1:3" x14ac:dyDescent="0.3">
      <c r="A491" t="s">
        <v>863</v>
      </c>
      <c r="B491" t="s">
        <v>1444</v>
      </c>
      <c r="C491" t="s">
        <v>1448</v>
      </c>
    </row>
    <row r="492" spans="1:3" x14ac:dyDescent="0.3">
      <c r="A492" t="s">
        <v>864</v>
      </c>
      <c r="B492" t="s">
        <v>1444</v>
      </c>
      <c r="C492" t="s">
        <v>1448</v>
      </c>
    </row>
    <row r="493" spans="1:3" x14ac:dyDescent="0.3">
      <c r="A493" t="s">
        <v>865</v>
      </c>
      <c r="B493" t="s">
        <v>1444</v>
      </c>
      <c r="C493" t="s">
        <v>1448</v>
      </c>
    </row>
    <row r="494" spans="1:3" x14ac:dyDescent="0.3">
      <c r="A494" t="s">
        <v>866</v>
      </c>
      <c r="B494" t="s">
        <v>1444</v>
      </c>
      <c r="C494" t="s">
        <v>1448</v>
      </c>
    </row>
    <row r="495" spans="1:3" x14ac:dyDescent="0.3">
      <c r="A495" t="s">
        <v>867</v>
      </c>
      <c r="B495" t="s">
        <v>1444</v>
      </c>
      <c r="C495" t="s">
        <v>1448</v>
      </c>
    </row>
    <row r="496" spans="1:3" x14ac:dyDescent="0.3">
      <c r="A496" t="s">
        <v>868</v>
      </c>
      <c r="B496" t="s">
        <v>1444</v>
      </c>
      <c r="C496" t="s">
        <v>1448</v>
      </c>
    </row>
    <row r="497" spans="1:3" x14ac:dyDescent="0.3">
      <c r="A497" t="s">
        <v>869</v>
      </c>
      <c r="B497" t="s">
        <v>1444</v>
      </c>
      <c r="C497" t="s">
        <v>1448</v>
      </c>
    </row>
    <row r="498" spans="1:3" x14ac:dyDescent="0.3">
      <c r="A498" t="s">
        <v>870</v>
      </c>
      <c r="B498" t="s">
        <v>1444</v>
      </c>
      <c r="C498" t="s">
        <v>1448</v>
      </c>
    </row>
    <row r="499" spans="1:3" x14ac:dyDescent="0.3">
      <c r="A499" t="s">
        <v>871</v>
      </c>
      <c r="B499" t="s">
        <v>1444</v>
      </c>
      <c r="C499" t="s">
        <v>1448</v>
      </c>
    </row>
    <row r="500" spans="1:3" x14ac:dyDescent="0.3">
      <c r="A500" t="s">
        <v>872</v>
      </c>
      <c r="B500" t="s">
        <v>1444</v>
      </c>
      <c r="C500" t="s">
        <v>1448</v>
      </c>
    </row>
    <row r="501" spans="1:3" x14ac:dyDescent="0.3">
      <c r="A501" t="s">
        <v>873</v>
      </c>
      <c r="B501" t="s">
        <v>1444</v>
      </c>
      <c r="C501" t="s">
        <v>1448</v>
      </c>
    </row>
    <row r="502" spans="1:3" x14ac:dyDescent="0.3">
      <c r="A502" t="s">
        <v>874</v>
      </c>
      <c r="B502" t="s">
        <v>1444</v>
      </c>
      <c r="C502" t="s">
        <v>1448</v>
      </c>
    </row>
    <row r="503" spans="1:3" x14ac:dyDescent="0.3">
      <c r="A503" t="s">
        <v>875</v>
      </c>
      <c r="B503" t="s">
        <v>1444</v>
      </c>
      <c r="C503" t="s">
        <v>1448</v>
      </c>
    </row>
    <row r="504" spans="1:3" x14ac:dyDescent="0.3">
      <c r="A504" t="s">
        <v>876</v>
      </c>
      <c r="B504" t="s">
        <v>1444</v>
      </c>
      <c r="C504" t="s">
        <v>1448</v>
      </c>
    </row>
    <row r="505" spans="1:3" x14ac:dyDescent="0.3">
      <c r="A505" t="s">
        <v>877</v>
      </c>
      <c r="B505" t="s">
        <v>1444</v>
      </c>
      <c r="C505" t="s">
        <v>1448</v>
      </c>
    </row>
    <row r="506" spans="1:3" x14ac:dyDescent="0.3">
      <c r="A506" t="s">
        <v>878</v>
      </c>
      <c r="B506" t="s">
        <v>1444</v>
      </c>
      <c r="C506" t="s">
        <v>1448</v>
      </c>
    </row>
    <row r="507" spans="1:3" x14ac:dyDescent="0.3">
      <c r="A507" t="s">
        <v>879</v>
      </c>
      <c r="B507" t="s">
        <v>1444</v>
      </c>
      <c r="C507" t="s">
        <v>1448</v>
      </c>
    </row>
    <row r="508" spans="1:3" x14ac:dyDescent="0.3">
      <c r="A508" t="s">
        <v>880</v>
      </c>
      <c r="B508" t="s">
        <v>1444</v>
      </c>
      <c r="C508" t="s">
        <v>1448</v>
      </c>
    </row>
    <row r="509" spans="1:3" x14ac:dyDescent="0.3">
      <c r="A509" t="s">
        <v>881</v>
      </c>
      <c r="B509" t="s">
        <v>1444</v>
      </c>
      <c r="C509" t="s">
        <v>1448</v>
      </c>
    </row>
    <row r="510" spans="1:3" x14ac:dyDescent="0.3">
      <c r="A510" t="s">
        <v>882</v>
      </c>
      <c r="B510" t="s">
        <v>1444</v>
      </c>
      <c r="C510" t="s">
        <v>1448</v>
      </c>
    </row>
    <row r="511" spans="1:3" x14ac:dyDescent="0.3">
      <c r="A511" t="s">
        <v>883</v>
      </c>
      <c r="B511" t="s">
        <v>1444</v>
      </c>
      <c r="C511" t="s">
        <v>1448</v>
      </c>
    </row>
    <row r="512" spans="1:3" x14ac:dyDescent="0.3">
      <c r="A512" t="s">
        <v>884</v>
      </c>
      <c r="B512" t="s">
        <v>1444</v>
      </c>
      <c r="C512" t="s">
        <v>1448</v>
      </c>
    </row>
    <row r="513" spans="1:3" x14ac:dyDescent="0.3">
      <c r="A513" t="s">
        <v>885</v>
      </c>
      <c r="B513" t="s">
        <v>1444</v>
      </c>
      <c r="C513" t="s">
        <v>1448</v>
      </c>
    </row>
    <row r="514" spans="1:3" x14ac:dyDescent="0.3">
      <c r="A514" t="s">
        <v>886</v>
      </c>
      <c r="B514" t="s">
        <v>1444</v>
      </c>
      <c r="C514" t="s">
        <v>1448</v>
      </c>
    </row>
    <row r="515" spans="1:3" x14ac:dyDescent="0.3">
      <c r="A515" t="s">
        <v>887</v>
      </c>
      <c r="B515" t="s">
        <v>1444</v>
      </c>
      <c r="C515" t="s">
        <v>1448</v>
      </c>
    </row>
    <row r="516" spans="1:3" x14ac:dyDescent="0.3">
      <c r="A516" t="s">
        <v>888</v>
      </c>
      <c r="B516" t="s">
        <v>1444</v>
      </c>
      <c r="C516" t="s">
        <v>1448</v>
      </c>
    </row>
    <row r="517" spans="1:3" x14ac:dyDescent="0.3">
      <c r="A517" t="s">
        <v>889</v>
      </c>
      <c r="B517" t="s">
        <v>1444</v>
      </c>
      <c r="C517" t="s">
        <v>1448</v>
      </c>
    </row>
    <row r="518" spans="1:3" x14ac:dyDescent="0.3">
      <c r="A518" t="s">
        <v>890</v>
      </c>
      <c r="B518" t="s">
        <v>1444</v>
      </c>
      <c r="C518" t="s">
        <v>1448</v>
      </c>
    </row>
    <row r="519" spans="1:3" x14ac:dyDescent="0.3">
      <c r="A519" t="s">
        <v>891</v>
      </c>
      <c r="B519" t="s">
        <v>1444</v>
      </c>
      <c r="C519" t="s">
        <v>1448</v>
      </c>
    </row>
    <row r="520" spans="1:3" x14ac:dyDescent="0.3">
      <c r="A520" t="s">
        <v>892</v>
      </c>
      <c r="B520" t="s">
        <v>1444</v>
      </c>
      <c r="C520" t="s">
        <v>1448</v>
      </c>
    </row>
    <row r="521" spans="1:3" x14ac:dyDescent="0.3">
      <c r="A521" t="s">
        <v>893</v>
      </c>
      <c r="B521" t="s">
        <v>1444</v>
      </c>
      <c r="C521" t="s">
        <v>1448</v>
      </c>
    </row>
    <row r="522" spans="1:3" x14ac:dyDescent="0.3">
      <c r="A522" t="s">
        <v>894</v>
      </c>
      <c r="B522" t="s">
        <v>1444</v>
      </c>
      <c r="C522" t="s">
        <v>1448</v>
      </c>
    </row>
    <row r="523" spans="1:3" x14ac:dyDescent="0.3">
      <c r="A523" t="s">
        <v>895</v>
      </c>
      <c r="B523" t="s">
        <v>1444</v>
      </c>
      <c r="C523" t="s">
        <v>1448</v>
      </c>
    </row>
    <row r="524" spans="1:3" x14ac:dyDescent="0.3">
      <c r="A524" t="s">
        <v>896</v>
      </c>
      <c r="B524" t="s">
        <v>1444</v>
      </c>
      <c r="C524" t="s">
        <v>1448</v>
      </c>
    </row>
    <row r="525" spans="1:3" x14ac:dyDescent="0.3">
      <c r="A525" t="s">
        <v>897</v>
      </c>
      <c r="B525" t="s">
        <v>1444</v>
      </c>
      <c r="C525" t="s">
        <v>1448</v>
      </c>
    </row>
    <row r="526" spans="1:3" x14ac:dyDescent="0.3">
      <c r="A526" t="s">
        <v>898</v>
      </c>
      <c r="B526" t="s">
        <v>1444</v>
      </c>
      <c r="C526" t="s">
        <v>1448</v>
      </c>
    </row>
    <row r="527" spans="1:3" x14ac:dyDescent="0.3">
      <c r="A527" t="s">
        <v>899</v>
      </c>
      <c r="B527" t="s">
        <v>1444</v>
      </c>
      <c r="C527" t="s">
        <v>1448</v>
      </c>
    </row>
    <row r="528" spans="1:3" x14ac:dyDescent="0.3">
      <c r="A528" t="s">
        <v>900</v>
      </c>
      <c r="B528" t="s">
        <v>1444</v>
      </c>
      <c r="C528" t="s">
        <v>1448</v>
      </c>
    </row>
    <row r="529" spans="1:3" x14ac:dyDescent="0.3">
      <c r="A529" t="s">
        <v>901</v>
      </c>
      <c r="B529" t="s">
        <v>1444</v>
      </c>
      <c r="C529" t="s">
        <v>1448</v>
      </c>
    </row>
    <row r="530" spans="1:3" x14ac:dyDescent="0.3">
      <c r="A530" t="s">
        <v>902</v>
      </c>
      <c r="B530" t="s">
        <v>1444</v>
      </c>
      <c r="C530" t="s">
        <v>1448</v>
      </c>
    </row>
    <row r="531" spans="1:3" x14ac:dyDescent="0.3">
      <c r="A531" t="s">
        <v>903</v>
      </c>
      <c r="B531" t="s">
        <v>1444</v>
      </c>
      <c r="C531" t="s">
        <v>1448</v>
      </c>
    </row>
    <row r="532" spans="1:3" x14ac:dyDescent="0.3">
      <c r="A532" t="s">
        <v>904</v>
      </c>
      <c r="B532" t="s">
        <v>1444</v>
      </c>
      <c r="C532" t="s">
        <v>1448</v>
      </c>
    </row>
    <row r="533" spans="1:3" x14ac:dyDescent="0.3">
      <c r="A533" t="s">
        <v>905</v>
      </c>
      <c r="B533" t="s">
        <v>1444</v>
      </c>
      <c r="C533" t="s">
        <v>1448</v>
      </c>
    </row>
    <row r="534" spans="1:3" x14ac:dyDescent="0.3">
      <c r="A534" t="s">
        <v>906</v>
      </c>
      <c r="B534" t="s">
        <v>1444</v>
      </c>
      <c r="C534" t="s">
        <v>1448</v>
      </c>
    </row>
    <row r="535" spans="1:3" x14ac:dyDescent="0.3">
      <c r="A535" t="s">
        <v>907</v>
      </c>
      <c r="B535" t="s">
        <v>1444</v>
      </c>
      <c r="C535" t="s">
        <v>1448</v>
      </c>
    </row>
    <row r="536" spans="1:3" x14ac:dyDescent="0.3">
      <c r="A536" t="s">
        <v>908</v>
      </c>
      <c r="B536" t="s">
        <v>1444</v>
      </c>
      <c r="C536" t="s">
        <v>1448</v>
      </c>
    </row>
    <row r="537" spans="1:3" x14ac:dyDescent="0.3">
      <c r="A537" t="s">
        <v>909</v>
      </c>
      <c r="B537" t="s">
        <v>1444</v>
      </c>
      <c r="C537" t="s">
        <v>1448</v>
      </c>
    </row>
    <row r="538" spans="1:3" x14ac:dyDescent="0.3">
      <c r="A538" t="s">
        <v>910</v>
      </c>
      <c r="B538" t="s">
        <v>1444</v>
      </c>
      <c r="C538" t="s">
        <v>1448</v>
      </c>
    </row>
    <row r="539" spans="1:3" x14ac:dyDescent="0.3">
      <c r="A539" t="s">
        <v>911</v>
      </c>
      <c r="B539" t="s">
        <v>1444</v>
      </c>
      <c r="C539" t="s">
        <v>1448</v>
      </c>
    </row>
    <row r="540" spans="1:3" x14ac:dyDescent="0.3">
      <c r="A540" t="s">
        <v>912</v>
      </c>
      <c r="B540" t="s">
        <v>1444</v>
      </c>
      <c r="C540" t="s">
        <v>1448</v>
      </c>
    </row>
    <row r="541" spans="1:3" x14ac:dyDescent="0.3">
      <c r="A541" t="s">
        <v>913</v>
      </c>
      <c r="B541" t="s">
        <v>1444</v>
      </c>
      <c r="C541" t="s">
        <v>1448</v>
      </c>
    </row>
    <row r="542" spans="1:3" x14ac:dyDescent="0.3">
      <c r="A542" t="s">
        <v>914</v>
      </c>
      <c r="B542" t="s">
        <v>1444</v>
      </c>
      <c r="C542" t="s">
        <v>1448</v>
      </c>
    </row>
    <row r="543" spans="1:3" x14ac:dyDescent="0.3">
      <c r="A543" t="s">
        <v>915</v>
      </c>
      <c r="B543" t="s">
        <v>1444</v>
      </c>
      <c r="C543" t="s">
        <v>1448</v>
      </c>
    </row>
    <row r="544" spans="1:3" x14ac:dyDescent="0.3">
      <c r="A544" t="s">
        <v>916</v>
      </c>
      <c r="B544" t="s">
        <v>1444</v>
      </c>
      <c r="C544" t="s">
        <v>1448</v>
      </c>
    </row>
    <row r="545" spans="1:3" x14ac:dyDescent="0.3">
      <c r="A545" t="s">
        <v>917</v>
      </c>
      <c r="B545" t="s">
        <v>1444</v>
      </c>
      <c r="C545" t="s">
        <v>1448</v>
      </c>
    </row>
    <row r="546" spans="1:3" x14ac:dyDescent="0.3">
      <c r="A546" t="s">
        <v>918</v>
      </c>
      <c r="B546" t="s">
        <v>1444</v>
      </c>
      <c r="C546" t="s">
        <v>1448</v>
      </c>
    </row>
    <row r="547" spans="1:3" x14ac:dyDescent="0.3">
      <c r="A547" t="s">
        <v>919</v>
      </c>
      <c r="B547" t="s">
        <v>1444</v>
      </c>
      <c r="C547" t="s">
        <v>1448</v>
      </c>
    </row>
    <row r="548" spans="1:3" x14ac:dyDescent="0.3">
      <c r="A548" t="s">
        <v>920</v>
      </c>
      <c r="B548" t="s">
        <v>1444</v>
      </c>
      <c r="C548" t="s">
        <v>1448</v>
      </c>
    </row>
    <row r="549" spans="1:3" x14ac:dyDescent="0.3">
      <c r="A549" t="s">
        <v>921</v>
      </c>
      <c r="B549" t="s">
        <v>1444</v>
      </c>
      <c r="C549" t="s">
        <v>1448</v>
      </c>
    </row>
    <row r="550" spans="1:3" x14ac:dyDescent="0.3">
      <c r="A550" t="s">
        <v>922</v>
      </c>
      <c r="B550" t="s">
        <v>1444</v>
      </c>
      <c r="C550" t="s">
        <v>1448</v>
      </c>
    </row>
    <row r="551" spans="1:3" x14ac:dyDescent="0.3">
      <c r="A551" t="s">
        <v>923</v>
      </c>
      <c r="B551" t="s">
        <v>1444</v>
      </c>
      <c r="C551" t="s">
        <v>1448</v>
      </c>
    </row>
    <row r="552" spans="1:3" x14ac:dyDescent="0.3">
      <c r="A552" t="s">
        <v>924</v>
      </c>
      <c r="B552" t="s">
        <v>1444</v>
      </c>
      <c r="C552" t="s">
        <v>1448</v>
      </c>
    </row>
    <row r="553" spans="1:3" x14ac:dyDescent="0.3">
      <c r="A553" t="s">
        <v>925</v>
      </c>
      <c r="B553" t="s">
        <v>1444</v>
      </c>
      <c r="C553" t="s">
        <v>1448</v>
      </c>
    </row>
    <row r="554" spans="1:3" x14ac:dyDescent="0.3">
      <c r="A554" t="s">
        <v>926</v>
      </c>
      <c r="B554" t="s">
        <v>1444</v>
      </c>
      <c r="C554" t="s">
        <v>1448</v>
      </c>
    </row>
    <row r="555" spans="1:3" x14ac:dyDescent="0.3">
      <c r="A555" t="s">
        <v>927</v>
      </c>
      <c r="B555" t="s">
        <v>1444</v>
      </c>
      <c r="C555" t="s">
        <v>1448</v>
      </c>
    </row>
    <row r="556" spans="1:3" x14ac:dyDescent="0.3">
      <c r="A556" t="s">
        <v>928</v>
      </c>
      <c r="B556" t="s">
        <v>1444</v>
      </c>
      <c r="C556" t="s">
        <v>1448</v>
      </c>
    </row>
    <row r="557" spans="1:3" x14ac:dyDescent="0.3">
      <c r="A557" t="s">
        <v>929</v>
      </c>
      <c r="B557" t="s">
        <v>1444</v>
      </c>
      <c r="C557" t="s">
        <v>1448</v>
      </c>
    </row>
    <row r="558" spans="1:3" x14ac:dyDescent="0.3">
      <c r="A558" t="s">
        <v>931</v>
      </c>
      <c r="B558" t="s">
        <v>1444</v>
      </c>
      <c r="C558" t="s">
        <v>1448</v>
      </c>
    </row>
    <row r="559" spans="1:3" x14ac:dyDescent="0.3">
      <c r="A559" t="s">
        <v>932</v>
      </c>
      <c r="B559" t="s">
        <v>1444</v>
      </c>
      <c r="C559" t="s">
        <v>1448</v>
      </c>
    </row>
    <row r="560" spans="1:3" x14ac:dyDescent="0.3">
      <c r="A560" t="s">
        <v>933</v>
      </c>
      <c r="B560" t="s">
        <v>1444</v>
      </c>
      <c r="C560" t="s">
        <v>1448</v>
      </c>
    </row>
    <row r="561" spans="1:3" x14ac:dyDescent="0.3">
      <c r="A561" t="s">
        <v>943</v>
      </c>
      <c r="B561" t="s">
        <v>1444</v>
      </c>
      <c r="C561" t="s">
        <v>1448</v>
      </c>
    </row>
    <row r="562" spans="1:3" x14ac:dyDescent="0.3">
      <c r="A562" t="s">
        <v>945</v>
      </c>
      <c r="B562" t="s">
        <v>1444</v>
      </c>
      <c r="C562" t="s">
        <v>1448</v>
      </c>
    </row>
    <row r="563" spans="1:3" x14ac:dyDescent="0.3">
      <c r="A563" t="s">
        <v>946</v>
      </c>
      <c r="B563" t="s">
        <v>1444</v>
      </c>
      <c r="C563" t="s">
        <v>1448</v>
      </c>
    </row>
    <row r="564" spans="1:3" x14ac:dyDescent="0.3">
      <c r="A564" t="s">
        <v>947</v>
      </c>
      <c r="B564" t="s">
        <v>1444</v>
      </c>
      <c r="C564" t="s">
        <v>1448</v>
      </c>
    </row>
    <row r="565" spans="1:3" x14ac:dyDescent="0.3">
      <c r="A565" t="s">
        <v>948</v>
      </c>
      <c r="B565" t="s">
        <v>1444</v>
      </c>
      <c r="C565" t="s">
        <v>1448</v>
      </c>
    </row>
    <row r="566" spans="1:3" x14ac:dyDescent="0.3">
      <c r="A566" t="s">
        <v>949</v>
      </c>
      <c r="B566" t="s">
        <v>1444</v>
      </c>
      <c r="C566" t="s">
        <v>1448</v>
      </c>
    </row>
    <row r="567" spans="1:3" x14ac:dyDescent="0.3">
      <c r="A567" t="s">
        <v>950</v>
      </c>
      <c r="B567" t="s">
        <v>1444</v>
      </c>
      <c r="C567" t="s">
        <v>1448</v>
      </c>
    </row>
    <row r="568" spans="1:3" x14ac:dyDescent="0.3">
      <c r="A568" t="s">
        <v>951</v>
      </c>
      <c r="B568" t="s">
        <v>1444</v>
      </c>
      <c r="C568" t="s">
        <v>1448</v>
      </c>
    </row>
    <row r="569" spans="1:3" x14ac:dyDescent="0.3">
      <c r="A569" t="s">
        <v>952</v>
      </c>
      <c r="B569" t="s">
        <v>1444</v>
      </c>
      <c r="C569" t="s">
        <v>1448</v>
      </c>
    </row>
    <row r="570" spans="1:3" x14ac:dyDescent="0.3">
      <c r="A570" t="s">
        <v>953</v>
      </c>
      <c r="B570" t="s">
        <v>1444</v>
      </c>
      <c r="C570" t="s">
        <v>1448</v>
      </c>
    </row>
    <row r="571" spans="1:3" x14ac:dyDescent="0.3">
      <c r="A571" t="s">
        <v>954</v>
      </c>
      <c r="B571" t="s">
        <v>1444</v>
      </c>
      <c r="C571" t="s">
        <v>1448</v>
      </c>
    </row>
    <row r="572" spans="1:3" x14ac:dyDescent="0.3">
      <c r="A572" t="s">
        <v>955</v>
      </c>
      <c r="B572" t="s">
        <v>1444</v>
      </c>
      <c r="C572" t="s">
        <v>1448</v>
      </c>
    </row>
    <row r="573" spans="1:3" x14ac:dyDescent="0.3">
      <c r="A573" t="s">
        <v>956</v>
      </c>
      <c r="B573" t="s">
        <v>1444</v>
      </c>
      <c r="C573" t="s">
        <v>1448</v>
      </c>
    </row>
    <row r="574" spans="1:3" x14ac:dyDescent="0.3">
      <c r="A574" t="s">
        <v>957</v>
      </c>
      <c r="B574" t="s">
        <v>1444</v>
      </c>
      <c r="C574" t="s">
        <v>1448</v>
      </c>
    </row>
    <row r="575" spans="1:3" x14ac:dyDescent="0.3">
      <c r="A575" t="s">
        <v>958</v>
      </c>
      <c r="B575" t="s">
        <v>1444</v>
      </c>
      <c r="C575" t="s">
        <v>1448</v>
      </c>
    </row>
    <row r="576" spans="1:3" x14ac:dyDescent="0.3">
      <c r="A576" t="s">
        <v>959</v>
      </c>
      <c r="B576" t="s">
        <v>1444</v>
      </c>
      <c r="C576" t="s">
        <v>1448</v>
      </c>
    </row>
    <row r="577" spans="1:3" x14ac:dyDescent="0.3">
      <c r="A577" t="s">
        <v>960</v>
      </c>
      <c r="B577" t="s">
        <v>1444</v>
      </c>
      <c r="C577" t="s">
        <v>1448</v>
      </c>
    </row>
    <row r="578" spans="1:3" x14ac:dyDescent="0.3">
      <c r="A578" t="s">
        <v>961</v>
      </c>
      <c r="B578" t="s">
        <v>1444</v>
      </c>
      <c r="C578" t="s">
        <v>1448</v>
      </c>
    </row>
    <row r="579" spans="1:3" x14ac:dyDescent="0.3">
      <c r="A579" t="s">
        <v>962</v>
      </c>
      <c r="B579" t="s">
        <v>1444</v>
      </c>
      <c r="C579" t="s">
        <v>1448</v>
      </c>
    </row>
    <row r="580" spans="1:3" x14ac:dyDescent="0.3">
      <c r="A580" t="s">
        <v>963</v>
      </c>
      <c r="B580" t="s">
        <v>1444</v>
      </c>
      <c r="C580" t="s">
        <v>1448</v>
      </c>
    </row>
    <row r="581" spans="1:3" x14ac:dyDescent="0.3">
      <c r="A581" t="s">
        <v>964</v>
      </c>
      <c r="B581" t="s">
        <v>1444</v>
      </c>
      <c r="C581" t="s">
        <v>1448</v>
      </c>
    </row>
    <row r="582" spans="1:3" x14ac:dyDescent="0.3">
      <c r="A582" t="s">
        <v>965</v>
      </c>
      <c r="B582" t="s">
        <v>1444</v>
      </c>
      <c r="C582" t="s">
        <v>1448</v>
      </c>
    </row>
    <row r="583" spans="1:3" x14ac:dyDescent="0.3">
      <c r="A583" t="s">
        <v>966</v>
      </c>
      <c r="B583" t="s">
        <v>1444</v>
      </c>
      <c r="C583" t="s">
        <v>1448</v>
      </c>
    </row>
    <row r="584" spans="1:3" x14ac:dyDescent="0.3">
      <c r="A584" t="s">
        <v>968</v>
      </c>
      <c r="B584" t="s">
        <v>1444</v>
      </c>
      <c r="C584" t="s">
        <v>1448</v>
      </c>
    </row>
    <row r="585" spans="1:3" x14ac:dyDescent="0.3">
      <c r="A585" t="s">
        <v>969</v>
      </c>
      <c r="B585" t="s">
        <v>1444</v>
      </c>
      <c r="C585" t="s">
        <v>1448</v>
      </c>
    </row>
    <row r="586" spans="1:3" x14ac:dyDescent="0.3">
      <c r="A586" t="s">
        <v>970</v>
      </c>
      <c r="B586" t="s">
        <v>1444</v>
      </c>
      <c r="C586" t="s">
        <v>1448</v>
      </c>
    </row>
    <row r="587" spans="1:3" x14ac:dyDescent="0.3">
      <c r="A587" t="s">
        <v>973</v>
      </c>
      <c r="B587" t="s">
        <v>1444</v>
      </c>
      <c r="C587" t="s">
        <v>1448</v>
      </c>
    </row>
    <row r="588" spans="1:3" x14ac:dyDescent="0.3">
      <c r="A588" t="s">
        <v>974</v>
      </c>
      <c r="B588" t="s">
        <v>1444</v>
      </c>
      <c r="C588" t="s">
        <v>1448</v>
      </c>
    </row>
    <row r="589" spans="1:3" x14ac:dyDescent="0.3">
      <c r="A589" t="s">
        <v>975</v>
      </c>
      <c r="B589" t="s">
        <v>1444</v>
      </c>
      <c r="C589" t="s">
        <v>1448</v>
      </c>
    </row>
    <row r="590" spans="1:3" x14ac:dyDescent="0.3">
      <c r="A590" t="s">
        <v>976</v>
      </c>
      <c r="B590" t="s">
        <v>1444</v>
      </c>
      <c r="C590" t="s">
        <v>1448</v>
      </c>
    </row>
    <row r="591" spans="1:3" x14ac:dyDescent="0.3">
      <c r="A591" t="s">
        <v>977</v>
      </c>
      <c r="B591" t="s">
        <v>1444</v>
      </c>
      <c r="C591" t="s">
        <v>1448</v>
      </c>
    </row>
    <row r="592" spans="1:3" x14ac:dyDescent="0.3">
      <c r="A592" t="s">
        <v>978</v>
      </c>
      <c r="B592" t="s">
        <v>1444</v>
      </c>
      <c r="C592" t="s">
        <v>1448</v>
      </c>
    </row>
    <row r="593" spans="1:3" x14ac:dyDescent="0.3">
      <c r="A593" t="s">
        <v>979</v>
      </c>
      <c r="B593" t="s">
        <v>1444</v>
      </c>
      <c r="C593" t="s">
        <v>1448</v>
      </c>
    </row>
    <row r="594" spans="1:3" x14ac:dyDescent="0.3">
      <c r="A594" t="s">
        <v>980</v>
      </c>
      <c r="B594" t="s">
        <v>1444</v>
      </c>
      <c r="C594" t="s">
        <v>1448</v>
      </c>
    </row>
    <row r="595" spans="1:3" x14ac:dyDescent="0.3">
      <c r="A595" t="s">
        <v>981</v>
      </c>
      <c r="B595" t="s">
        <v>1444</v>
      </c>
      <c r="C595" t="s">
        <v>1448</v>
      </c>
    </row>
    <row r="596" spans="1:3" x14ac:dyDescent="0.3">
      <c r="A596" t="s">
        <v>982</v>
      </c>
      <c r="B596" t="s">
        <v>1444</v>
      </c>
      <c r="C596" t="s">
        <v>1448</v>
      </c>
    </row>
    <row r="597" spans="1:3" x14ac:dyDescent="0.3">
      <c r="A597" t="s">
        <v>990</v>
      </c>
      <c r="B597" t="s">
        <v>1444</v>
      </c>
      <c r="C597" t="s">
        <v>1448</v>
      </c>
    </row>
    <row r="598" spans="1:3" x14ac:dyDescent="0.3">
      <c r="A598" t="s">
        <v>991</v>
      </c>
      <c r="B598" t="s">
        <v>1444</v>
      </c>
      <c r="C598" t="s">
        <v>1448</v>
      </c>
    </row>
    <row r="599" spans="1:3" x14ac:dyDescent="0.3">
      <c r="A599" t="s">
        <v>992</v>
      </c>
      <c r="B599" t="s">
        <v>1444</v>
      </c>
      <c r="C599" t="s">
        <v>1449</v>
      </c>
    </row>
    <row r="600" spans="1:3" x14ac:dyDescent="0.3">
      <c r="A600" t="s">
        <v>996</v>
      </c>
      <c r="B600" t="s">
        <v>1444</v>
      </c>
      <c r="C600" t="s">
        <v>1448</v>
      </c>
    </row>
    <row r="601" spans="1:3" x14ac:dyDescent="0.3">
      <c r="A601" t="s">
        <v>999</v>
      </c>
      <c r="B601" t="s">
        <v>1444</v>
      </c>
      <c r="C601" t="s">
        <v>1448</v>
      </c>
    </row>
    <row r="602" spans="1:3" x14ac:dyDescent="0.3">
      <c r="A602" t="s">
        <v>1000</v>
      </c>
      <c r="B602" t="s">
        <v>1444</v>
      </c>
      <c r="C602" t="s">
        <v>1448</v>
      </c>
    </row>
    <row r="603" spans="1:3" x14ac:dyDescent="0.3">
      <c r="A603" t="s">
        <v>1001</v>
      </c>
      <c r="B603" t="s">
        <v>1444</v>
      </c>
      <c r="C603" t="s">
        <v>1448</v>
      </c>
    </row>
    <row r="604" spans="1:3" x14ac:dyDescent="0.3">
      <c r="A604" t="s">
        <v>1002</v>
      </c>
      <c r="B604" t="s">
        <v>1444</v>
      </c>
      <c r="C604" t="s">
        <v>1448</v>
      </c>
    </row>
    <row r="605" spans="1:3" x14ac:dyDescent="0.3">
      <c r="A605" t="s">
        <v>1003</v>
      </c>
      <c r="B605" t="s">
        <v>1444</v>
      </c>
      <c r="C605" t="s">
        <v>1448</v>
      </c>
    </row>
    <row r="606" spans="1:3" x14ac:dyDescent="0.3">
      <c r="A606" t="s">
        <v>1004</v>
      </c>
      <c r="B606" t="s">
        <v>1444</v>
      </c>
      <c r="C606" t="s">
        <v>1448</v>
      </c>
    </row>
    <row r="607" spans="1:3" x14ac:dyDescent="0.3">
      <c r="A607" t="s">
        <v>1005</v>
      </c>
      <c r="B607" t="s">
        <v>1444</v>
      </c>
      <c r="C607" t="s">
        <v>1448</v>
      </c>
    </row>
    <row r="608" spans="1:3" x14ac:dyDescent="0.3">
      <c r="A608" t="s">
        <v>1006</v>
      </c>
      <c r="B608" t="s">
        <v>1444</v>
      </c>
      <c r="C608" t="s">
        <v>1448</v>
      </c>
    </row>
    <row r="609" spans="1:3" x14ac:dyDescent="0.3">
      <c r="A609" t="s">
        <v>1007</v>
      </c>
      <c r="B609" t="s">
        <v>1444</v>
      </c>
      <c r="C609" t="s">
        <v>1448</v>
      </c>
    </row>
    <row r="610" spans="1:3" x14ac:dyDescent="0.3">
      <c r="A610" t="s">
        <v>1008</v>
      </c>
      <c r="B610" t="s">
        <v>1444</v>
      </c>
      <c r="C610" t="s">
        <v>1448</v>
      </c>
    </row>
    <row r="611" spans="1:3" x14ac:dyDescent="0.3">
      <c r="A611" t="s">
        <v>1009</v>
      </c>
      <c r="B611" t="s">
        <v>1444</v>
      </c>
      <c r="C611" t="s">
        <v>1448</v>
      </c>
    </row>
    <row r="612" spans="1:3" x14ac:dyDescent="0.3">
      <c r="A612" t="s">
        <v>1010</v>
      </c>
      <c r="B612" t="s">
        <v>1444</v>
      </c>
      <c r="C612" t="s">
        <v>1448</v>
      </c>
    </row>
    <row r="613" spans="1:3" x14ac:dyDescent="0.3">
      <c r="A613" t="s">
        <v>1011</v>
      </c>
      <c r="B613" t="s">
        <v>1444</v>
      </c>
      <c r="C613" t="s">
        <v>1448</v>
      </c>
    </row>
    <row r="614" spans="1:3" x14ac:dyDescent="0.3">
      <c r="A614" t="s">
        <v>1012</v>
      </c>
      <c r="B614" t="s">
        <v>1444</v>
      </c>
      <c r="C614" t="s">
        <v>1448</v>
      </c>
    </row>
    <row r="615" spans="1:3" x14ac:dyDescent="0.3">
      <c r="A615" t="s">
        <v>1013</v>
      </c>
      <c r="B615" t="s">
        <v>1444</v>
      </c>
      <c r="C615" t="s">
        <v>1448</v>
      </c>
    </row>
    <row r="616" spans="1:3" x14ac:dyDescent="0.3">
      <c r="A616" t="s">
        <v>1014</v>
      </c>
      <c r="B616" t="s">
        <v>1444</v>
      </c>
      <c r="C616" t="s">
        <v>1448</v>
      </c>
    </row>
    <row r="617" spans="1:3" x14ac:dyDescent="0.3">
      <c r="A617" t="s">
        <v>1015</v>
      </c>
      <c r="B617" t="s">
        <v>1444</v>
      </c>
      <c r="C617" t="s">
        <v>1448</v>
      </c>
    </row>
    <row r="618" spans="1:3" x14ac:dyDescent="0.3">
      <c r="A618" t="s">
        <v>1016</v>
      </c>
      <c r="B618" t="s">
        <v>1444</v>
      </c>
      <c r="C618" t="s">
        <v>1448</v>
      </c>
    </row>
    <row r="619" spans="1:3" x14ac:dyDescent="0.3">
      <c r="A619" t="s">
        <v>1017</v>
      </c>
      <c r="B619" t="s">
        <v>1444</v>
      </c>
      <c r="C619" t="s">
        <v>1448</v>
      </c>
    </row>
    <row r="620" spans="1:3" x14ac:dyDescent="0.3">
      <c r="A620" t="s">
        <v>1018</v>
      </c>
      <c r="B620" t="s">
        <v>1444</v>
      </c>
      <c r="C620" t="s">
        <v>1448</v>
      </c>
    </row>
    <row r="621" spans="1:3" x14ac:dyDescent="0.3">
      <c r="A621" t="s">
        <v>1019</v>
      </c>
      <c r="B621" t="s">
        <v>1444</v>
      </c>
      <c r="C621" t="s">
        <v>1448</v>
      </c>
    </row>
    <row r="622" spans="1:3" x14ac:dyDescent="0.3">
      <c r="A622" t="s">
        <v>1020</v>
      </c>
      <c r="B622" t="s">
        <v>1444</v>
      </c>
      <c r="C622" t="s">
        <v>1448</v>
      </c>
    </row>
    <row r="623" spans="1:3" x14ac:dyDescent="0.3">
      <c r="A623" t="s">
        <v>1021</v>
      </c>
      <c r="B623" t="s">
        <v>1444</v>
      </c>
      <c r="C623" t="s">
        <v>1448</v>
      </c>
    </row>
    <row r="624" spans="1:3" x14ac:dyDescent="0.3">
      <c r="A624" t="s">
        <v>1022</v>
      </c>
      <c r="B624" t="s">
        <v>1444</v>
      </c>
      <c r="C624" t="s">
        <v>1448</v>
      </c>
    </row>
    <row r="625" spans="1:3" x14ac:dyDescent="0.3">
      <c r="A625" t="s">
        <v>1023</v>
      </c>
      <c r="B625" t="s">
        <v>1444</v>
      </c>
      <c r="C625" t="s">
        <v>1448</v>
      </c>
    </row>
    <row r="626" spans="1:3" x14ac:dyDescent="0.3">
      <c r="A626" t="s">
        <v>1024</v>
      </c>
      <c r="B626" t="s">
        <v>1444</v>
      </c>
      <c r="C626" t="s">
        <v>1448</v>
      </c>
    </row>
    <row r="627" spans="1:3" x14ac:dyDescent="0.3">
      <c r="A627" t="s">
        <v>1025</v>
      </c>
      <c r="B627" t="s">
        <v>1444</v>
      </c>
      <c r="C627" t="s">
        <v>1448</v>
      </c>
    </row>
    <row r="628" spans="1:3" x14ac:dyDescent="0.3">
      <c r="A628" t="s">
        <v>1026</v>
      </c>
      <c r="B628" t="s">
        <v>1444</v>
      </c>
      <c r="C628" t="s">
        <v>1448</v>
      </c>
    </row>
    <row r="629" spans="1:3" x14ac:dyDescent="0.3">
      <c r="A629" t="s">
        <v>1027</v>
      </c>
      <c r="B629" t="s">
        <v>1444</v>
      </c>
      <c r="C629" t="s">
        <v>1448</v>
      </c>
    </row>
    <row r="630" spans="1:3" x14ac:dyDescent="0.3">
      <c r="A630" t="s">
        <v>1028</v>
      </c>
      <c r="B630" t="s">
        <v>1444</v>
      </c>
      <c r="C630" t="s">
        <v>1448</v>
      </c>
    </row>
    <row r="631" spans="1:3" x14ac:dyDescent="0.3">
      <c r="A631" t="s">
        <v>1029</v>
      </c>
      <c r="B631" t="s">
        <v>1444</v>
      </c>
      <c r="C631" t="s">
        <v>1448</v>
      </c>
    </row>
    <row r="632" spans="1:3" x14ac:dyDescent="0.3">
      <c r="A632" t="s">
        <v>1030</v>
      </c>
      <c r="B632" t="s">
        <v>1444</v>
      </c>
      <c r="C632" t="s">
        <v>1448</v>
      </c>
    </row>
    <row r="633" spans="1:3" x14ac:dyDescent="0.3">
      <c r="A633" t="s">
        <v>1031</v>
      </c>
      <c r="B633" t="s">
        <v>1444</v>
      </c>
      <c r="C633" t="s">
        <v>1448</v>
      </c>
    </row>
    <row r="634" spans="1:3" x14ac:dyDescent="0.3">
      <c r="A634" t="s">
        <v>1032</v>
      </c>
      <c r="B634" t="s">
        <v>1444</v>
      </c>
      <c r="C634" t="s">
        <v>1448</v>
      </c>
    </row>
    <row r="635" spans="1:3" x14ac:dyDescent="0.3">
      <c r="A635" t="s">
        <v>1033</v>
      </c>
      <c r="B635" t="s">
        <v>1444</v>
      </c>
      <c r="C635" t="s">
        <v>1448</v>
      </c>
    </row>
    <row r="636" spans="1:3" x14ac:dyDescent="0.3">
      <c r="A636" t="s">
        <v>1034</v>
      </c>
      <c r="B636" t="s">
        <v>1444</v>
      </c>
      <c r="C636" t="s">
        <v>1448</v>
      </c>
    </row>
    <row r="637" spans="1:3" x14ac:dyDescent="0.3">
      <c r="A637" t="s">
        <v>1035</v>
      </c>
      <c r="B637" t="s">
        <v>1444</v>
      </c>
      <c r="C637" t="s">
        <v>1448</v>
      </c>
    </row>
    <row r="638" spans="1:3" x14ac:dyDescent="0.3">
      <c r="A638" t="s">
        <v>1036</v>
      </c>
      <c r="B638" t="s">
        <v>1444</v>
      </c>
      <c r="C638" t="s">
        <v>1448</v>
      </c>
    </row>
    <row r="639" spans="1:3" x14ac:dyDescent="0.3">
      <c r="A639" t="s">
        <v>1037</v>
      </c>
      <c r="B639" t="s">
        <v>1444</v>
      </c>
      <c r="C639" t="s">
        <v>1448</v>
      </c>
    </row>
    <row r="640" spans="1:3" x14ac:dyDescent="0.3">
      <c r="A640" t="s">
        <v>1038</v>
      </c>
      <c r="B640" t="s">
        <v>1444</v>
      </c>
      <c r="C640" t="s">
        <v>1448</v>
      </c>
    </row>
    <row r="641" spans="1:3" x14ac:dyDescent="0.3">
      <c r="A641" t="s">
        <v>1039</v>
      </c>
      <c r="B641" t="s">
        <v>1444</v>
      </c>
      <c r="C641" t="s">
        <v>1448</v>
      </c>
    </row>
    <row r="642" spans="1:3" x14ac:dyDescent="0.3">
      <c r="A642" t="s">
        <v>1043</v>
      </c>
      <c r="B642" t="s">
        <v>1444</v>
      </c>
      <c r="C642" t="s">
        <v>1448</v>
      </c>
    </row>
    <row r="643" spans="1:3" x14ac:dyDescent="0.3">
      <c r="A643" t="s">
        <v>1044</v>
      </c>
      <c r="B643" t="s">
        <v>1444</v>
      </c>
      <c r="C643" t="s">
        <v>1448</v>
      </c>
    </row>
    <row r="644" spans="1:3" x14ac:dyDescent="0.3">
      <c r="A644" t="s">
        <v>1045</v>
      </c>
      <c r="B644" t="s">
        <v>1444</v>
      </c>
      <c r="C644" t="s">
        <v>1448</v>
      </c>
    </row>
    <row r="645" spans="1:3" x14ac:dyDescent="0.3">
      <c r="A645" t="s">
        <v>1046</v>
      </c>
      <c r="B645" t="s">
        <v>1444</v>
      </c>
      <c r="C645" t="s">
        <v>1448</v>
      </c>
    </row>
    <row r="646" spans="1:3" x14ac:dyDescent="0.3">
      <c r="A646" t="s">
        <v>1050</v>
      </c>
      <c r="B646" t="s">
        <v>1444</v>
      </c>
      <c r="C646" t="s">
        <v>1448</v>
      </c>
    </row>
    <row r="647" spans="1:3" x14ac:dyDescent="0.3">
      <c r="A647" t="s">
        <v>1051</v>
      </c>
      <c r="B647" t="s">
        <v>1444</v>
      </c>
      <c r="C647" t="s">
        <v>1448</v>
      </c>
    </row>
    <row r="648" spans="1:3" x14ac:dyDescent="0.3">
      <c r="A648" t="s">
        <v>1052</v>
      </c>
      <c r="B648" t="s">
        <v>1444</v>
      </c>
      <c r="C648" t="s">
        <v>1448</v>
      </c>
    </row>
    <row r="649" spans="1:3" x14ac:dyDescent="0.3">
      <c r="A649" t="s">
        <v>1053</v>
      </c>
      <c r="B649" t="s">
        <v>1444</v>
      </c>
      <c r="C649" t="s">
        <v>1448</v>
      </c>
    </row>
    <row r="650" spans="1:3" x14ac:dyDescent="0.3">
      <c r="A650" t="s">
        <v>1054</v>
      </c>
      <c r="B650" t="s">
        <v>1444</v>
      </c>
      <c r="C650" t="s">
        <v>1448</v>
      </c>
    </row>
    <row r="651" spans="1:3" x14ac:dyDescent="0.3">
      <c r="A651" t="s">
        <v>1055</v>
      </c>
      <c r="B651" t="s">
        <v>1444</v>
      </c>
      <c r="C651" t="s">
        <v>1448</v>
      </c>
    </row>
    <row r="652" spans="1:3" x14ac:dyDescent="0.3">
      <c r="A652" t="s">
        <v>1056</v>
      </c>
      <c r="B652" t="s">
        <v>1444</v>
      </c>
      <c r="C652" t="s">
        <v>1448</v>
      </c>
    </row>
    <row r="653" spans="1:3" x14ac:dyDescent="0.3">
      <c r="A653" t="s">
        <v>1057</v>
      </c>
      <c r="B653" t="s">
        <v>1444</v>
      </c>
      <c r="C653" t="s">
        <v>1448</v>
      </c>
    </row>
    <row r="654" spans="1:3" x14ac:dyDescent="0.3">
      <c r="A654" t="s">
        <v>1058</v>
      </c>
      <c r="B654" t="s">
        <v>1444</v>
      </c>
      <c r="C654" t="s">
        <v>1448</v>
      </c>
    </row>
    <row r="655" spans="1:3" x14ac:dyDescent="0.3">
      <c r="A655" t="s">
        <v>1059</v>
      </c>
      <c r="B655" t="s">
        <v>1444</v>
      </c>
      <c r="C655" t="s">
        <v>1448</v>
      </c>
    </row>
    <row r="656" spans="1:3" x14ac:dyDescent="0.3">
      <c r="A656" t="s">
        <v>1060</v>
      </c>
      <c r="B656" t="s">
        <v>1444</v>
      </c>
      <c r="C656" t="s">
        <v>1448</v>
      </c>
    </row>
    <row r="657" spans="1:3" x14ac:dyDescent="0.3">
      <c r="A657" t="s">
        <v>1061</v>
      </c>
      <c r="B657" t="s">
        <v>1444</v>
      </c>
      <c r="C657" t="s">
        <v>1448</v>
      </c>
    </row>
    <row r="658" spans="1:3" x14ac:dyDescent="0.3">
      <c r="A658" t="s">
        <v>1062</v>
      </c>
      <c r="B658" t="s">
        <v>1444</v>
      </c>
      <c r="C658" t="s">
        <v>1448</v>
      </c>
    </row>
    <row r="659" spans="1:3" x14ac:dyDescent="0.3">
      <c r="A659" t="s">
        <v>1063</v>
      </c>
      <c r="B659" t="s">
        <v>1444</v>
      </c>
      <c r="C659" t="s">
        <v>1448</v>
      </c>
    </row>
    <row r="660" spans="1:3" x14ac:dyDescent="0.3">
      <c r="A660" t="s">
        <v>1064</v>
      </c>
      <c r="B660" t="s">
        <v>1444</v>
      </c>
      <c r="C660" t="s">
        <v>1448</v>
      </c>
    </row>
    <row r="661" spans="1:3" x14ac:dyDescent="0.3">
      <c r="A661" t="s">
        <v>1065</v>
      </c>
      <c r="B661" t="s">
        <v>1444</v>
      </c>
      <c r="C661" t="s">
        <v>1448</v>
      </c>
    </row>
    <row r="662" spans="1:3" x14ac:dyDescent="0.3">
      <c r="A662" t="s">
        <v>1066</v>
      </c>
      <c r="B662" t="s">
        <v>1444</v>
      </c>
      <c r="C662" t="s">
        <v>1448</v>
      </c>
    </row>
    <row r="663" spans="1:3" x14ac:dyDescent="0.3">
      <c r="A663" t="s">
        <v>1067</v>
      </c>
      <c r="B663" t="s">
        <v>1444</v>
      </c>
      <c r="C663" t="s">
        <v>1448</v>
      </c>
    </row>
    <row r="664" spans="1:3" x14ac:dyDescent="0.3">
      <c r="A664" t="s">
        <v>1068</v>
      </c>
      <c r="B664" t="s">
        <v>1444</v>
      </c>
      <c r="C664" t="s">
        <v>1448</v>
      </c>
    </row>
    <row r="665" spans="1:3" x14ac:dyDescent="0.3">
      <c r="A665" t="s">
        <v>1069</v>
      </c>
      <c r="B665" t="s">
        <v>1444</v>
      </c>
      <c r="C665" t="s">
        <v>1448</v>
      </c>
    </row>
    <row r="666" spans="1:3" x14ac:dyDescent="0.3">
      <c r="A666" t="s">
        <v>1070</v>
      </c>
      <c r="B666" t="s">
        <v>1444</v>
      </c>
      <c r="C666" t="s">
        <v>1448</v>
      </c>
    </row>
    <row r="667" spans="1:3" x14ac:dyDescent="0.3">
      <c r="A667" t="s">
        <v>1071</v>
      </c>
      <c r="B667" t="s">
        <v>1444</v>
      </c>
      <c r="C667" t="s">
        <v>1448</v>
      </c>
    </row>
    <row r="668" spans="1:3" x14ac:dyDescent="0.3">
      <c r="A668" t="s">
        <v>1072</v>
      </c>
      <c r="B668" t="s">
        <v>1444</v>
      </c>
      <c r="C668" t="s">
        <v>1448</v>
      </c>
    </row>
    <row r="669" spans="1:3" x14ac:dyDescent="0.3">
      <c r="A669" t="s">
        <v>1073</v>
      </c>
      <c r="B669" t="s">
        <v>1444</v>
      </c>
      <c r="C669" t="s">
        <v>1448</v>
      </c>
    </row>
    <row r="670" spans="1:3" x14ac:dyDescent="0.3">
      <c r="A670" t="s">
        <v>1074</v>
      </c>
      <c r="B670" t="s">
        <v>1444</v>
      </c>
      <c r="C670" t="s">
        <v>1448</v>
      </c>
    </row>
    <row r="671" spans="1:3" x14ac:dyDescent="0.3">
      <c r="A671" t="s">
        <v>1075</v>
      </c>
      <c r="B671" t="s">
        <v>1444</v>
      </c>
      <c r="C671" t="s">
        <v>1448</v>
      </c>
    </row>
    <row r="672" spans="1:3" x14ac:dyDescent="0.3">
      <c r="A672" t="s">
        <v>1076</v>
      </c>
      <c r="B672" t="s">
        <v>1444</v>
      </c>
      <c r="C672" t="s">
        <v>1448</v>
      </c>
    </row>
    <row r="673" spans="1:3" x14ac:dyDescent="0.3">
      <c r="A673" t="s">
        <v>1077</v>
      </c>
      <c r="B673" t="s">
        <v>1444</v>
      </c>
      <c r="C673" t="s">
        <v>1448</v>
      </c>
    </row>
    <row r="674" spans="1:3" x14ac:dyDescent="0.3">
      <c r="A674" t="s">
        <v>1078</v>
      </c>
      <c r="B674" t="s">
        <v>1444</v>
      </c>
      <c r="C674" t="s">
        <v>1448</v>
      </c>
    </row>
    <row r="675" spans="1:3" x14ac:dyDescent="0.3">
      <c r="A675" t="s">
        <v>1079</v>
      </c>
      <c r="B675" t="s">
        <v>1444</v>
      </c>
      <c r="C675" t="s">
        <v>1448</v>
      </c>
    </row>
    <row r="676" spans="1:3" x14ac:dyDescent="0.3">
      <c r="A676" t="s">
        <v>1080</v>
      </c>
      <c r="B676" t="s">
        <v>1444</v>
      </c>
      <c r="C676" t="s">
        <v>1448</v>
      </c>
    </row>
    <row r="677" spans="1:3" x14ac:dyDescent="0.3">
      <c r="A677" t="s">
        <v>1081</v>
      </c>
      <c r="B677" t="s">
        <v>1444</v>
      </c>
      <c r="C677" t="s">
        <v>1448</v>
      </c>
    </row>
    <row r="678" spans="1:3" x14ac:dyDescent="0.3">
      <c r="A678" t="s">
        <v>1082</v>
      </c>
      <c r="B678" t="s">
        <v>1444</v>
      </c>
      <c r="C678" t="s">
        <v>1448</v>
      </c>
    </row>
    <row r="679" spans="1:3" x14ac:dyDescent="0.3">
      <c r="A679" t="s">
        <v>1083</v>
      </c>
      <c r="B679" t="s">
        <v>1444</v>
      </c>
      <c r="C679" t="s">
        <v>1448</v>
      </c>
    </row>
    <row r="680" spans="1:3" x14ac:dyDescent="0.3">
      <c r="A680" t="s">
        <v>1084</v>
      </c>
      <c r="B680" t="s">
        <v>1444</v>
      </c>
      <c r="C680" t="s">
        <v>1448</v>
      </c>
    </row>
    <row r="681" spans="1:3" x14ac:dyDescent="0.3">
      <c r="A681" t="s">
        <v>1085</v>
      </c>
      <c r="B681" t="s">
        <v>1444</v>
      </c>
      <c r="C681" t="s">
        <v>1448</v>
      </c>
    </row>
    <row r="682" spans="1:3" x14ac:dyDescent="0.3">
      <c r="A682" t="s">
        <v>1086</v>
      </c>
      <c r="B682" t="s">
        <v>1444</v>
      </c>
      <c r="C682" t="s">
        <v>1448</v>
      </c>
    </row>
    <row r="683" spans="1:3" x14ac:dyDescent="0.3">
      <c r="A683" t="s">
        <v>1087</v>
      </c>
      <c r="B683" t="s">
        <v>1444</v>
      </c>
      <c r="C683" t="s">
        <v>1448</v>
      </c>
    </row>
    <row r="684" spans="1:3" x14ac:dyDescent="0.3">
      <c r="A684" t="s">
        <v>1088</v>
      </c>
      <c r="B684" t="s">
        <v>1444</v>
      </c>
      <c r="C684" t="s">
        <v>1448</v>
      </c>
    </row>
    <row r="685" spans="1:3" x14ac:dyDescent="0.3">
      <c r="A685" t="s">
        <v>1089</v>
      </c>
      <c r="B685" t="s">
        <v>1444</v>
      </c>
      <c r="C685" t="s">
        <v>1448</v>
      </c>
    </row>
    <row r="686" spans="1:3" x14ac:dyDescent="0.3">
      <c r="A686" t="s">
        <v>1090</v>
      </c>
      <c r="B686" t="s">
        <v>1444</v>
      </c>
      <c r="C686" t="s">
        <v>1448</v>
      </c>
    </row>
    <row r="687" spans="1:3" x14ac:dyDescent="0.3">
      <c r="A687" t="s">
        <v>1091</v>
      </c>
      <c r="B687" t="s">
        <v>1444</v>
      </c>
      <c r="C687" t="s">
        <v>1448</v>
      </c>
    </row>
    <row r="688" spans="1:3" x14ac:dyDescent="0.3">
      <c r="A688" t="s">
        <v>1092</v>
      </c>
      <c r="B688" t="s">
        <v>1444</v>
      </c>
      <c r="C688" t="s">
        <v>1448</v>
      </c>
    </row>
    <row r="689" spans="1:3" x14ac:dyDescent="0.3">
      <c r="A689" t="s">
        <v>1093</v>
      </c>
      <c r="B689" t="s">
        <v>1444</v>
      </c>
      <c r="C689" t="s">
        <v>1448</v>
      </c>
    </row>
    <row r="690" spans="1:3" x14ac:dyDescent="0.3">
      <c r="A690" t="s">
        <v>1094</v>
      </c>
      <c r="B690" t="s">
        <v>1444</v>
      </c>
      <c r="C690" t="s">
        <v>1448</v>
      </c>
    </row>
    <row r="691" spans="1:3" x14ac:dyDescent="0.3">
      <c r="A691" t="s">
        <v>1095</v>
      </c>
      <c r="B691" t="s">
        <v>1444</v>
      </c>
      <c r="C691" t="s">
        <v>1448</v>
      </c>
    </row>
    <row r="692" spans="1:3" x14ac:dyDescent="0.3">
      <c r="A692" t="s">
        <v>1096</v>
      </c>
      <c r="B692" t="s">
        <v>1444</v>
      </c>
      <c r="C692" t="s">
        <v>1448</v>
      </c>
    </row>
    <row r="693" spans="1:3" x14ac:dyDescent="0.3">
      <c r="A693" t="s">
        <v>1097</v>
      </c>
      <c r="B693" t="s">
        <v>1444</v>
      </c>
      <c r="C693" t="s">
        <v>1448</v>
      </c>
    </row>
    <row r="694" spans="1:3" x14ac:dyDescent="0.3">
      <c r="A694" t="s">
        <v>1098</v>
      </c>
      <c r="B694" t="s">
        <v>1444</v>
      </c>
      <c r="C694" t="s">
        <v>1448</v>
      </c>
    </row>
    <row r="695" spans="1:3" x14ac:dyDescent="0.3">
      <c r="A695" t="s">
        <v>1099</v>
      </c>
      <c r="B695" t="s">
        <v>1444</v>
      </c>
      <c r="C695" t="s">
        <v>1448</v>
      </c>
    </row>
    <row r="696" spans="1:3" x14ac:dyDescent="0.3">
      <c r="A696" t="s">
        <v>1100</v>
      </c>
      <c r="B696" t="s">
        <v>1444</v>
      </c>
      <c r="C696" t="s">
        <v>1448</v>
      </c>
    </row>
    <row r="697" spans="1:3" x14ac:dyDescent="0.3">
      <c r="A697" t="s">
        <v>1101</v>
      </c>
      <c r="B697" t="s">
        <v>1444</v>
      </c>
      <c r="C697" t="s">
        <v>1448</v>
      </c>
    </row>
    <row r="698" spans="1:3" x14ac:dyDescent="0.3">
      <c r="A698" t="s">
        <v>1102</v>
      </c>
      <c r="B698" t="s">
        <v>1444</v>
      </c>
      <c r="C698" t="s">
        <v>1448</v>
      </c>
    </row>
    <row r="699" spans="1:3" x14ac:dyDescent="0.3">
      <c r="A699" t="s">
        <v>1103</v>
      </c>
      <c r="B699" t="s">
        <v>1444</v>
      </c>
      <c r="C699" t="s">
        <v>1448</v>
      </c>
    </row>
    <row r="700" spans="1:3" x14ac:dyDescent="0.3">
      <c r="A700" t="s">
        <v>1104</v>
      </c>
      <c r="B700" t="s">
        <v>1444</v>
      </c>
      <c r="C700" t="s">
        <v>1448</v>
      </c>
    </row>
    <row r="701" spans="1:3" x14ac:dyDescent="0.3">
      <c r="A701" t="s">
        <v>1105</v>
      </c>
      <c r="B701" t="s">
        <v>1444</v>
      </c>
      <c r="C701" t="s">
        <v>1448</v>
      </c>
    </row>
    <row r="702" spans="1:3" x14ac:dyDescent="0.3">
      <c r="A702" t="s">
        <v>1106</v>
      </c>
      <c r="B702" t="s">
        <v>1444</v>
      </c>
      <c r="C702" t="s">
        <v>1448</v>
      </c>
    </row>
    <row r="703" spans="1:3" x14ac:dyDescent="0.3">
      <c r="A703" t="s">
        <v>1107</v>
      </c>
      <c r="B703" t="s">
        <v>1444</v>
      </c>
      <c r="C703" t="s">
        <v>1448</v>
      </c>
    </row>
    <row r="704" spans="1:3" x14ac:dyDescent="0.3">
      <c r="A704" t="s">
        <v>1108</v>
      </c>
      <c r="B704" t="s">
        <v>1444</v>
      </c>
      <c r="C704" t="s">
        <v>1448</v>
      </c>
    </row>
    <row r="705" spans="1:3" x14ac:dyDescent="0.3">
      <c r="A705" t="s">
        <v>1109</v>
      </c>
      <c r="B705" t="s">
        <v>1444</v>
      </c>
      <c r="C705" t="s">
        <v>1448</v>
      </c>
    </row>
    <row r="706" spans="1:3" x14ac:dyDescent="0.3">
      <c r="A706" t="s">
        <v>1110</v>
      </c>
      <c r="B706" t="s">
        <v>1444</v>
      </c>
      <c r="C706" t="s">
        <v>1448</v>
      </c>
    </row>
    <row r="707" spans="1:3" x14ac:dyDescent="0.3">
      <c r="A707" t="s">
        <v>1111</v>
      </c>
      <c r="B707" t="s">
        <v>1444</v>
      </c>
      <c r="C707" t="s">
        <v>1448</v>
      </c>
    </row>
    <row r="708" spans="1:3" x14ac:dyDescent="0.3">
      <c r="A708" t="s">
        <v>1112</v>
      </c>
      <c r="B708" t="s">
        <v>1444</v>
      </c>
      <c r="C708" t="s">
        <v>1448</v>
      </c>
    </row>
    <row r="709" spans="1:3" x14ac:dyDescent="0.3">
      <c r="A709" t="s">
        <v>1113</v>
      </c>
      <c r="B709" t="s">
        <v>1444</v>
      </c>
      <c r="C709" t="s">
        <v>1448</v>
      </c>
    </row>
    <row r="710" spans="1:3" x14ac:dyDescent="0.3">
      <c r="A710" t="s">
        <v>1114</v>
      </c>
      <c r="B710" t="s">
        <v>1444</v>
      </c>
      <c r="C710" t="s">
        <v>1448</v>
      </c>
    </row>
    <row r="711" spans="1:3" x14ac:dyDescent="0.3">
      <c r="A711" t="s">
        <v>1115</v>
      </c>
      <c r="B711" t="s">
        <v>1444</v>
      </c>
      <c r="C711" t="s">
        <v>1448</v>
      </c>
    </row>
    <row r="712" spans="1:3" x14ac:dyDescent="0.3">
      <c r="A712" t="s">
        <v>1116</v>
      </c>
      <c r="B712" t="s">
        <v>1444</v>
      </c>
      <c r="C712" t="s">
        <v>1448</v>
      </c>
    </row>
    <row r="713" spans="1:3" x14ac:dyDescent="0.3">
      <c r="A713" t="s">
        <v>1117</v>
      </c>
      <c r="B713" t="s">
        <v>1444</v>
      </c>
      <c r="C713" t="s">
        <v>1448</v>
      </c>
    </row>
    <row r="714" spans="1:3" x14ac:dyDescent="0.3">
      <c r="A714" t="s">
        <v>1118</v>
      </c>
      <c r="B714" t="s">
        <v>1444</v>
      </c>
      <c r="C714" t="s">
        <v>1448</v>
      </c>
    </row>
    <row r="715" spans="1:3" x14ac:dyDescent="0.3">
      <c r="A715" t="s">
        <v>1119</v>
      </c>
      <c r="B715" t="s">
        <v>1444</v>
      </c>
      <c r="C715" t="s">
        <v>1448</v>
      </c>
    </row>
    <row r="716" spans="1:3" x14ac:dyDescent="0.3">
      <c r="A716" t="s">
        <v>1120</v>
      </c>
      <c r="B716" t="s">
        <v>1444</v>
      </c>
      <c r="C716" t="s">
        <v>1448</v>
      </c>
    </row>
    <row r="717" spans="1:3" x14ac:dyDescent="0.3">
      <c r="A717" t="s">
        <v>1121</v>
      </c>
      <c r="B717" t="s">
        <v>1444</v>
      </c>
      <c r="C717" t="s">
        <v>1448</v>
      </c>
    </row>
    <row r="718" spans="1:3" x14ac:dyDescent="0.3">
      <c r="A718" t="s">
        <v>1122</v>
      </c>
      <c r="B718" t="s">
        <v>1444</v>
      </c>
      <c r="C718" t="s">
        <v>1448</v>
      </c>
    </row>
    <row r="719" spans="1:3" x14ac:dyDescent="0.3">
      <c r="A719" t="s">
        <v>1123</v>
      </c>
      <c r="B719" t="s">
        <v>1444</v>
      </c>
      <c r="C719" t="s">
        <v>1448</v>
      </c>
    </row>
    <row r="720" spans="1:3" x14ac:dyDescent="0.3">
      <c r="A720" t="s">
        <v>1124</v>
      </c>
      <c r="B720" t="s">
        <v>1444</v>
      </c>
      <c r="C720" t="s">
        <v>1448</v>
      </c>
    </row>
    <row r="721" spans="1:3" x14ac:dyDescent="0.3">
      <c r="A721" t="s">
        <v>1125</v>
      </c>
      <c r="B721" t="s">
        <v>1444</v>
      </c>
      <c r="C721" t="s">
        <v>1448</v>
      </c>
    </row>
    <row r="722" spans="1:3" x14ac:dyDescent="0.3">
      <c r="A722" t="s">
        <v>1126</v>
      </c>
      <c r="B722" t="s">
        <v>1444</v>
      </c>
      <c r="C722" t="s">
        <v>1448</v>
      </c>
    </row>
    <row r="723" spans="1:3" x14ac:dyDescent="0.3">
      <c r="A723" t="s">
        <v>1127</v>
      </c>
      <c r="B723" t="s">
        <v>1444</v>
      </c>
      <c r="C723" t="s">
        <v>1448</v>
      </c>
    </row>
    <row r="724" spans="1:3" x14ac:dyDescent="0.3">
      <c r="A724" t="s">
        <v>1128</v>
      </c>
      <c r="B724" t="s">
        <v>1444</v>
      </c>
      <c r="C724" t="s">
        <v>1448</v>
      </c>
    </row>
    <row r="725" spans="1:3" x14ac:dyDescent="0.3">
      <c r="A725" t="s">
        <v>1129</v>
      </c>
      <c r="B725" t="s">
        <v>1444</v>
      </c>
      <c r="C725" t="s">
        <v>1448</v>
      </c>
    </row>
    <row r="726" spans="1:3" x14ac:dyDescent="0.3">
      <c r="A726" t="s">
        <v>1130</v>
      </c>
      <c r="B726" t="s">
        <v>1444</v>
      </c>
      <c r="C726" t="s">
        <v>1448</v>
      </c>
    </row>
    <row r="727" spans="1:3" x14ac:dyDescent="0.3">
      <c r="A727" t="s">
        <v>1131</v>
      </c>
      <c r="B727" t="s">
        <v>1444</v>
      </c>
      <c r="C727" t="s">
        <v>1448</v>
      </c>
    </row>
    <row r="728" spans="1:3" x14ac:dyDescent="0.3">
      <c r="A728" t="s">
        <v>1132</v>
      </c>
      <c r="B728" t="s">
        <v>1444</v>
      </c>
      <c r="C728" t="s">
        <v>1448</v>
      </c>
    </row>
    <row r="729" spans="1:3" x14ac:dyDescent="0.3">
      <c r="A729" t="s">
        <v>1133</v>
      </c>
      <c r="B729" t="s">
        <v>1444</v>
      </c>
      <c r="C729" t="s">
        <v>1448</v>
      </c>
    </row>
    <row r="730" spans="1:3" x14ac:dyDescent="0.3">
      <c r="A730" t="s">
        <v>1134</v>
      </c>
      <c r="B730" t="s">
        <v>1444</v>
      </c>
      <c r="C730" t="s">
        <v>1448</v>
      </c>
    </row>
    <row r="731" spans="1:3" x14ac:dyDescent="0.3">
      <c r="A731" t="s">
        <v>1135</v>
      </c>
      <c r="B731" t="s">
        <v>1444</v>
      </c>
      <c r="C731" t="s">
        <v>1448</v>
      </c>
    </row>
    <row r="732" spans="1:3" x14ac:dyDescent="0.3">
      <c r="A732" t="s">
        <v>1136</v>
      </c>
      <c r="B732" t="s">
        <v>1444</v>
      </c>
      <c r="C732" t="s">
        <v>1448</v>
      </c>
    </row>
    <row r="733" spans="1:3" x14ac:dyDescent="0.3">
      <c r="A733" t="s">
        <v>1137</v>
      </c>
      <c r="B733" t="s">
        <v>1444</v>
      </c>
      <c r="C733" t="s">
        <v>1448</v>
      </c>
    </row>
    <row r="734" spans="1:3" x14ac:dyDescent="0.3">
      <c r="A734" t="s">
        <v>1138</v>
      </c>
      <c r="B734" t="s">
        <v>1444</v>
      </c>
      <c r="C734" t="s">
        <v>1448</v>
      </c>
    </row>
    <row r="735" spans="1:3" x14ac:dyDescent="0.3">
      <c r="A735" t="s">
        <v>1139</v>
      </c>
      <c r="B735" t="s">
        <v>1444</v>
      </c>
      <c r="C735" t="s">
        <v>1448</v>
      </c>
    </row>
    <row r="736" spans="1:3" x14ac:dyDescent="0.3">
      <c r="A736" t="s">
        <v>1140</v>
      </c>
      <c r="B736" t="s">
        <v>1444</v>
      </c>
      <c r="C736" t="s">
        <v>1448</v>
      </c>
    </row>
    <row r="737" spans="1:3" x14ac:dyDescent="0.3">
      <c r="A737" t="s">
        <v>1141</v>
      </c>
      <c r="B737" t="s">
        <v>1444</v>
      </c>
      <c r="C737" t="s">
        <v>1448</v>
      </c>
    </row>
    <row r="738" spans="1:3" x14ac:dyDescent="0.3">
      <c r="A738" t="s">
        <v>1142</v>
      </c>
      <c r="B738" t="s">
        <v>1444</v>
      </c>
      <c r="C738" t="s">
        <v>1448</v>
      </c>
    </row>
    <row r="739" spans="1:3" x14ac:dyDescent="0.3">
      <c r="A739" t="s">
        <v>1143</v>
      </c>
      <c r="B739" t="s">
        <v>1444</v>
      </c>
      <c r="C739" t="s">
        <v>1448</v>
      </c>
    </row>
    <row r="740" spans="1:3" x14ac:dyDescent="0.3">
      <c r="A740" t="s">
        <v>1144</v>
      </c>
      <c r="B740" t="s">
        <v>1444</v>
      </c>
      <c r="C740" t="s">
        <v>1448</v>
      </c>
    </row>
    <row r="741" spans="1:3" x14ac:dyDescent="0.3">
      <c r="A741" t="s">
        <v>1</v>
      </c>
      <c r="B741" t="s">
        <v>1444</v>
      </c>
      <c r="C741" t="s">
        <v>1448</v>
      </c>
    </row>
    <row r="742" spans="1:3" x14ac:dyDescent="0.3">
      <c r="A742" t="s">
        <v>1428</v>
      </c>
      <c r="B742" t="s">
        <v>1427</v>
      </c>
      <c r="C742" t="s">
        <v>1448</v>
      </c>
    </row>
    <row r="743" spans="1:3" x14ac:dyDescent="0.3">
      <c r="A743" t="s">
        <v>3</v>
      </c>
      <c r="B743" t="s">
        <v>1427</v>
      </c>
      <c r="C743" t="s">
        <v>1448</v>
      </c>
    </row>
    <row r="744" spans="1:3" x14ac:dyDescent="0.3">
      <c r="A744" t="s">
        <v>1429</v>
      </c>
      <c r="B744" t="s">
        <v>1427</v>
      </c>
      <c r="C744" t="s">
        <v>1448</v>
      </c>
    </row>
    <row r="745" spans="1:3" x14ac:dyDescent="0.3">
      <c r="A745" t="s">
        <v>4</v>
      </c>
      <c r="B745" t="s">
        <v>1427</v>
      </c>
      <c r="C745" t="s">
        <v>1449</v>
      </c>
    </row>
    <row r="746" spans="1:3" x14ac:dyDescent="0.3">
      <c r="A746" t="s">
        <v>5</v>
      </c>
      <c r="B746" t="s">
        <v>1427</v>
      </c>
      <c r="C746" t="s">
        <v>1448</v>
      </c>
    </row>
    <row r="747" spans="1:3" x14ac:dyDescent="0.3">
      <c r="A747" t="s">
        <v>6</v>
      </c>
      <c r="B747" t="s">
        <v>1427</v>
      </c>
      <c r="C747" t="s">
        <v>1448</v>
      </c>
    </row>
    <row r="748" spans="1:3" x14ac:dyDescent="0.3">
      <c r="A748" t="s">
        <v>1434</v>
      </c>
      <c r="B748" t="s">
        <v>1427</v>
      </c>
      <c r="C748" t="s">
        <v>1449</v>
      </c>
    </row>
    <row r="749" spans="1:3" x14ac:dyDescent="0.3">
      <c r="A749" t="s">
        <v>18</v>
      </c>
      <c r="B749" t="s">
        <v>1427</v>
      </c>
      <c r="C749" t="s">
        <v>1448</v>
      </c>
    </row>
    <row r="750" spans="1:3" x14ac:dyDescent="0.3">
      <c r="A750" t="s">
        <v>20</v>
      </c>
      <c r="B750" t="s">
        <v>1427</v>
      </c>
      <c r="C750" t="s">
        <v>1449</v>
      </c>
    </row>
    <row r="751" spans="1:3" x14ac:dyDescent="0.3">
      <c r="A751" t="s">
        <v>22</v>
      </c>
      <c r="B751" t="s">
        <v>1427</v>
      </c>
      <c r="C751" t="s">
        <v>1449</v>
      </c>
    </row>
    <row r="752" spans="1:3" x14ac:dyDescent="0.3">
      <c r="A752" t="s">
        <v>24</v>
      </c>
      <c r="B752" t="s">
        <v>1427</v>
      </c>
      <c r="C752" t="s">
        <v>1449</v>
      </c>
    </row>
    <row r="753" spans="1:3" x14ac:dyDescent="0.3">
      <c r="A753" t="s">
        <v>26</v>
      </c>
      <c r="B753" t="s">
        <v>1427</v>
      </c>
      <c r="C753" t="s">
        <v>1449</v>
      </c>
    </row>
    <row r="754" spans="1:3" x14ac:dyDescent="0.3">
      <c r="A754" t="s">
        <v>28</v>
      </c>
      <c r="B754" t="s">
        <v>1427</v>
      </c>
      <c r="C754" t="s">
        <v>1449</v>
      </c>
    </row>
    <row r="755" spans="1:3" x14ac:dyDescent="0.3">
      <c r="A755" t="s">
        <v>30</v>
      </c>
      <c r="B755" t="s">
        <v>1427</v>
      </c>
      <c r="C755" t="s">
        <v>1449</v>
      </c>
    </row>
    <row r="756" spans="1:3" x14ac:dyDescent="0.3">
      <c r="A756" t="s">
        <v>32</v>
      </c>
      <c r="B756" t="s">
        <v>1427</v>
      </c>
      <c r="C756" t="s">
        <v>1449</v>
      </c>
    </row>
    <row r="757" spans="1:3" x14ac:dyDescent="0.3">
      <c r="A757" t="s">
        <v>34</v>
      </c>
      <c r="B757" t="s">
        <v>1427</v>
      </c>
      <c r="C757" t="s">
        <v>1449</v>
      </c>
    </row>
    <row r="758" spans="1:3" x14ac:dyDescent="0.3">
      <c r="A758" t="s">
        <v>36</v>
      </c>
      <c r="B758" t="s">
        <v>1427</v>
      </c>
      <c r="C758" t="s">
        <v>1449</v>
      </c>
    </row>
    <row r="759" spans="1:3" x14ac:dyDescent="0.3">
      <c r="A759" t="s">
        <v>38</v>
      </c>
      <c r="B759" t="s">
        <v>1427</v>
      </c>
      <c r="C759" t="s">
        <v>1449</v>
      </c>
    </row>
    <row r="760" spans="1:3" x14ac:dyDescent="0.3">
      <c r="A760" t="s">
        <v>40</v>
      </c>
      <c r="B760" t="s">
        <v>1427</v>
      </c>
      <c r="C760" t="s">
        <v>1449</v>
      </c>
    </row>
    <row r="761" spans="1:3" x14ac:dyDescent="0.3">
      <c r="A761" t="s">
        <v>41</v>
      </c>
      <c r="B761" t="s">
        <v>1427</v>
      </c>
      <c r="C761" t="s">
        <v>1448</v>
      </c>
    </row>
    <row r="762" spans="1:3" x14ac:dyDescent="0.3">
      <c r="A762" t="s">
        <v>43</v>
      </c>
      <c r="B762" t="s">
        <v>1427</v>
      </c>
      <c r="C762" t="s">
        <v>1448</v>
      </c>
    </row>
    <row r="763" spans="1:3" x14ac:dyDescent="0.3">
      <c r="A763" t="s">
        <v>45</v>
      </c>
      <c r="B763" t="s">
        <v>1427</v>
      </c>
      <c r="C763" t="s">
        <v>1448</v>
      </c>
    </row>
    <row r="764" spans="1:3" x14ac:dyDescent="0.3">
      <c r="A764" t="s">
        <v>46</v>
      </c>
      <c r="B764" t="s">
        <v>1427</v>
      </c>
      <c r="C764" t="s">
        <v>1448</v>
      </c>
    </row>
    <row r="765" spans="1:3" x14ac:dyDescent="0.3">
      <c r="A765" t="s">
        <v>49</v>
      </c>
      <c r="B765" t="s">
        <v>1427</v>
      </c>
      <c r="C765" t="s">
        <v>1449</v>
      </c>
    </row>
    <row r="766" spans="1:3" x14ac:dyDescent="0.3">
      <c r="A766" t="s">
        <v>53</v>
      </c>
      <c r="B766" t="s">
        <v>1427</v>
      </c>
      <c r="C766" t="s">
        <v>1449</v>
      </c>
    </row>
    <row r="767" spans="1:3" x14ac:dyDescent="0.3">
      <c r="A767" t="s">
        <v>54</v>
      </c>
      <c r="B767" t="s">
        <v>1427</v>
      </c>
      <c r="C767" t="s">
        <v>1449</v>
      </c>
    </row>
    <row r="768" spans="1:3" x14ac:dyDescent="0.3">
      <c r="A768" t="s">
        <v>55</v>
      </c>
      <c r="B768" t="s">
        <v>1427</v>
      </c>
      <c r="C768" t="s">
        <v>1449</v>
      </c>
    </row>
    <row r="769" spans="1:3" x14ac:dyDescent="0.3">
      <c r="A769" t="s">
        <v>56</v>
      </c>
      <c r="B769" t="s">
        <v>1427</v>
      </c>
      <c r="C769" t="s">
        <v>1449</v>
      </c>
    </row>
    <row r="770" spans="1:3" x14ac:dyDescent="0.3">
      <c r="A770" t="s">
        <v>57</v>
      </c>
      <c r="B770" t="s">
        <v>1427</v>
      </c>
      <c r="C770" t="s">
        <v>1449</v>
      </c>
    </row>
    <row r="771" spans="1:3" x14ac:dyDescent="0.3">
      <c r="A771" t="s">
        <v>58</v>
      </c>
      <c r="B771" t="s">
        <v>1427</v>
      </c>
      <c r="C771" t="s">
        <v>1449</v>
      </c>
    </row>
    <row r="772" spans="1:3" x14ac:dyDescent="0.3">
      <c r="A772" t="s">
        <v>59</v>
      </c>
      <c r="B772" t="s">
        <v>1427</v>
      </c>
      <c r="C772" t="s">
        <v>1449</v>
      </c>
    </row>
    <row r="773" spans="1:3" x14ac:dyDescent="0.3">
      <c r="A773" t="s">
        <v>60</v>
      </c>
      <c r="B773" t="s">
        <v>1427</v>
      </c>
      <c r="C773" t="s">
        <v>1449</v>
      </c>
    </row>
    <row r="774" spans="1:3" x14ac:dyDescent="0.3">
      <c r="A774" t="s">
        <v>62</v>
      </c>
      <c r="B774" t="s">
        <v>1427</v>
      </c>
      <c r="C774" t="s">
        <v>1448</v>
      </c>
    </row>
    <row r="775" spans="1:3" x14ac:dyDescent="0.3">
      <c r="A775" t="s">
        <v>63</v>
      </c>
      <c r="B775" t="s">
        <v>1427</v>
      </c>
      <c r="C775" t="s">
        <v>1448</v>
      </c>
    </row>
    <row r="776" spans="1:3" x14ac:dyDescent="0.3">
      <c r="A776" t="s">
        <v>64</v>
      </c>
      <c r="B776" t="s">
        <v>1427</v>
      </c>
      <c r="C776" t="s">
        <v>1449</v>
      </c>
    </row>
    <row r="777" spans="1:3" x14ac:dyDescent="0.3">
      <c r="A777" t="s">
        <v>65</v>
      </c>
      <c r="B777" t="s">
        <v>1427</v>
      </c>
      <c r="C777" t="s">
        <v>1449</v>
      </c>
    </row>
    <row r="778" spans="1:3" x14ac:dyDescent="0.3">
      <c r="A778" t="s">
        <v>67</v>
      </c>
      <c r="B778" t="s">
        <v>1427</v>
      </c>
      <c r="C778" t="s">
        <v>1449</v>
      </c>
    </row>
    <row r="779" spans="1:3" x14ac:dyDescent="0.3">
      <c r="A779" t="s">
        <v>69</v>
      </c>
      <c r="B779" t="s">
        <v>1427</v>
      </c>
      <c r="C779" t="s">
        <v>1448</v>
      </c>
    </row>
    <row r="780" spans="1:3" x14ac:dyDescent="0.3">
      <c r="A780" t="s">
        <v>70</v>
      </c>
      <c r="B780" t="s">
        <v>1427</v>
      </c>
      <c r="C780" t="s">
        <v>1449</v>
      </c>
    </row>
    <row r="781" spans="1:3" x14ac:dyDescent="0.3">
      <c r="A781" t="s">
        <v>71</v>
      </c>
      <c r="B781" t="s">
        <v>1427</v>
      </c>
      <c r="C781" t="s">
        <v>1448</v>
      </c>
    </row>
    <row r="782" spans="1:3" x14ac:dyDescent="0.3">
      <c r="A782" t="s">
        <v>74</v>
      </c>
      <c r="B782" t="s">
        <v>1427</v>
      </c>
      <c r="C782" t="s">
        <v>1449</v>
      </c>
    </row>
    <row r="783" spans="1:3" x14ac:dyDescent="0.3">
      <c r="A783" t="s">
        <v>75</v>
      </c>
      <c r="B783" t="s">
        <v>1427</v>
      </c>
      <c r="C783" t="s">
        <v>1448</v>
      </c>
    </row>
    <row r="784" spans="1:3" x14ac:dyDescent="0.3">
      <c r="A784" t="s">
        <v>77</v>
      </c>
      <c r="B784" t="s">
        <v>1427</v>
      </c>
      <c r="C784" t="s">
        <v>1448</v>
      </c>
    </row>
    <row r="785" spans="1:3" x14ac:dyDescent="0.3">
      <c r="A785" t="s">
        <v>78</v>
      </c>
      <c r="B785" t="s">
        <v>1427</v>
      </c>
      <c r="C785" t="s">
        <v>1449</v>
      </c>
    </row>
    <row r="786" spans="1:3" x14ac:dyDescent="0.3">
      <c r="A786" t="s">
        <v>79</v>
      </c>
      <c r="B786" t="s">
        <v>1427</v>
      </c>
      <c r="C786" t="s">
        <v>1449</v>
      </c>
    </row>
    <row r="787" spans="1:3" x14ac:dyDescent="0.3">
      <c r="A787" t="s">
        <v>82</v>
      </c>
      <c r="B787" t="s">
        <v>1427</v>
      </c>
      <c r="C787" t="s">
        <v>1448</v>
      </c>
    </row>
    <row r="788" spans="1:3" x14ac:dyDescent="0.3">
      <c r="A788" t="s">
        <v>83</v>
      </c>
      <c r="B788" t="s">
        <v>1427</v>
      </c>
      <c r="C788" t="s">
        <v>1448</v>
      </c>
    </row>
    <row r="789" spans="1:3" x14ac:dyDescent="0.3">
      <c r="A789" t="s">
        <v>86</v>
      </c>
      <c r="B789" t="s">
        <v>1427</v>
      </c>
      <c r="C789" t="s">
        <v>1449</v>
      </c>
    </row>
    <row r="790" spans="1:3" x14ac:dyDescent="0.3">
      <c r="A790" t="s">
        <v>88</v>
      </c>
      <c r="B790" t="s">
        <v>1427</v>
      </c>
      <c r="C790" t="s">
        <v>1448</v>
      </c>
    </row>
    <row r="791" spans="1:3" x14ac:dyDescent="0.3">
      <c r="A791" t="s">
        <v>91</v>
      </c>
      <c r="B791" t="s">
        <v>1427</v>
      </c>
      <c r="C791" t="s">
        <v>1449</v>
      </c>
    </row>
    <row r="792" spans="1:3" x14ac:dyDescent="0.3">
      <c r="A792" t="s">
        <v>93</v>
      </c>
      <c r="B792" t="s">
        <v>1427</v>
      </c>
      <c r="C792" t="s">
        <v>1449</v>
      </c>
    </row>
    <row r="793" spans="1:3" x14ac:dyDescent="0.3">
      <c r="A793" t="s">
        <v>94</v>
      </c>
      <c r="B793" t="s">
        <v>1427</v>
      </c>
      <c r="C793" t="s">
        <v>1449</v>
      </c>
    </row>
    <row r="794" spans="1:3" x14ac:dyDescent="0.3">
      <c r="A794" t="s">
        <v>97</v>
      </c>
      <c r="B794" t="s">
        <v>1427</v>
      </c>
      <c r="C794" t="s">
        <v>1449</v>
      </c>
    </row>
    <row r="795" spans="1:3" x14ac:dyDescent="0.3">
      <c r="A795" t="s">
        <v>101</v>
      </c>
      <c r="B795" t="s">
        <v>1427</v>
      </c>
      <c r="C795" t="s">
        <v>1449</v>
      </c>
    </row>
    <row r="796" spans="1:3" x14ac:dyDescent="0.3">
      <c r="A796" t="s">
        <v>105</v>
      </c>
      <c r="B796" t="s">
        <v>1427</v>
      </c>
      <c r="C796" t="s">
        <v>1448</v>
      </c>
    </row>
    <row r="797" spans="1:3" x14ac:dyDescent="0.3">
      <c r="A797" t="s">
        <v>107</v>
      </c>
      <c r="B797" t="s">
        <v>1427</v>
      </c>
      <c r="C797" t="s">
        <v>1449</v>
      </c>
    </row>
    <row r="798" spans="1:3" x14ac:dyDescent="0.3">
      <c r="A798" t="s">
        <v>110</v>
      </c>
      <c r="B798" t="s">
        <v>1427</v>
      </c>
      <c r="C798" t="s">
        <v>1449</v>
      </c>
    </row>
    <row r="799" spans="1:3" x14ac:dyDescent="0.3">
      <c r="A799" t="s">
        <v>112</v>
      </c>
      <c r="B799" t="s">
        <v>1427</v>
      </c>
      <c r="C799" t="s">
        <v>1449</v>
      </c>
    </row>
    <row r="800" spans="1:3" x14ac:dyDescent="0.3">
      <c r="A800" t="s">
        <v>114</v>
      </c>
      <c r="B800" t="s">
        <v>1427</v>
      </c>
      <c r="C800" t="s">
        <v>1449</v>
      </c>
    </row>
    <row r="801" spans="1:3" x14ac:dyDescent="0.3">
      <c r="A801" t="s">
        <v>115</v>
      </c>
      <c r="B801" t="s">
        <v>1427</v>
      </c>
      <c r="C801" t="s">
        <v>1449</v>
      </c>
    </row>
    <row r="802" spans="1:3" x14ac:dyDescent="0.3">
      <c r="A802" t="s">
        <v>116</v>
      </c>
      <c r="B802" t="s">
        <v>1427</v>
      </c>
      <c r="C802" t="s">
        <v>1449</v>
      </c>
    </row>
    <row r="803" spans="1:3" x14ac:dyDescent="0.3">
      <c r="A803" t="s">
        <v>119</v>
      </c>
      <c r="B803" t="s">
        <v>1427</v>
      </c>
      <c r="C803" t="s">
        <v>1449</v>
      </c>
    </row>
    <row r="804" spans="1:3" x14ac:dyDescent="0.3">
      <c r="A804" t="s">
        <v>120</v>
      </c>
      <c r="B804" t="s">
        <v>1427</v>
      </c>
      <c r="C804" t="s">
        <v>1448</v>
      </c>
    </row>
    <row r="805" spans="1:3" x14ac:dyDescent="0.3">
      <c r="A805" t="s">
        <v>121</v>
      </c>
      <c r="B805" t="s">
        <v>1427</v>
      </c>
      <c r="C805" t="s">
        <v>1449</v>
      </c>
    </row>
    <row r="806" spans="1:3" x14ac:dyDescent="0.3">
      <c r="A806" t="s">
        <v>123</v>
      </c>
      <c r="B806" t="s">
        <v>1427</v>
      </c>
      <c r="C806" t="s">
        <v>1449</v>
      </c>
    </row>
    <row r="807" spans="1:3" x14ac:dyDescent="0.3">
      <c r="A807" t="s">
        <v>124</v>
      </c>
      <c r="B807" t="s">
        <v>1427</v>
      </c>
      <c r="C807" t="s">
        <v>1448</v>
      </c>
    </row>
    <row r="808" spans="1:3" x14ac:dyDescent="0.3">
      <c r="A808" t="s">
        <v>125</v>
      </c>
      <c r="B808" t="s">
        <v>1427</v>
      </c>
      <c r="C808" t="s">
        <v>1449</v>
      </c>
    </row>
    <row r="809" spans="1:3" x14ac:dyDescent="0.3">
      <c r="A809" t="s">
        <v>127</v>
      </c>
      <c r="B809" t="s">
        <v>1427</v>
      </c>
      <c r="C809" t="s">
        <v>1449</v>
      </c>
    </row>
    <row r="810" spans="1:3" x14ac:dyDescent="0.3">
      <c r="A810" t="s">
        <v>128</v>
      </c>
      <c r="B810" t="s">
        <v>1427</v>
      </c>
      <c r="C810" t="s">
        <v>1449</v>
      </c>
    </row>
    <row r="811" spans="1:3" x14ac:dyDescent="0.3">
      <c r="A811" t="s">
        <v>130</v>
      </c>
      <c r="B811" t="s">
        <v>1427</v>
      </c>
      <c r="C811" t="s">
        <v>1449</v>
      </c>
    </row>
    <row r="812" spans="1:3" x14ac:dyDescent="0.3">
      <c r="A812" t="s">
        <v>132</v>
      </c>
      <c r="B812" t="s">
        <v>1427</v>
      </c>
      <c r="C812" t="s">
        <v>1448</v>
      </c>
    </row>
    <row r="813" spans="1:3" x14ac:dyDescent="0.3">
      <c r="A813" t="s">
        <v>133</v>
      </c>
      <c r="B813" t="s">
        <v>1427</v>
      </c>
      <c r="C813" t="s">
        <v>1449</v>
      </c>
    </row>
    <row r="814" spans="1:3" x14ac:dyDescent="0.3">
      <c r="A814" t="s">
        <v>134</v>
      </c>
      <c r="B814" t="s">
        <v>1427</v>
      </c>
      <c r="C814" t="s">
        <v>1448</v>
      </c>
    </row>
    <row r="815" spans="1:3" x14ac:dyDescent="0.3">
      <c r="A815" t="s">
        <v>137</v>
      </c>
      <c r="B815" t="s">
        <v>1427</v>
      </c>
      <c r="C815" t="s">
        <v>1449</v>
      </c>
    </row>
    <row r="816" spans="1:3" x14ac:dyDescent="0.3">
      <c r="A816" t="s">
        <v>138</v>
      </c>
      <c r="B816" t="s">
        <v>1427</v>
      </c>
      <c r="C816" t="s">
        <v>1448</v>
      </c>
    </row>
    <row r="817" spans="1:3" x14ac:dyDescent="0.3">
      <c r="A817" t="s">
        <v>140</v>
      </c>
      <c r="B817" t="s">
        <v>1427</v>
      </c>
      <c r="C817" t="s">
        <v>1448</v>
      </c>
    </row>
    <row r="818" spans="1:3" x14ac:dyDescent="0.3">
      <c r="A818" t="s">
        <v>141</v>
      </c>
      <c r="B818" t="s">
        <v>1427</v>
      </c>
      <c r="C818" t="s">
        <v>1449</v>
      </c>
    </row>
    <row r="819" spans="1:3" x14ac:dyDescent="0.3">
      <c r="A819" t="s">
        <v>142</v>
      </c>
      <c r="B819" t="s">
        <v>1427</v>
      </c>
      <c r="C819" t="s">
        <v>1449</v>
      </c>
    </row>
    <row r="820" spans="1:3" x14ac:dyDescent="0.3">
      <c r="A820" t="s">
        <v>145</v>
      </c>
      <c r="B820" t="s">
        <v>1427</v>
      </c>
      <c r="C820" t="s">
        <v>1448</v>
      </c>
    </row>
    <row r="821" spans="1:3" x14ac:dyDescent="0.3">
      <c r="A821" t="s">
        <v>146</v>
      </c>
      <c r="B821" t="s">
        <v>1427</v>
      </c>
      <c r="C821" t="s">
        <v>1448</v>
      </c>
    </row>
    <row r="822" spans="1:3" x14ac:dyDescent="0.3">
      <c r="A822" t="s">
        <v>149</v>
      </c>
      <c r="B822" t="s">
        <v>1427</v>
      </c>
      <c r="C822" t="s">
        <v>1449</v>
      </c>
    </row>
    <row r="823" spans="1:3" x14ac:dyDescent="0.3">
      <c r="A823" t="s">
        <v>151</v>
      </c>
      <c r="B823" t="s">
        <v>1427</v>
      </c>
      <c r="C823" t="s">
        <v>1448</v>
      </c>
    </row>
    <row r="824" spans="1:3" x14ac:dyDescent="0.3">
      <c r="A824" t="s">
        <v>154</v>
      </c>
      <c r="B824" t="s">
        <v>1427</v>
      </c>
      <c r="C824" t="s">
        <v>1449</v>
      </c>
    </row>
    <row r="825" spans="1:3" x14ac:dyDescent="0.3">
      <c r="A825" t="s">
        <v>156</v>
      </c>
      <c r="B825" t="s">
        <v>1427</v>
      </c>
      <c r="C825" t="s">
        <v>1449</v>
      </c>
    </row>
    <row r="826" spans="1:3" x14ac:dyDescent="0.3">
      <c r="A826" t="s">
        <v>157</v>
      </c>
      <c r="B826" t="s">
        <v>1427</v>
      </c>
      <c r="C826" t="s">
        <v>1449</v>
      </c>
    </row>
    <row r="827" spans="1:3" x14ac:dyDescent="0.3">
      <c r="A827" t="s">
        <v>160</v>
      </c>
      <c r="B827" t="s">
        <v>1427</v>
      </c>
      <c r="C827" t="s">
        <v>1449</v>
      </c>
    </row>
    <row r="828" spans="1:3" x14ac:dyDescent="0.3">
      <c r="A828" t="s">
        <v>164</v>
      </c>
      <c r="B828" t="s">
        <v>1427</v>
      </c>
      <c r="C828" t="s">
        <v>1449</v>
      </c>
    </row>
    <row r="829" spans="1:3" x14ac:dyDescent="0.3">
      <c r="A829" t="s">
        <v>168</v>
      </c>
      <c r="B829" t="s">
        <v>1427</v>
      </c>
      <c r="C829" t="s">
        <v>1448</v>
      </c>
    </row>
    <row r="830" spans="1:3" x14ac:dyDescent="0.3">
      <c r="A830" t="s">
        <v>170</v>
      </c>
      <c r="B830" t="s">
        <v>1427</v>
      </c>
      <c r="C830" t="s">
        <v>1449</v>
      </c>
    </row>
    <row r="831" spans="1:3" x14ac:dyDescent="0.3">
      <c r="A831" t="s">
        <v>173</v>
      </c>
      <c r="B831" t="s">
        <v>1427</v>
      </c>
      <c r="C831" t="s">
        <v>1449</v>
      </c>
    </row>
    <row r="832" spans="1:3" x14ac:dyDescent="0.3">
      <c r="A832" t="s">
        <v>175</v>
      </c>
      <c r="B832" t="s">
        <v>1427</v>
      </c>
      <c r="C832" t="s">
        <v>1449</v>
      </c>
    </row>
    <row r="833" spans="1:3" x14ac:dyDescent="0.3">
      <c r="A833" t="s">
        <v>177</v>
      </c>
      <c r="B833" t="s">
        <v>1427</v>
      </c>
      <c r="C833" t="s">
        <v>1449</v>
      </c>
    </row>
    <row r="834" spans="1:3" x14ac:dyDescent="0.3">
      <c r="A834" t="s">
        <v>178</v>
      </c>
      <c r="B834" t="s">
        <v>1427</v>
      </c>
      <c r="C834" t="s">
        <v>1449</v>
      </c>
    </row>
    <row r="835" spans="1:3" x14ac:dyDescent="0.3">
      <c r="A835" t="s">
        <v>179</v>
      </c>
      <c r="B835" t="s">
        <v>1427</v>
      </c>
      <c r="C835" t="s">
        <v>1449</v>
      </c>
    </row>
    <row r="836" spans="1:3" x14ac:dyDescent="0.3">
      <c r="A836" t="s">
        <v>182</v>
      </c>
      <c r="B836" t="s">
        <v>1427</v>
      </c>
      <c r="C836" t="s">
        <v>1449</v>
      </c>
    </row>
    <row r="837" spans="1:3" x14ac:dyDescent="0.3">
      <c r="A837" t="s">
        <v>183</v>
      </c>
      <c r="B837" t="s">
        <v>1427</v>
      </c>
      <c r="C837" t="s">
        <v>1448</v>
      </c>
    </row>
    <row r="838" spans="1:3" x14ac:dyDescent="0.3">
      <c r="A838" t="s">
        <v>184</v>
      </c>
      <c r="B838" t="s">
        <v>1427</v>
      </c>
      <c r="C838" t="s">
        <v>1449</v>
      </c>
    </row>
    <row r="839" spans="1:3" x14ac:dyDescent="0.3">
      <c r="A839" t="s">
        <v>186</v>
      </c>
      <c r="B839" t="s">
        <v>1427</v>
      </c>
      <c r="C839" t="s">
        <v>1449</v>
      </c>
    </row>
    <row r="840" spans="1:3" x14ac:dyDescent="0.3">
      <c r="A840" t="s">
        <v>187</v>
      </c>
      <c r="B840" t="s">
        <v>1427</v>
      </c>
      <c r="C840" t="s">
        <v>1448</v>
      </c>
    </row>
    <row r="841" spans="1:3" x14ac:dyDescent="0.3">
      <c r="A841" t="s">
        <v>188</v>
      </c>
      <c r="B841" t="s">
        <v>1427</v>
      </c>
      <c r="C841" t="s">
        <v>1449</v>
      </c>
    </row>
    <row r="842" spans="1:3" x14ac:dyDescent="0.3">
      <c r="A842" t="s">
        <v>190</v>
      </c>
      <c r="B842" t="s">
        <v>1427</v>
      </c>
      <c r="C842" t="s">
        <v>1449</v>
      </c>
    </row>
    <row r="843" spans="1:3" x14ac:dyDescent="0.3">
      <c r="A843" t="s">
        <v>191</v>
      </c>
      <c r="B843" t="s">
        <v>1427</v>
      </c>
      <c r="C843" t="s">
        <v>1449</v>
      </c>
    </row>
    <row r="844" spans="1:3" x14ac:dyDescent="0.3">
      <c r="A844" t="s">
        <v>193</v>
      </c>
      <c r="B844" t="s">
        <v>1427</v>
      </c>
      <c r="C844" t="s">
        <v>1449</v>
      </c>
    </row>
    <row r="845" spans="1:3" x14ac:dyDescent="0.3">
      <c r="A845" t="s">
        <v>195</v>
      </c>
      <c r="B845" t="s">
        <v>1427</v>
      </c>
      <c r="C845" t="s">
        <v>1448</v>
      </c>
    </row>
    <row r="846" spans="1:3" x14ac:dyDescent="0.3">
      <c r="A846" t="s">
        <v>196</v>
      </c>
      <c r="B846" t="s">
        <v>1427</v>
      </c>
      <c r="C846" t="s">
        <v>1449</v>
      </c>
    </row>
    <row r="847" spans="1:3" x14ac:dyDescent="0.3">
      <c r="A847" t="s">
        <v>197</v>
      </c>
      <c r="B847" t="s">
        <v>1427</v>
      </c>
      <c r="C847" t="s">
        <v>1448</v>
      </c>
    </row>
    <row r="848" spans="1:3" x14ac:dyDescent="0.3">
      <c r="A848" t="s">
        <v>200</v>
      </c>
      <c r="B848" t="s">
        <v>1427</v>
      </c>
      <c r="C848" t="s">
        <v>1449</v>
      </c>
    </row>
    <row r="849" spans="1:3" x14ac:dyDescent="0.3">
      <c r="A849" t="s">
        <v>201</v>
      </c>
      <c r="B849" t="s">
        <v>1427</v>
      </c>
      <c r="C849" t="s">
        <v>1448</v>
      </c>
    </row>
    <row r="850" spans="1:3" x14ac:dyDescent="0.3">
      <c r="A850" t="s">
        <v>203</v>
      </c>
      <c r="B850" t="s">
        <v>1427</v>
      </c>
      <c r="C850" t="s">
        <v>1448</v>
      </c>
    </row>
    <row r="851" spans="1:3" x14ac:dyDescent="0.3">
      <c r="A851" t="s">
        <v>204</v>
      </c>
      <c r="B851" t="s">
        <v>1427</v>
      </c>
      <c r="C851" t="s">
        <v>1449</v>
      </c>
    </row>
    <row r="852" spans="1:3" x14ac:dyDescent="0.3">
      <c r="A852" t="s">
        <v>205</v>
      </c>
      <c r="B852" t="s">
        <v>1427</v>
      </c>
      <c r="C852" t="s">
        <v>1449</v>
      </c>
    </row>
    <row r="853" spans="1:3" x14ac:dyDescent="0.3">
      <c r="A853" t="s">
        <v>208</v>
      </c>
      <c r="B853" t="s">
        <v>1427</v>
      </c>
      <c r="C853" t="s">
        <v>1448</v>
      </c>
    </row>
    <row r="854" spans="1:3" x14ac:dyDescent="0.3">
      <c r="A854" t="s">
        <v>209</v>
      </c>
      <c r="B854" t="s">
        <v>1427</v>
      </c>
      <c r="C854" t="s">
        <v>1448</v>
      </c>
    </row>
    <row r="855" spans="1:3" x14ac:dyDescent="0.3">
      <c r="A855" t="s">
        <v>212</v>
      </c>
      <c r="B855" t="s">
        <v>1427</v>
      </c>
      <c r="C855" t="s">
        <v>1449</v>
      </c>
    </row>
    <row r="856" spans="1:3" x14ac:dyDescent="0.3">
      <c r="A856" t="s">
        <v>214</v>
      </c>
      <c r="B856" t="s">
        <v>1427</v>
      </c>
      <c r="C856" t="s">
        <v>1448</v>
      </c>
    </row>
    <row r="857" spans="1:3" x14ac:dyDescent="0.3">
      <c r="A857" t="s">
        <v>217</v>
      </c>
      <c r="B857" t="s">
        <v>1427</v>
      </c>
      <c r="C857" t="s">
        <v>1449</v>
      </c>
    </row>
    <row r="858" spans="1:3" x14ac:dyDescent="0.3">
      <c r="A858" t="s">
        <v>219</v>
      </c>
      <c r="B858" t="s">
        <v>1427</v>
      </c>
      <c r="C858" t="s">
        <v>1449</v>
      </c>
    </row>
    <row r="859" spans="1:3" x14ac:dyDescent="0.3">
      <c r="A859" t="s">
        <v>220</v>
      </c>
      <c r="B859" t="s">
        <v>1427</v>
      </c>
      <c r="C859" t="s">
        <v>1449</v>
      </c>
    </row>
    <row r="860" spans="1:3" x14ac:dyDescent="0.3">
      <c r="A860" t="s">
        <v>223</v>
      </c>
      <c r="B860" t="s">
        <v>1427</v>
      </c>
      <c r="C860" t="s">
        <v>1449</v>
      </c>
    </row>
    <row r="861" spans="1:3" x14ac:dyDescent="0.3">
      <c r="A861" t="s">
        <v>227</v>
      </c>
      <c r="B861" t="s">
        <v>1427</v>
      </c>
      <c r="C861" t="s">
        <v>1449</v>
      </c>
    </row>
    <row r="862" spans="1:3" x14ac:dyDescent="0.3">
      <c r="A862" t="s">
        <v>231</v>
      </c>
      <c r="B862" t="s">
        <v>1427</v>
      </c>
      <c r="C862" t="s">
        <v>1448</v>
      </c>
    </row>
    <row r="863" spans="1:3" x14ac:dyDescent="0.3">
      <c r="A863" t="s">
        <v>233</v>
      </c>
      <c r="B863" t="s">
        <v>1427</v>
      </c>
      <c r="C863" t="s">
        <v>1449</v>
      </c>
    </row>
    <row r="864" spans="1:3" x14ac:dyDescent="0.3">
      <c r="A864" t="s">
        <v>236</v>
      </c>
      <c r="B864" t="s">
        <v>1427</v>
      </c>
      <c r="C864" t="s">
        <v>1449</v>
      </c>
    </row>
    <row r="865" spans="1:3" x14ac:dyDescent="0.3">
      <c r="A865" t="s">
        <v>238</v>
      </c>
      <c r="B865" t="s">
        <v>1427</v>
      </c>
      <c r="C865" t="s">
        <v>1449</v>
      </c>
    </row>
    <row r="866" spans="1:3" x14ac:dyDescent="0.3">
      <c r="A866" t="s">
        <v>240</v>
      </c>
      <c r="B866" t="s">
        <v>1427</v>
      </c>
      <c r="C866" t="s">
        <v>1449</v>
      </c>
    </row>
    <row r="867" spans="1:3" x14ac:dyDescent="0.3">
      <c r="A867" t="s">
        <v>241</v>
      </c>
      <c r="B867" t="s">
        <v>1427</v>
      </c>
      <c r="C867" t="s">
        <v>1449</v>
      </c>
    </row>
    <row r="868" spans="1:3" x14ac:dyDescent="0.3">
      <c r="A868" t="s">
        <v>242</v>
      </c>
      <c r="B868" t="s">
        <v>1427</v>
      </c>
      <c r="C868" t="s">
        <v>1449</v>
      </c>
    </row>
    <row r="869" spans="1:3" x14ac:dyDescent="0.3">
      <c r="A869" t="s">
        <v>245</v>
      </c>
      <c r="B869" t="s">
        <v>1427</v>
      </c>
      <c r="C869" t="s">
        <v>1449</v>
      </c>
    </row>
    <row r="870" spans="1:3" x14ac:dyDescent="0.3">
      <c r="A870" t="s">
        <v>246</v>
      </c>
      <c r="B870" t="s">
        <v>1427</v>
      </c>
      <c r="C870" t="s">
        <v>1448</v>
      </c>
    </row>
    <row r="871" spans="1:3" x14ac:dyDescent="0.3">
      <c r="A871" t="s">
        <v>247</v>
      </c>
      <c r="B871" t="s">
        <v>1427</v>
      </c>
      <c r="C871" t="s">
        <v>1449</v>
      </c>
    </row>
    <row r="872" spans="1:3" x14ac:dyDescent="0.3">
      <c r="A872" t="s">
        <v>249</v>
      </c>
      <c r="B872" t="s">
        <v>1427</v>
      </c>
      <c r="C872" t="s">
        <v>1449</v>
      </c>
    </row>
    <row r="873" spans="1:3" x14ac:dyDescent="0.3">
      <c r="A873" t="s">
        <v>250</v>
      </c>
      <c r="B873" t="s">
        <v>1427</v>
      </c>
      <c r="C873" t="s">
        <v>1448</v>
      </c>
    </row>
    <row r="874" spans="1:3" x14ac:dyDescent="0.3">
      <c r="A874" t="s">
        <v>251</v>
      </c>
      <c r="B874" t="s">
        <v>1427</v>
      </c>
      <c r="C874" t="s">
        <v>1449</v>
      </c>
    </row>
    <row r="875" spans="1:3" x14ac:dyDescent="0.3">
      <c r="A875" t="s">
        <v>253</v>
      </c>
      <c r="B875" t="s">
        <v>1427</v>
      </c>
      <c r="C875" t="s">
        <v>1449</v>
      </c>
    </row>
    <row r="876" spans="1:3" x14ac:dyDescent="0.3">
      <c r="A876" t="s">
        <v>254</v>
      </c>
      <c r="B876" t="s">
        <v>1427</v>
      </c>
      <c r="C876" t="s">
        <v>1448</v>
      </c>
    </row>
    <row r="877" spans="1:3" x14ac:dyDescent="0.3">
      <c r="A877" t="s">
        <v>255</v>
      </c>
      <c r="B877" t="s">
        <v>1427</v>
      </c>
      <c r="C877" t="s">
        <v>1448</v>
      </c>
    </row>
    <row r="878" spans="1:3" x14ac:dyDescent="0.3">
      <c r="A878" t="s">
        <v>256</v>
      </c>
      <c r="B878" t="s">
        <v>1427</v>
      </c>
      <c r="C878" t="s">
        <v>1448</v>
      </c>
    </row>
    <row r="879" spans="1:3" x14ac:dyDescent="0.3">
      <c r="A879" t="s">
        <v>257</v>
      </c>
      <c r="B879" t="s">
        <v>1427</v>
      </c>
      <c r="C879" t="s">
        <v>1448</v>
      </c>
    </row>
    <row r="880" spans="1:3" x14ac:dyDescent="0.3">
      <c r="A880" t="s">
        <v>258</v>
      </c>
      <c r="B880" t="s">
        <v>1427</v>
      </c>
      <c r="C880" t="s">
        <v>1448</v>
      </c>
    </row>
    <row r="881" spans="1:3" x14ac:dyDescent="0.3">
      <c r="A881" t="s">
        <v>259</v>
      </c>
      <c r="B881" t="s">
        <v>1427</v>
      </c>
      <c r="C881" t="s">
        <v>1448</v>
      </c>
    </row>
    <row r="882" spans="1:3" x14ac:dyDescent="0.3">
      <c r="A882" t="s">
        <v>260</v>
      </c>
      <c r="B882" t="s">
        <v>1427</v>
      </c>
      <c r="C882" t="s">
        <v>1448</v>
      </c>
    </row>
    <row r="883" spans="1:3" x14ac:dyDescent="0.3">
      <c r="A883" t="s">
        <v>261</v>
      </c>
      <c r="B883" t="s">
        <v>1427</v>
      </c>
      <c r="C883" t="s">
        <v>1448</v>
      </c>
    </row>
    <row r="884" spans="1:3" x14ac:dyDescent="0.3">
      <c r="A884" t="s">
        <v>262</v>
      </c>
      <c r="B884" t="s">
        <v>1427</v>
      </c>
      <c r="C884" t="s">
        <v>1448</v>
      </c>
    </row>
    <row r="885" spans="1:3" x14ac:dyDescent="0.3">
      <c r="A885" t="s">
        <v>263</v>
      </c>
      <c r="B885" t="s">
        <v>1427</v>
      </c>
      <c r="C885" t="s">
        <v>1448</v>
      </c>
    </row>
    <row r="886" spans="1:3" x14ac:dyDescent="0.3">
      <c r="A886" t="s">
        <v>264</v>
      </c>
      <c r="B886" t="s">
        <v>1427</v>
      </c>
      <c r="C886" t="s">
        <v>1448</v>
      </c>
    </row>
    <row r="887" spans="1:3" x14ac:dyDescent="0.3">
      <c r="A887" t="s">
        <v>265</v>
      </c>
      <c r="B887" t="s">
        <v>1427</v>
      </c>
      <c r="C887" t="s">
        <v>1448</v>
      </c>
    </row>
    <row r="888" spans="1:3" x14ac:dyDescent="0.3">
      <c r="A888" t="s">
        <v>266</v>
      </c>
      <c r="B888" t="s">
        <v>1427</v>
      </c>
      <c r="C888" t="s">
        <v>1448</v>
      </c>
    </row>
    <row r="889" spans="1:3" x14ac:dyDescent="0.3">
      <c r="A889" t="s">
        <v>267</v>
      </c>
      <c r="B889" t="s">
        <v>1427</v>
      </c>
      <c r="C889" t="s">
        <v>1448</v>
      </c>
    </row>
    <row r="890" spans="1:3" x14ac:dyDescent="0.3">
      <c r="A890" t="s">
        <v>268</v>
      </c>
      <c r="B890" t="s">
        <v>1427</v>
      </c>
      <c r="C890" t="s">
        <v>1448</v>
      </c>
    </row>
    <row r="891" spans="1:3" x14ac:dyDescent="0.3">
      <c r="A891" t="s">
        <v>269</v>
      </c>
      <c r="B891" t="s">
        <v>1427</v>
      </c>
      <c r="C891" t="s">
        <v>1448</v>
      </c>
    </row>
    <row r="892" spans="1:3" x14ac:dyDescent="0.3">
      <c r="A892" t="s">
        <v>270</v>
      </c>
      <c r="B892" t="s">
        <v>1427</v>
      </c>
      <c r="C892" t="s">
        <v>1448</v>
      </c>
    </row>
    <row r="893" spans="1:3" x14ac:dyDescent="0.3">
      <c r="A893" t="s">
        <v>271</v>
      </c>
      <c r="B893" t="s">
        <v>1427</v>
      </c>
      <c r="C893" t="s">
        <v>1448</v>
      </c>
    </row>
    <row r="894" spans="1:3" x14ac:dyDescent="0.3">
      <c r="A894" t="s">
        <v>272</v>
      </c>
      <c r="B894" t="s">
        <v>1427</v>
      </c>
      <c r="C894" t="s">
        <v>1448</v>
      </c>
    </row>
    <row r="895" spans="1:3" x14ac:dyDescent="0.3">
      <c r="A895" t="s">
        <v>273</v>
      </c>
      <c r="B895" t="s">
        <v>1427</v>
      </c>
      <c r="C895" t="s">
        <v>1448</v>
      </c>
    </row>
    <row r="896" spans="1:3" x14ac:dyDescent="0.3">
      <c r="A896" t="s">
        <v>274</v>
      </c>
      <c r="B896" t="s">
        <v>1427</v>
      </c>
      <c r="C896" t="s">
        <v>1448</v>
      </c>
    </row>
    <row r="897" spans="1:3" x14ac:dyDescent="0.3">
      <c r="A897" t="s">
        <v>275</v>
      </c>
      <c r="B897" t="s">
        <v>1427</v>
      </c>
      <c r="C897" t="s">
        <v>1448</v>
      </c>
    </row>
    <row r="898" spans="1:3" x14ac:dyDescent="0.3">
      <c r="A898" t="s">
        <v>276</v>
      </c>
      <c r="B898" t="s">
        <v>1427</v>
      </c>
      <c r="C898" t="s">
        <v>1448</v>
      </c>
    </row>
    <row r="899" spans="1:3" x14ac:dyDescent="0.3">
      <c r="A899" t="s">
        <v>277</v>
      </c>
      <c r="B899" t="s">
        <v>1427</v>
      </c>
      <c r="C899" t="s">
        <v>1448</v>
      </c>
    </row>
    <row r="900" spans="1:3" x14ac:dyDescent="0.3">
      <c r="A900" t="s">
        <v>286</v>
      </c>
      <c r="B900" t="s">
        <v>1427</v>
      </c>
      <c r="C900" t="s">
        <v>1448</v>
      </c>
    </row>
    <row r="901" spans="1:3" x14ac:dyDescent="0.3">
      <c r="A901" t="s">
        <v>287</v>
      </c>
      <c r="B901" t="s">
        <v>1427</v>
      </c>
      <c r="C901" t="s">
        <v>1448</v>
      </c>
    </row>
    <row r="902" spans="1:3" x14ac:dyDescent="0.3">
      <c r="A902" t="s">
        <v>288</v>
      </c>
      <c r="B902" t="s">
        <v>1427</v>
      </c>
      <c r="C902" t="s">
        <v>1448</v>
      </c>
    </row>
    <row r="903" spans="1:3" x14ac:dyDescent="0.3">
      <c r="A903" t="s">
        <v>289</v>
      </c>
      <c r="B903" t="s">
        <v>1427</v>
      </c>
      <c r="C903" t="s">
        <v>1448</v>
      </c>
    </row>
    <row r="904" spans="1:3" x14ac:dyDescent="0.3">
      <c r="A904" t="s">
        <v>290</v>
      </c>
      <c r="B904" t="s">
        <v>1427</v>
      </c>
      <c r="C904" t="s">
        <v>1448</v>
      </c>
    </row>
    <row r="905" spans="1:3" x14ac:dyDescent="0.3">
      <c r="A905" t="s">
        <v>291</v>
      </c>
      <c r="B905" t="s">
        <v>1427</v>
      </c>
      <c r="C905" t="s">
        <v>1448</v>
      </c>
    </row>
    <row r="906" spans="1:3" x14ac:dyDescent="0.3">
      <c r="A906" t="s">
        <v>292</v>
      </c>
      <c r="B906" t="s">
        <v>1427</v>
      </c>
      <c r="C906" t="s">
        <v>1448</v>
      </c>
    </row>
    <row r="907" spans="1:3" x14ac:dyDescent="0.3">
      <c r="A907" t="s">
        <v>293</v>
      </c>
      <c r="B907" t="s">
        <v>1427</v>
      </c>
      <c r="C907" t="s">
        <v>1448</v>
      </c>
    </row>
    <row r="908" spans="1:3" x14ac:dyDescent="0.3">
      <c r="A908" t="s">
        <v>294</v>
      </c>
      <c r="B908" t="s">
        <v>1427</v>
      </c>
      <c r="C908" t="s">
        <v>1448</v>
      </c>
    </row>
    <row r="909" spans="1:3" x14ac:dyDescent="0.3">
      <c r="A909" t="s">
        <v>296</v>
      </c>
      <c r="B909" t="s">
        <v>1427</v>
      </c>
      <c r="C909" t="s">
        <v>1448</v>
      </c>
    </row>
    <row r="910" spans="1:3" x14ac:dyDescent="0.3">
      <c r="A910" t="s">
        <v>319</v>
      </c>
      <c r="B910" t="s">
        <v>1427</v>
      </c>
      <c r="C910" t="s">
        <v>1448</v>
      </c>
    </row>
    <row r="911" spans="1:3" x14ac:dyDescent="0.3">
      <c r="A911" t="s">
        <v>323</v>
      </c>
      <c r="B911" t="s">
        <v>1427</v>
      </c>
      <c r="C911" t="s">
        <v>1448</v>
      </c>
    </row>
    <row r="912" spans="1:3" x14ac:dyDescent="0.3">
      <c r="A912" t="s">
        <v>324</v>
      </c>
      <c r="B912" t="s">
        <v>1427</v>
      </c>
      <c r="C912" t="s">
        <v>1448</v>
      </c>
    </row>
    <row r="913" spans="1:3" x14ac:dyDescent="0.3">
      <c r="A913" t="s">
        <v>339</v>
      </c>
      <c r="B913" t="s">
        <v>1427</v>
      </c>
      <c r="C913" t="s">
        <v>1448</v>
      </c>
    </row>
    <row r="914" spans="1:3" x14ac:dyDescent="0.3">
      <c r="A914" t="s">
        <v>340</v>
      </c>
      <c r="B914" t="s">
        <v>1427</v>
      </c>
      <c r="C914" t="s">
        <v>1448</v>
      </c>
    </row>
    <row r="915" spans="1:3" x14ac:dyDescent="0.3">
      <c r="A915" t="s">
        <v>341</v>
      </c>
      <c r="B915" t="s">
        <v>1427</v>
      </c>
      <c r="C915" t="s">
        <v>1448</v>
      </c>
    </row>
    <row r="916" spans="1:3" x14ac:dyDescent="0.3">
      <c r="A916" t="s">
        <v>345</v>
      </c>
      <c r="B916" t="s">
        <v>1427</v>
      </c>
      <c r="C916" t="s">
        <v>1449</v>
      </c>
    </row>
    <row r="917" spans="1:3" x14ac:dyDescent="0.3">
      <c r="A917" t="s">
        <v>349</v>
      </c>
      <c r="B917" t="s">
        <v>1427</v>
      </c>
      <c r="C917" t="s">
        <v>1448</v>
      </c>
    </row>
    <row r="918" spans="1:3" x14ac:dyDescent="0.3">
      <c r="A918" t="s">
        <v>350</v>
      </c>
      <c r="B918" t="s">
        <v>1427</v>
      </c>
      <c r="C918" t="s">
        <v>1448</v>
      </c>
    </row>
    <row r="919" spans="1:3" x14ac:dyDescent="0.3">
      <c r="A919" t="s">
        <v>392</v>
      </c>
      <c r="B919" t="s">
        <v>1427</v>
      </c>
      <c r="C919" t="s">
        <v>1448</v>
      </c>
    </row>
    <row r="920" spans="1:3" x14ac:dyDescent="0.3">
      <c r="A920" t="s">
        <v>393</v>
      </c>
      <c r="B920" t="s">
        <v>1427</v>
      </c>
      <c r="C920" t="s">
        <v>1448</v>
      </c>
    </row>
    <row r="921" spans="1:3" x14ac:dyDescent="0.3">
      <c r="A921" t="s">
        <v>394</v>
      </c>
      <c r="B921" t="s">
        <v>1427</v>
      </c>
      <c r="C921" t="s">
        <v>1448</v>
      </c>
    </row>
    <row r="922" spans="1:3" x14ac:dyDescent="0.3">
      <c r="A922" t="s">
        <v>399</v>
      </c>
      <c r="B922" t="s">
        <v>1427</v>
      </c>
      <c r="C922" t="s">
        <v>1448</v>
      </c>
    </row>
    <row r="923" spans="1:3" x14ac:dyDescent="0.3">
      <c r="A923" t="s">
        <v>400</v>
      </c>
      <c r="B923" t="s">
        <v>1427</v>
      </c>
      <c r="C923" t="s">
        <v>1448</v>
      </c>
    </row>
    <row r="924" spans="1:3" x14ac:dyDescent="0.3">
      <c r="A924" t="s">
        <v>401</v>
      </c>
      <c r="B924" t="s">
        <v>1427</v>
      </c>
      <c r="C924" t="s">
        <v>1448</v>
      </c>
    </row>
    <row r="925" spans="1:3" x14ac:dyDescent="0.3">
      <c r="A925" t="s">
        <v>502</v>
      </c>
      <c r="B925" t="s">
        <v>1427</v>
      </c>
      <c r="C925" t="s">
        <v>1448</v>
      </c>
    </row>
    <row r="926" spans="1:3" x14ac:dyDescent="0.3">
      <c r="A926" t="s">
        <v>503</v>
      </c>
      <c r="B926" t="s">
        <v>1427</v>
      </c>
      <c r="C926" t="s">
        <v>1448</v>
      </c>
    </row>
    <row r="927" spans="1:3" x14ac:dyDescent="0.3">
      <c r="A927" t="s">
        <v>504</v>
      </c>
      <c r="B927" t="s">
        <v>1427</v>
      </c>
      <c r="C927" t="s">
        <v>1448</v>
      </c>
    </row>
    <row r="928" spans="1:3" x14ac:dyDescent="0.3">
      <c r="A928" t="s">
        <v>505</v>
      </c>
      <c r="B928" t="s">
        <v>1427</v>
      </c>
      <c r="C928" t="s">
        <v>1448</v>
      </c>
    </row>
    <row r="929" spans="1:3" x14ac:dyDescent="0.3">
      <c r="A929" t="s">
        <v>506</v>
      </c>
      <c r="B929" t="s">
        <v>1427</v>
      </c>
      <c r="C929" t="s">
        <v>1448</v>
      </c>
    </row>
    <row r="930" spans="1:3" x14ac:dyDescent="0.3">
      <c r="A930" t="s">
        <v>507</v>
      </c>
      <c r="B930" t="s">
        <v>1427</v>
      </c>
      <c r="C930" t="s">
        <v>1448</v>
      </c>
    </row>
    <row r="931" spans="1:3" x14ac:dyDescent="0.3">
      <c r="A931" t="s">
        <v>508</v>
      </c>
      <c r="B931" t="s">
        <v>1427</v>
      </c>
      <c r="C931" t="s">
        <v>1448</v>
      </c>
    </row>
    <row r="932" spans="1:3" x14ac:dyDescent="0.3">
      <c r="A932" t="s">
        <v>509</v>
      </c>
      <c r="B932" t="s">
        <v>1427</v>
      </c>
      <c r="C932" t="s">
        <v>1448</v>
      </c>
    </row>
    <row r="933" spans="1:3" x14ac:dyDescent="0.3">
      <c r="A933" t="s">
        <v>510</v>
      </c>
      <c r="B933" t="s">
        <v>1427</v>
      </c>
      <c r="C933" t="s">
        <v>1448</v>
      </c>
    </row>
    <row r="934" spans="1:3" x14ac:dyDescent="0.3">
      <c r="A934" t="s">
        <v>512</v>
      </c>
      <c r="B934" t="s">
        <v>1427</v>
      </c>
      <c r="C934" t="s">
        <v>1448</v>
      </c>
    </row>
    <row r="935" spans="1:3" x14ac:dyDescent="0.3">
      <c r="A935" t="s">
        <v>535</v>
      </c>
      <c r="B935" t="s">
        <v>1427</v>
      </c>
      <c r="C935" t="s">
        <v>1448</v>
      </c>
    </row>
    <row r="936" spans="1:3" x14ac:dyDescent="0.3">
      <c r="A936" t="s">
        <v>539</v>
      </c>
      <c r="B936" t="s">
        <v>1427</v>
      </c>
      <c r="C936" t="s">
        <v>1448</v>
      </c>
    </row>
    <row r="937" spans="1:3" x14ac:dyDescent="0.3">
      <c r="A937" t="s">
        <v>540</v>
      </c>
      <c r="B937" t="s">
        <v>1427</v>
      </c>
      <c r="C937" t="s">
        <v>1448</v>
      </c>
    </row>
    <row r="938" spans="1:3" x14ac:dyDescent="0.3">
      <c r="A938" t="s">
        <v>555</v>
      </c>
      <c r="B938" t="s">
        <v>1427</v>
      </c>
      <c r="C938" t="s">
        <v>1448</v>
      </c>
    </row>
    <row r="939" spans="1:3" x14ac:dyDescent="0.3">
      <c r="A939" t="s">
        <v>556</v>
      </c>
      <c r="B939" t="s">
        <v>1427</v>
      </c>
      <c r="C939" t="s">
        <v>1448</v>
      </c>
    </row>
    <row r="940" spans="1:3" x14ac:dyDescent="0.3">
      <c r="A940" t="s">
        <v>557</v>
      </c>
      <c r="B940" t="s">
        <v>1427</v>
      </c>
      <c r="C940" t="s">
        <v>1448</v>
      </c>
    </row>
    <row r="941" spans="1:3" x14ac:dyDescent="0.3">
      <c r="A941" t="s">
        <v>561</v>
      </c>
      <c r="B941" t="s">
        <v>1427</v>
      </c>
      <c r="C941" t="s">
        <v>1449</v>
      </c>
    </row>
    <row r="942" spans="1:3" x14ac:dyDescent="0.3">
      <c r="A942" t="s">
        <v>565</v>
      </c>
      <c r="B942" t="s">
        <v>1427</v>
      </c>
      <c r="C942" t="s">
        <v>1448</v>
      </c>
    </row>
    <row r="943" spans="1:3" x14ac:dyDescent="0.3">
      <c r="A943" t="s">
        <v>566</v>
      </c>
      <c r="B943" t="s">
        <v>1427</v>
      </c>
      <c r="C943" t="s">
        <v>1448</v>
      </c>
    </row>
    <row r="944" spans="1:3" x14ac:dyDescent="0.3">
      <c r="A944" t="s">
        <v>608</v>
      </c>
      <c r="B944" t="s">
        <v>1427</v>
      </c>
      <c r="C944" t="s">
        <v>1448</v>
      </c>
    </row>
    <row r="945" spans="1:3" x14ac:dyDescent="0.3">
      <c r="A945" t="s">
        <v>609</v>
      </c>
      <c r="B945" t="s">
        <v>1427</v>
      </c>
      <c r="C945" t="s">
        <v>1448</v>
      </c>
    </row>
    <row r="946" spans="1:3" x14ac:dyDescent="0.3">
      <c r="A946" t="s">
        <v>610</v>
      </c>
      <c r="B946" t="s">
        <v>1427</v>
      </c>
      <c r="C946" t="s">
        <v>1448</v>
      </c>
    </row>
    <row r="947" spans="1:3" x14ac:dyDescent="0.3">
      <c r="A947" t="s">
        <v>615</v>
      </c>
      <c r="B947" t="s">
        <v>1427</v>
      </c>
      <c r="C947" t="s">
        <v>1448</v>
      </c>
    </row>
    <row r="948" spans="1:3" x14ac:dyDescent="0.3">
      <c r="A948" t="s">
        <v>616</v>
      </c>
      <c r="B948" t="s">
        <v>1427</v>
      </c>
      <c r="C948" t="s">
        <v>1448</v>
      </c>
    </row>
    <row r="949" spans="1:3" x14ac:dyDescent="0.3">
      <c r="A949" t="s">
        <v>617</v>
      </c>
      <c r="B949" t="s">
        <v>1427</v>
      </c>
      <c r="C949" t="s">
        <v>1448</v>
      </c>
    </row>
    <row r="950" spans="1:3" x14ac:dyDescent="0.3">
      <c r="A950" t="s">
        <v>718</v>
      </c>
      <c r="B950" t="s">
        <v>1427</v>
      </c>
      <c r="C950" t="s">
        <v>1448</v>
      </c>
    </row>
    <row r="951" spans="1:3" x14ac:dyDescent="0.3">
      <c r="A951" t="s">
        <v>719</v>
      </c>
      <c r="B951" t="s">
        <v>1427</v>
      </c>
      <c r="C951" t="s">
        <v>1448</v>
      </c>
    </row>
    <row r="952" spans="1:3" x14ac:dyDescent="0.3">
      <c r="A952" t="s">
        <v>720</v>
      </c>
      <c r="B952" t="s">
        <v>1427</v>
      </c>
      <c r="C952" t="s">
        <v>1448</v>
      </c>
    </row>
    <row r="953" spans="1:3" x14ac:dyDescent="0.3">
      <c r="A953" t="s">
        <v>721</v>
      </c>
      <c r="B953" t="s">
        <v>1427</v>
      </c>
      <c r="C953" t="s">
        <v>1448</v>
      </c>
    </row>
    <row r="954" spans="1:3" x14ac:dyDescent="0.3">
      <c r="A954" t="s">
        <v>722</v>
      </c>
      <c r="B954" t="s">
        <v>1427</v>
      </c>
      <c r="C954" t="s">
        <v>1448</v>
      </c>
    </row>
    <row r="955" spans="1:3" x14ac:dyDescent="0.3">
      <c r="A955" t="s">
        <v>723</v>
      </c>
      <c r="B955" t="s">
        <v>1427</v>
      </c>
      <c r="C955" t="s">
        <v>1448</v>
      </c>
    </row>
    <row r="956" spans="1:3" x14ac:dyDescent="0.3">
      <c r="A956" t="s">
        <v>724</v>
      </c>
      <c r="B956" t="s">
        <v>1427</v>
      </c>
      <c r="C956" t="s">
        <v>1448</v>
      </c>
    </row>
    <row r="957" spans="1:3" x14ac:dyDescent="0.3">
      <c r="A957" t="s">
        <v>725</v>
      </c>
      <c r="B957" t="s">
        <v>1427</v>
      </c>
      <c r="C957" t="s">
        <v>1448</v>
      </c>
    </row>
    <row r="958" spans="1:3" x14ac:dyDescent="0.3">
      <c r="A958" t="s">
        <v>726</v>
      </c>
      <c r="B958" t="s">
        <v>1427</v>
      </c>
      <c r="C958" t="s">
        <v>1448</v>
      </c>
    </row>
    <row r="959" spans="1:3" x14ac:dyDescent="0.3">
      <c r="A959" t="s">
        <v>728</v>
      </c>
      <c r="B959" t="s">
        <v>1427</v>
      </c>
      <c r="C959" t="s">
        <v>1448</v>
      </c>
    </row>
    <row r="960" spans="1:3" x14ac:dyDescent="0.3">
      <c r="A960" t="s">
        <v>751</v>
      </c>
      <c r="B960" t="s">
        <v>1427</v>
      </c>
      <c r="C960" t="s">
        <v>1448</v>
      </c>
    </row>
    <row r="961" spans="1:3" x14ac:dyDescent="0.3">
      <c r="A961" t="s">
        <v>755</v>
      </c>
      <c r="B961" t="s">
        <v>1427</v>
      </c>
      <c r="C961" t="s">
        <v>1448</v>
      </c>
    </row>
    <row r="962" spans="1:3" x14ac:dyDescent="0.3">
      <c r="A962" t="s">
        <v>756</v>
      </c>
      <c r="B962" t="s">
        <v>1427</v>
      </c>
      <c r="C962" t="s">
        <v>1448</v>
      </c>
    </row>
    <row r="963" spans="1:3" x14ac:dyDescent="0.3">
      <c r="A963" t="s">
        <v>771</v>
      </c>
      <c r="B963" t="s">
        <v>1427</v>
      </c>
      <c r="C963" t="s">
        <v>1448</v>
      </c>
    </row>
    <row r="964" spans="1:3" x14ac:dyDescent="0.3">
      <c r="A964" t="s">
        <v>772</v>
      </c>
      <c r="B964" t="s">
        <v>1427</v>
      </c>
      <c r="C964" t="s">
        <v>1448</v>
      </c>
    </row>
    <row r="965" spans="1:3" x14ac:dyDescent="0.3">
      <c r="A965" t="s">
        <v>773</v>
      </c>
      <c r="B965" t="s">
        <v>1427</v>
      </c>
      <c r="C965" t="s">
        <v>1448</v>
      </c>
    </row>
    <row r="966" spans="1:3" x14ac:dyDescent="0.3">
      <c r="A966" t="s">
        <v>777</v>
      </c>
      <c r="B966" t="s">
        <v>1427</v>
      </c>
      <c r="C966" t="s">
        <v>1449</v>
      </c>
    </row>
    <row r="967" spans="1:3" x14ac:dyDescent="0.3">
      <c r="A967" t="s">
        <v>781</v>
      </c>
      <c r="B967" t="s">
        <v>1427</v>
      </c>
      <c r="C967" t="s">
        <v>1448</v>
      </c>
    </row>
    <row r="968" spans="1:3" x14ac:dyDescent="0.3">
      <c r="A968" t="s">
        <v>782</v>
      </c>
      <c r="B968" t="s">
        <v>1427</v>
      </c>
      <c r="C968" t="s">
        <v>1448</v>
      </c>
    </row>
    <row r="969" spans="1:3" x14ac:dyDescent="0.3">
      <c r="A969" t="s">
        <v>824</v>
      </c>
      <c r="B969" t="s">
        <v>1427</v>
      </c>
      <c r="C969" t="s">
        <v>1448</v>
      </c>
    </row>
    <row r="970" spans="1:3" x14ac:dyDescent="0.3">
      <c r="A970" t="s">
        <v>825</v>
      </c>
      <c r="B970" t="s">
        <v>1427</v>
      </c>
      <c r="C970" t="s">
        <v>1448</v>
      </c>
    </row>
    <row r="971" spans="1:3" x14ac:dyDescent="0.3">
      <c r="A971" t="s">
        <v>826</v>
      </c>
      <c r="B971" t="s">
        <v>1427</v>
      </c>
      <c r="C971" t="s">
        <v>1448</v>
      </c>
    </row>
    <row r="972" spans="1:3" x14ac:dyDescent="0.3">
      <c r="A972" t="s">
        <v>831</v>
      </c>
      <c r="B972" t="s">
        <v>1427</v>
      </c>
      <c r="C972" t="s">
        <v>1448</v>
      </c>
    </row>
    <row r="973" spans="1:3" x14ac:dyDescent="0.3">
      <c r="A973" t="s">
        <v>832</v>
      </c>
      <c r="B973" t="s">
        <v>1427</v>
      </c>
      <c r="C973" t="s">
        <v>1448</v>
      </c>
    </row>
    <row r="974" spans="1:3" x14ac:dyDescent="0.3">
      <c r="A974" t="s">
        <v>833</v>
      </c>
      <c r="B974" t="s">
        <v>1427</v>
      </c>
      <c r="C974" t="s">
        <v>1448</v>
      </c>
    </row>
    <row r="975" spans="1:3" x14ac:dyDescent="0.3">
      <c r="A975" t="s">
        <v>934</v>
      </c>
      <c r="B975" t="s">
        <v>1427</v>
      </c>
      <c r="C975" t="s">
        <v>1448</v>
      </c>
    </row>
    <row r="976" spans="1:3" x14ac:dyDescent="0.3">
      <c r="A976" t="s">
        <v>935</v>
      </c>
      <c r="B976" t="s">
        <v>1427</v>
      </c>
      <c r="C976" t="s">
        <v>1448</v>
      </c>
    </row>
    <row r="977" spans="1:3" x14ac:dyDescent="0.3">
      <c r="A977" t="s">
        <v>936</v>
      </c>
      <c r="B977" t="s">
        <v>1427</v>
      </c>
      <c r="C977" t="s">
        <v>1448</v>
      </c>
    </row>
    <row r="978" spans="1:3" x14ac:dyDescent="0.3">
      <c r="A978" t="s">
        <v>937</v>
      </c>
      <c r="B978" t="s">
        <v>1427</v>
      </c>
      <c r="C978" t="s">
        <v>1448</v>
      </c>
    </row>
    <row r="979" spans="1:3" x14ac:dyDescent="0.3">
      <c r="A979" t="s">
        <v>938</v>
      </c>
      <c r="B979" t="s">
        <v>1427</v>
      </c>
      <c r="C979" t="s">
        <v>1448</v>
      </c>
    </row>
    <row r="980" spans="1:3" x14ac:dyDescent="0.3">
      <c r="A980" t="s">
        <v>939</v>
      </c>
      <c r="B980" t="s">
        <v>1427</v>
      </c>
      <c r="C980" t="s">
        <v>1448</v>
      </c>
    </row>
    <row r="981" spans="1:3" x14ac:dyDescent="0.3">
      <c r="A981" t="s">
        <v>940</v>
      </c>
      <c r="B981" t="s">
        <v>1427</v>
      </c>
      <c r="C981" t="s">
        <v>1448</v>
      </c>
    </row>
    <row r="982" spans="1:3" x14ac:dyDescent="0.3">
      <c r="A982" t="s">
        <v>941</v>
      </c>
      <c r="B982" t="s">
        <v>1427</v>
      </c>
      <c r="C982" t="s">
        <v>1448</v>
      </c>
    </row>
    <row r="983" spans="1:3" x14ac:dyDescent="0.3">
      <c r="A983" t="s">
        <v>942</v>
      </c>
      <c r="B983" t="s">
        <v>1427</v>
      </c>
      <c r="C983" t="s">
        <v>1448</v>
      </c>
    </row>
    <row r="984" spans="1:3" x14ac:dyDescent="0.3">
      <c r="A984" t="s">
        <v>944</v>
      </c>
      <c r="B984" t="s">
        <v>1427</v>
      </c>
      <c r="C984" t="s">
        <v>1448</v>
      </c>
    </row>
    <row r="985" spans="1:3" x14ac:dyDescent="0.3">
      <c r="A985" t="s">
        <v>967</v>
      </c>
      <c r="B985" t="s">
        <v>1427</v>
      </c>
      <c r="C985" t="s">
        <v>1448</v>
      </c>
    </row>
    <row r="986" spans="1:3" x14ac:dyDescent="0.3">
      <c r="A986" t="s">
        <v>971</v>
      </c>
      <c r="B986" t="s">
        <v>1427</v>
      </c>
      <c r="C986" t="s">
        <v>1448</v>
      </c>
    </row>
    <row r="987" spans="1:3" x14ac:dyDescent="0.3">
      <c r="A987" t="s">
        <v>972</v>
      </c>
      <c r="B987" t="s">
        <v>1427</v>
      </c>
      <c r="C987" t="s">
        <v>1448</v>
      </c>
    </row>
    <row r="988" spans="1:3" x14ac:dyDescent="0.3">
      <c r="A988" t="s">
        <v>987</v>
      </c>
      <c r="B988" t="s">
        <v>1427</v>
      </c>
      <c r="C988" t="s">
        <v>1448</v>
      </c>
    </row>
    <row r="989" spans="1:3" x14ac:dyDescent="0.3">
      <c r="A989" t="s">
        <v>988</v>
      </c>
      <c r="B989" t="s">
        <v>1427</v>
      </c>
      <c r="C989" t="s">
        <v>1448</v>
      </c>
    </row>
    <row r="990" spans="1:3" x14ac:dyDescent="0.3">
      <c r="A990" t="s">
        <v>989</v>
      </c>
      <c r="B990" t="s">
        <v>1427</v>
      </c>
      <c r="C990" t="s">
        <v>1448</v>
      </c>
    </row>
    <row r="991" spans="1:3" x14ac:dyDescent="0.3">
      <c r="A991" t="s">
        <v>993</v>
      </c>
      <c r="B991" t="s">
        <v>1427</v>
      </c>
      <c r="C991" t="s">
        <v>1449</v>
      </c>
    </row>
    <row r="992" spans="1:3" x14ac:dyDescent="0.3">
      <c r="A992" t="s">
        <v>997</v>
      </c>
      <c r="B992" t="s">
        <v>1427</v>
      </c>
      <c r="C992" t="s">
        <v>1448</v>
      </c>
    </row>
    <row r="993" spans="1:3" x14ac:dyDescent="0.3">
      <c r="A993" t="s">
        <v>998</v>
      </c>
      <c r="B993" t="s">
        <v>1427</v>
      </c>
      <c r="C993" t="s">
        <v>1448</v>
      </c>
    </row>
    <row r="994" spans="1:3" x14ac:dyDescent="0.3">
      <c r="A994" t="s">
        <v>1040</v>
      </c>
      <c r="B994" t="s">
        <v>1427</v>
      </c>
      <c r="C994" t="s">
        <v>1448</v>
      </c>
    </row>
    <row r="995" spans="1:3" x14ac:dyDescent="0.3">
      <c r="A995" t="s">
        <v>1041</v>
      </c>
      <c r="B995" t="s">
        <v>1427</v>
      </c>
      <c r="C995" t="s">
        <v>1448</v>
      </c>
    </row>
    <row r="996" spans="1:3" x14ac:dyDescent="0.3">
      <c r="A996" t="s">
        <v>1042</v>
      </c>
      <c r="B996" t="s">
        <v>1427</v>
      </c>
      <c r="C996" t="s">
        <v>1448</v>
      </c>
    </row>
    <row r="997" spans="1:3" x14ac:dyDescent="0.3">
      <c r="A997" t="s">
        <v>1047</v>
      </c>
      <c r="B997" t="s">
        <v>1427</v>
      </c>
      <c r="C997" t="s">
        <v>1448</v>
      </c>
    </row>
    <row r="998" spans="1:3" x14ac:dyDescent="0.3">
      <c r="A998" t="s">
        <v>1048</v>
      </c>
      <c r="B998" t="s">
        <v>1427</v>
      </c>
      <c r="C998" t="s">
        <v>1448</v>
      </c>
    </row>
    <row r="999" spans="1:3" x14ac:dyDescent="0.3">
      <c r="A999" t="s">
        <v>1049</v>
      </c>
      <c r="B999" t="s">
        <v>1427</v>
      </c>
      <c r="C999" t="s">
        <v>1448</v>
      </c>
    </row>
    <row r="1000" spans="1:3" x14ac:dyDescent="0.3">
      <c r="A1000" t="s">
        <v>7</v>
      </c>
      <c r="B1000" t="s">
        <v>1430</v>
      </c>
      <c r="C1000" t="s">
        <v>1448</v>
      </c>
    </row>
    <row r="1001" spans="1:3" x14ac:dyDescent="0.3">
      <c r="A1001" t="s">
        <v>16</v>
      </c>
      <c r="B1001" t="s">
        <v>1430</v>
      </c>
      <c r="C1001" t="s">
        <v>1448</v>
      </c>
    </row>
    <row r="1002" spans="1:3" x14ac:dyDescent="0.3">
      <c r="A1002" t="s">
        <v>19</v>
      </c>
      <c r="B1002" t="s">
        <v>1430</v>
      </c>
      <c r="C1002" t="s">
        <v>1448</v>
      </c>
    </row>
    <row r="1003" spans="1:3" x14ac:dyDescent="0.3">
      <c r="A1003" t="s">
        <v>21</v>
      </c>
      <c r="B1003" t="s">
        <v>1430</v>
      </c>
      <c r="C1003" t="s">
        <v>1448</v>
      </c>
    </row>
    <row r="1004" spans="1:3" x14ac:dyDescent="0.3">
      <c r="A1004" t="s">
        <v>23</v>
      </c>
      <c r="B1004" t="s">
        <v>1430</v>
      </c>
      <c r="C1004" t="s">
        <v>1448</v>
      </c>
    </row>
    <row r="1005" spans="1:3" x14ac:dyDescent="0.3">
      <c r="A1005" t="s">
        <v>25</v>
      </c>
      <c r="B1005" t="s">
        <v>1430</v>
      </c>
      <c r="C1005" t="s">
        <v>1448</v>
      </c>
    </row>
    <row r="1006" spans="1:3" x14ac:dyDescent="0.3">
      <c r="A1006" t="s">
        <v>27</v>
      </c>
      <c r="B1006" t="s">
        <v>1430</v>
      </c>
      <c r="C1006" t="s">
        <v>1448</v>
      </c>
    </row>
    <row r="1007" spans="1:3" x14ac:dyDescent="0.3">
      <c r="A1007" t="s">
        <v>29</v>
      </c>
      <c r="B1007" t="s">
        <v>1430</v>
      </c>
      <c r="C1007" t="s">
        <v>1448</v>
      </c>
    </row>
    <row r="1008" spans="1:3" x14ac:dyDescent="0.3">
      <c r="A1008" t="s">
        <v>31</v>
      </c>
      <c r="B1008" t="s">
        <v>1430</v>
      </c>
      <c r="C1008" t="s">
        <v>1448</v>
      </c>
    </row>
    <row r="1009" spans="1:3" x14ac:dyDescent="0.3">
      <c r="A1009" t="s">
        <v>33</v>
      </c>
      <c r="B1009" t="s">
        <v>1430</v>
      </c>
      <c r="C1009" t="s">
        <v>1448</v>
      </c>
    </row>
    <row r="1010" spans="1:3" x14ac:dyDescent="0.3">
      <c r="A1010" t="s">
        <v>35</v>
      </c>
      <c r="B1010" t="s">
        <v>1430</v>
      </c>
      <c r="C1010" t="s">
        <v>1448</v>
      </c>
    </row>
    <row r="1011" spans="1:3" x14ac:dyDescent="0.3">
      <c r="A1011" t="s">
        <v>37</v>
      </c>
      <c r="B1011" t="s">
        <v>1430</v>
      </c>
      <c r="C1011" t="s">
        <v>1448</v>
      </c>
    </row>
    <row r="1012" spans="1:3" x14ac:dyDescent="0.3">
      <c r="A1012" t="s">
        <v>39</v>
      </c>
      <c r="B1012" t="s">
        <v>1430</v>
      </c>
      <c r="C1012" t="s">
        <v>1448</v>
      </c>
    </row>
    <row r="1013" spans="1:3" x14ac:dyDescent="0.3">
      <c r="A1013" t="s">
        <v>68</v>
      </c>
      <c r="B1013" t="s">
        <v>1430</v>
      </c>
      <c r="C1013" t="s">
        <v>1448</v>
      </c>
    </row>
    <row r="1014" spans="1:3" x14ac:dyDescent="0.3">
      <c r="A1014" t="s">
        <v>73</v>
      </c>
      <c r="B1014" t="s">
        <v>1430</v>
      </c>
      <c r="C1014" t="s">
        <v>1448</v>
      </c>
    </row>
    <row r="1015" spans="1:3" x14ac:dyDescent="0.3">
      <c r="A1015" t="s">
        <v>80</v>
      </c>
      <c r="B1015" t="s">
        <v>1430</v>
      </c>
      <c r="C1015" t="s">
        <v>1448</v>
      </c>
    </row>
    <row r="1016" spans="1:3" x14ac:dyDescent="0.3">
      <c r="A1016" t="s">
        <v>85</v>
      </c>
      <c r="B1016" t="s">
        <v>1430</v>
      </c>
      <c r="C1016" t="s">
        <v>1448</v>
      </c>
    </row>
    <row r="1017" spans="1:3" x14ac:dyDescent="0.3">
      <c r="A1017" t="s">
        <v>89</v>
      </c>
      <c r="B1017" t="s">
        <v>1430</v>
      </c>
      <c r="C1017" t="s">
        <v>1448</v>
      </c>
    </row>
    <row r="1018" spans="1:3" x14ac:dyDescent="0.3">
      <c r="A1018" t="s">
        <v>92</v>
      </c>
      <c r="B1018" t="s">
        <v>1430</v>
      </c>
      <c r="C1018" t="s">
        <v>1448</v>
      </c>
    </row>
    <row r="1019" spans="1:3" x14ac:dyDescent="0.3">
      <c r="A1019" t="s">
        <v>95</v>
      </c>
      <c r="B1019" t="s">
        <v>1430</v>
      </c>
      <c r="C1019" t="s">
        <v>1448</v>
      </c>
    </row>
    <row r="1020" spans="1:3" x14ac:dyDescent="0.3">
      <c r="A1020" t="s">
        <v>96</v>
      </c>
      <c r="B1020" t="s">
        <v>1430</v>
      </c>
      <c r="C1020" t="s">
        <v>1448</v>
      </c>
    </row>
    <row r="1021" spans="1:3" x14ac:dyDescent="0.3">
      <c r="A1021" t="s">
        <v>102</v>
      </c>
      <c r="B1021" t="s">
        <v>1430</v>
      </c>
      <c r="C1021" t="s">
        <v>1448</v>
      </c>
    </row>
    <row r="1022" spans="1:3" x14ac:dyDescent="0.3">
      <c r="A1022" t="s">
        <v>106</v>
      </c>
      <c r="B1022" t="s">
        <v>1430</v>
      </c>
      <c r="C1022" t="s">
        <v>1448</v>
      </c>
    </row>
    <row r="1023" spans="1:3" x14ac:dyDescent="0.3">
      <c r="A1023" t="s">
        <v>109</v>
      </c>
      <c r="B1023" t="s">
        <v>1430</v>
      </c>
      <c r="C1023" t="s">
        <v>1448</v>
      </c>
    </row>
    <row r="1024" spans="1:3" x14ac:dyDescent="0.3">
      <c r="A1024" t="s">
        <v>111</v>
      </c>
      <c r="B1024" t="s">
        <v>1430</v>
      </c>
      <c r="C1024" t="s">
        <v>1448</v>
      </c>
    </row>
    <row r="1025" spans="1:3" x14ac:dyDescent="0.3">
      <c r="A1025" t="s">
        <v>118</v>
      </c>
      <c r="B1025" t="s">
        <v>1430</v>
      </c>
      <c r="C1025" t="s">
        <v>1448</v>
      </c>
    </row>
    <row r="1026" spans="1:3" x14ac:dyDescent="0.3">
      <c r="A1026" t="s">
        <v>131</v>
      </c>
      <c r="B1026" t="s">
        <v>1430</v>
      </c>
      <c r="C1026" t="s">
        <v>1448</v>
      </c>
    </row>
    <row r="1027" spans="1:3" x14ac:dyDescent="0.3">
      <c r="A1027" t="s">
        <v>136</v>
      </c>
      <c r="B1027" t="s">
        <v>1430</v>
      </c>
      <c r="C1027" t="s">
        <v>1448</v>
      </c>
    </row>
    <row r="1028" spans="1:3" x14ac:dyDescent="0.3">
      <c r="A1028" t="s">
        <v>143</v>
      </c>
      <c r="B1028" t="s">
        <v>1430</v>
      </c>
      <c r="C1028" t="s">
        <v>1448</v>
      </c>
    </row>
    <row r="1029" spans="1:3" x14ac:dyDescent="0.3">
      <c r="A1029" t="s">
        <v>148</v>
      </c>
      <c r="B1029" t="s">
        <v>1430</v>
      </c>
      <c r="C1029" t="s">
        <v>1448</v>
      </c>
    </row>
    <row r="1030" spans="1:3" x14ac:dyDescent="0.3">
      <c r="A1030" t="s">
        <v>152</v>
      </c>
      <c r="B1030" t="s">
        <v>1430</v>
      </c>
      <c r="C1030" t="s">
        <v>1448</v>
      </c>
    </row>
    <row r="1031" spans="1:3" x14ac:dyDescent="0.3">
      <c r="A1031" t="s">
        <v>155</v>
      </c>
      <c r="B1031" t="s">
        <v>1430</v>
      </c>
      <c r="C1031" t="s">
        <v>1448</v>
      </c>
    </row>
    <row r="1032" spans="1:3" x14ac:dyDescent="0.3">
      <c r="A1032" t="s">
        <v>158</v>
      </c>
      <c r="B1032" t="s">
        <v>1430</v>
      </c>
      <c r="C1032" t="s">
        <v>1448</v>
      </c>
    </row>
    <row r="1033" spans="1:3" x14ac:dyDescent="0.3">
      <c r="A1033" t="s">
        <v>159</v>
      </c>
      <c r="B1033" t="s">
        <v>1430</v>
      </c>
      <c r="C1033" t="s">
        <v>1448</v>
      </c>
    </row>
    <row r="1034" spans="1:3" x14ac:dyDescent="0.3">
      <c r="A1034" t="s">
        <v>165</v>
      </c>
      <c r="B1034" t="s">
        <v>1430</v>
      </c>
      <c r="C1034" t="s">
        <v>1448</v>
      </c>
    </row>
    <row r="1035" spans="1:3" x14ac:dyDescent="0.3">
      <c r="A1035" t="s">
        <v>169</v>
      </c>
      <c r="B1035" t="s">
        <v>1430</v>
      </c>
      <c r="C1035" t="s">
        <v>1448</v>
      </c>
    </row>
    <row r="1036" spans="1:3" x14ac:dyDescent="0.3">
      <c r="A1036" t="s">
        <v>172</v>
      </c>
      <c r="B1036" t="s">
        <v>1430</v>
      </c>
      <c r="C1036" t="s">
        <v>1448</v>
      </c>
    </row>
    <row r="1037" spans="1:3" x14ac:dyDescent="0.3">
      <c r="A1037" t="s">
        <v>174</v>
      </c>
      <c r="B1037" t="s">
        <v>1430</v>
      </c>
      <c r="C1037" t="s">
        <v>1448</v>
      </c>
    </row>
    <row r="1038" spans="1:3" x14ac:dyDescent="0.3">
      <c r="A1038" t="s">
        <v>181</v>
      </c>
      <c r="B1038" t="s">
        <v>1430</v>
      </c>
      <c r="C1038" t="s">
        <v>1448</v>
      </c>
    </row>
    <row r="1039" spans="1:3" x14ac:dyDescent="0.3">
      <c r="A1039" t="s">
        <v>194</v>
      </c>
      <c r="B1039" t="s">
        <v>1430</v>
      </c>
      <c r="C1039" t="s">
        <v>1448</v>
      </c>
    </row>
    <row r="1040" spans="1:3" x14ac:dyDescent="0.3">
      <c r="A1040" t="s">
        <v>199</v>
      </c>
      <c r="B1040" t="s">
        <v>1430</v>
      </c>
      <c r="C1040" t="s">
        <v>1448</v>
      </c>
    </row>
    <row r="1041" spans="1:3" x14ac:dyDescent="0.3">
      <c r="A1041" t="s">
        <v>206</v>
      </c>
      <c r="B1041" t="s">
        <v>1430</v>
      </c>
      <c r="C1041" t="s">
        <v>1448</v>
      </c>
    </row>
    <row r="1042" spans="1:3" x14ac:dyDescent="0.3">
      <c r="A1042" t="s">
        <v>211</v>
      </c>
      <c r="B1042" t="s">
        <v>1430</v>
      </c>
      <c r="C1042" t="s">
        <v>1448</v>
      </c>
    </row>
    <row r="1043" spans="1:3" x14ac:dyDescent="0.3">
      <c r="A1043" t="s">
        <v>215</v>
      </c>
      <c r="B1043" t="s">
        <v>1430</v>
      </c>
      <c r="C1043" t="s">
        <v>1448</v>
      </c>
    </row>
    <row r="1044" spans="1:3" x14ac:dyDescent="0.3">
      <c r="A1044" t="s">
        <v>218</v>
      </c>
      <c r="B1044" t="s">
        <v>1430</v>
      </c>
      <c r="C1044" t="s">
        <v>1448</v>
      </c>
    </row>
    <row r="1045" spans="1:3" x14ac:dyDescent="0.3">
      <c r="A1045" t="s">
        <v>221</v>
      </c>
      <c r="B1045" t="s">
        <v>1430</v>
      </c>
      <c r="C1045" t="s">
        <v>1448</v>
      </c>
    </row>
    <row r="1046" spans="1:3" x14ac:dyDescent="0.3">
      <c r="A1046" t="s">
        <v>222</v>
      </c>
      <c r="B1046" t="s">
        <v>1430</v>
      </c>
      <c r="C1046" t="s">
        <v>1448</v>
      </c>
    </row>
    <row r="1047" spans="1:3" x14ac:dyDescent="0.3">
      <c r="A1047" t="s">
        <v>228</v>
      </c>
      <c r="B1047" t="s">
        <v>1430</v>
      </c>
      <c r="C1047" t="s">
        <v>1448</v>
      </c>
    </row>
    <row r="1048" spans="1:3" x14ac:dyDescent="0.3">
      <c r="A1048" t="s">
        <v>232</v>
      </c>
      <c r="B1048" t="s">
        <v>1430</v>
      </c>
      <c r="C1048" t="s">
        <v>1448</v>
      </c>
    </row>
    <row r="1049" spans="1:3" x14ac:dyDescent="0.3">
      <c r="A1049" t="s">
        <v>235</v>
      </c>
      <c r="B1049" t="s">
        <v>1430</v>
      </c>
      <c r="C1049" t="s">
        <v>1448</v>
      </c>
    </row>
    <row r="1050" spans="1:3" x14ac:dyDescent="0.3">
      <c r="A1050" t="s">
        <v>237</v>
      </c>
      <c r="B1050" t="s">
        <v>1430</v>
      </c>
      <c r="C1050" t="s">
        <v>1448</v>
      </c>
    </row>
    <row r="1051" spans="1:3" x14ac:dyDescent="0.3">
      <c r="A1051" t="s">
        <v>244</v>
      </c>
      <c r="B1051" t="s">
        <v>1430</v>
      </c>
      <c r="C1051" t="s">
        <v>1448</v>
      </c>
    </row>
    <row r="1052" spans="1:3" x14ac:dyDescent="0.3">
      <c r="A1052" t="s">
        <v>346</v>
      </c>
      <c r="B1052" t="s">
        <v>1446</v>
      </c>
      <c r="C1052" t="s">
        <v>1449</v>
      </c>
    </row>
    <row r="1053" spans="1:3" x14ac:dyDescent="0.3">
      <c r="A1053" t="s">
        <v>562</v>
      </c>
      <c r="B1053" t="s">
        <v>1446</v>
      </c>
      <c r="C1053" t="s">
        <v>1449</v>
      </c>
    </row>
    <row r="1054" spans="1:3" x14ac:dyDescent="0.3">
      <c r="A1054" t="s">
        <v>778</v>
      </c>
      <c r="B1054" t="s">
        <v>1446</v>
      </c>
      <c r="C1054" t="s">
        <v>1449</v>
      </c>
    </row>
    <row r="1055" spans="1:3" x14ac:dyDescent="0.3">
      <c r="A1055" t="s">
        <v>994</v>
      </c>
      <c r="B1055" t="s">
        <v>1446</v>
      </c>
      <c r="C1055" t="s">
        <v>1449</v>
      </c>
    </row>
    <row r="1056" spans="1:3" x14ac:dyDescent="0.3">
      <c r="A1056" t="s">
        <v>15</v>
      </c>
      <c r="B1056" t="s">
        <v>1436</v>
      </c>
      <c r="C1056" t="s">
        <v>1448</v>
      </c>
    </row>
    <row r="1057" spans="1:3" x14ac:dyDescent="0.3">
      <c r="A1057" t="s">
        <v>17</v>
      </c>
      <c r="B1057" t="s">
        <v>1436</v>
      </c>
      <c r="C1057" t="s">
        <v>1448</v>
      </c>
    </row>
    <row r="1058" spans="1:3" x14ac:dyDescent="0.3">
      <c r="A1058" t="s">
        <v>90</v>
      </c>
      <c r="B1058" t="s">
        <v>1436</v>
      </c>
      <c r="C1058" t="s">
        <v>1448</v>
      </c>
    </row>
    <row r="1059" spans="1:3" x14ac:dyDescent="0.3">
      <c r="A1059" t="s">
        <v>100</v>
      </c>
      <c r="B1059" t="s">
        <v>1436</v>
      </c>
      <c r="C1059" t="s">
        <v>1448</v>
      </c>
    </row>
    <row r="1060" spans="1:3" x14ac:dyDescent="0.3">
      <c r="A1060" t="s">
        <v>153</v>
      </c>
      <c r="B1060" t="s">
        <v>1436</v>
      </c>
      <c r="C1060" t="s">
        <v>1448</v>
      </c>
    </row>
    <row r="1061" spans="1:3" x14ac:dyDescent="0.3">
      <c r="A1061" t="s">
        <v>163</v>
      </c>
      <c r="B1061" t="s">
        <v>1436</v>
      </c>
      <c r="C1061" t="s">
        <v>1448</v>
      </c>
    </row>
    <row r="1062" spans="1:3" x14ac:dyDescent="0.3">
      <c r="A1062" t="s">
        <v>216</v>
      </c>
      <c r="B1062" t="s">
        <v>1436</v>
      </c>
      <c r="C1062" t="s">
        <v>1448</v>
      </c>
    </row>
    <row r="1063" spans="1:3" x14ac:dyDescent="0.3">
      <c r="A1063" t="s">
        <v>226</v>
      </c>
      <c r="B1063" t="s">
        <v>1436</v>
      </c>
      <c r="C1063" t="s">
        <v>1448</v>
      </c>
    </row>
    <row r="1064" spans="1:3" x14ac:dyDescent="0.3">
      <c r="A1064" t="s">
        <v>44</v>
      </c>
      <c r="B1064" t="s">
        <v>1438</v>
      </c>
      <c r="C1064" t="s">
        <v>1447</v>
      </c>
    </row>
    <row r="1065" spans="1:3" x14ac:dyDescent="0.3">
      <c r="A1065" t="s">
        <v>48</v>
      </c>
      <c r="B1065" t="s">
        <v>1438</v>
      </c>
      <c r="C1065" t="s">
        <v>1447</v>
      </c>
    </row>
    <row r="1066" spans="1:3" x14ac:dyDescent="0.3">
      <c r="A1066" t="s">
        <v>51</v>
      </c>
      <c r="B1066" t="s">
        <v>1438</v>
      </c>
      <c r="C1066" t="s">
        <v>1447</v>
      </c>
    </row>
    <row r="1067" spans="1:3" x14ac:dyDescent="0.3">
      <c r="A1067" t="s">
        <v>52</v>
      </c>
      <c r="B1067" t="s">
        <v>1438</v>
      </c>
      <c r="C1067" t="s">
        <v>1447</v>
      </c>
    </row>
    <row r="1068" spans="1:3" x14ac:dyDescent="0.3">
      <c r="A1068" t="s">
        <v>87</v>
      </c>
      <c r="B1068" t="s">
        <v>1438</v>
      </c>
      <c r="C1068" t="s">
        <v>1447</v>
      </c>
    </row>
    <row r="1069" spans="1:3" x14ac:dyDescent="0.3">
      <c r="A1069" t="s">
        <v>103</v>
      </c>
      <c r="B1069" t="s">
        <v>1438</v>
      </c>
      <c r="C1069" t="s">
        <v>1447</v>
      </c>
    </row>
    <row r="1070" spans="1:3" x14ac:dyDescent="0.3">
      <c r="A1070" t="s">
        <v>108</v>
      </c>
      <c r="B1070" t="s">
        <v>1438</v>
      </c>
      <c r="C1070" t="s">
        <v>1447</v>
      </c>
    </row>
    <row r="1071" spans="1:3" x14ac:dyDescent="0.3">
      <c r="A1071" t="s">
        <v>126</v>
      </c>
      <c r="B1071" t="s">
        <v>1438</v>
      </c>
      <c r="C1071" t="s">
        <v>1447</v>
      </c>
    </row>
    <row r="1072" spans="1:3" x14ac:dyDescent="0.3">
      <c r="A1072" t="s">
        <v>150</v>
      </c>
      <c r="B1072" t="s">
        <v>1438</v>
      </c>
      <c r="C1072" t="s">
        <v>1447</v>
      </c>
    </row>
    <row r="1073" spans="1:3" x14ac:dyDescent="0.3">
      <c r="A1073" t="s">
        <v>166</v>
      </c>
      <c r="B1073" t="s">
        <v>1438</v>
      </c>
      <c r="C1073" t="s">
        <v>1447</v>
      </c>
    </row>
    <row r="1074" spans="1:3" x14ac:dyDescent="0.3">
      <c r="A1074" t="s">
        <v>171</v>
      </c>
      <c r="B1074" t="s">
        <v>1438</v>
      </c>
      <c r="C1074" t="s">
        <v>1447</v>
      </c>
    </row>
    <row r="1075" spans="1:3" x14ac:dyDescent="0.3">
      <c r="A1075" t="s">
        <v>189</v>
      </c>
      <c r="B1075" t="s">
        <v>1438</v>
      </c>
      <c r="C1075" t="s">
        <v>1447</v>
      </c>
    </row>
    <row r="1076" spans="1:3" x14ac:dyDescent="0.3">
      <c r="A1076" t="s">
        <v>213</v>
      </c>
      <c r="B1076" t="s">
        <v>1438</v>
      </c>
      <c r="C1076" t="s">
        <v>1447</v>
      </c>
    </row>
    <row r="1077" spans="1:3" x14ac:dyDescent="0.3">
      <c r="A1077" t="s">
        <v>229</v>
      </c>
      <c r="B1077" t="s">
        <v>1438</v>
      </c>
      <c r="C1077" t="s">
        <v>1447</v>
      </c>
    </row>
    <row r="1078" spans="1:3" x14ac:dyDescent="0.3">
      <c r="A1078" t="s">
        <v>234</v>
      </c>
      <c r="B1078" t="s">
        <v>1438</v>
      </c>
      <c r="C1078" t="s">
        <v>1447</v>
      </c>
    </row>
    <row r="1079" spans="1:3" x14ac:dyDescent="0.3">
      <c r="A1079" t="s">
        <v>252</v>
      </c>
      <c r="B1079" t="s">
        <v>1438</v>
      </c>
      <c r="C1079" t="s">
        <v>1447</v>
      </c>
    </row>
    <row r="1080" spans="1:3" x14ac:dyDescent="0.3">
      <c r="A1080" t="s">
        <v>337</v>
      </c>
      <c r="B1080" t="s">
        <v>1445</v>
      </c>
      <c r="C1080" t="s">
        <v>1447</v>
      </c>
    </row>
    <row r="1081" spans="1:3" x14ac:dyDescent="0.3">
      <c r="A1081" t="s">
        <v>338</v>
      </c>
      <c r="B1081" t="s">
        <v>1445</v>
      </c>
      <c r="C1081" t="s">
        <v>1447</v>
      </c>
    </row>
    <row r="1082" spans="1:3" x14ac:dyDescent="0.3">
      <c r="A1082" t="s">
        <v>553</v>
      </c>
      <c r="B1082" t="s">
        <v>1445</v>
      </c>
      <c r="C1082" t="s">
        <v>1447</v>
      </c>
    </row>
    <row r="1083" spans="1:3" x14ac:dyDescent="0.3">
      <c r="A1083" t="s">
        <v>554</v>
      </c>
      <c r="B1083" t="s">
        <v>1445</v>
      </c>
      <c r="C1083" t="s">
        <v>1447</v>
      </c>
    </row>
    <row r="1084" spans="1:3" x14ac:dyDescent="0.3">
      <c r="A1084" t="s">
        <v>769</v>
      </c>
      <c r="B1084" t="s">
        <v>1445</v>
      </c>
      <c r="C1084" t="s">
        <v>1447</v>
      </c>
    </row>
    <row r="1085" spans="1:3" x14ac:dyDescent="0.3">
      <c r="A1085" t="s">
        <v>770</v>
      </c>
      <c r="B1085" t="s">
        <v>1445</v>
      </c>
      <c r="C1085" t="s">
        <v>1447</v>
      </c>
    </row>
    <row r="1086" spans="1:3" x14ac:dyDescent="0.3">
      <c r="A1086" t="s">
        <v>985</v>
      </c>
      <c r="B1086" t="s">
        <v>1445</v>
      </c>
      <c r="C1086" t="s">
        <v>1447</v>
      </c>
    </row>
    <row r="1087" spans="1:3" x14ac:dyDescent="0.3">
      <c r="A1087" t="s">
        <v>986</v>
      </c>
      <c r="B1087" t="s">
        <v>1445</v>
      </c>
      <c r="C1087" t="s">
        <v>1447</v>
      </c>
    </row>
    <row r="1088" spans="1:3" x14ac:dyDescent="0.3">
      <c r="A1088" t="s">
        <v>278</v>
      </c>
      <c r="B1088" t="s">
        <v>1442</v>
      </c>
      <c r="C1088" t="s">
        <v>1447</v>
      </c>
    </row>
    <row r="1089" spans="1:3" x14ac:dyDescent="0.3">
      <c r="A1089" t="s">
        <v>279</v>
      </c>
      <c r="B1089" t="s">
        <v>1442</v>
      </c>
      <c r="C1089" t="s">
        <v>1447</v>
      </c>
    </row>
    <row r="1090" spans="1:3" x14ac:dyDescent="0.3">
      <c r="A1090" t="s">
        <v>280</v>
      </c>
      <c r="B1090" t="s">
        <v>1442</v>
      </c>
      <c r="C1090" t="s">
        <v>1447</v>
      </c>
    </row>
    <row r="1091" spans="1:3" x14ac:dyDescent="0.3">
      <c r="A1091" t="s">
        <v>281</v>
      </c>
      <c r="B1091" t="s">
        <v>1442</v>
      </c>
      <c r="C1091" t="s">
        <v>1447</v>
      </c>
    </row>
    <row r="1092" spans="1:3" x14ac:dyDescent="0.3">
      <c r="A1092" t="s">
        <v>50</v>
      </c>
      <c r="B1092" t="s">
        <v>1440</v>
      </c>
      <c r="C1092" t="s">
        <v>1447</v>
      </c>
    </row>
    <row r="1093" spans="1:3" x14ac:dyDescent="0.3">
      <c r="A1093" t="s">
        <v>98</v>
      </c>
      <c r="B1093" t="s">
        <v>1440</v>
      </c>
      <c r="C1093" t="s">
        <v>1447</v>
      </c>
    </row>
    <row r="1094" spans="1:3" x14ac:dyDescent="0.3">
      <c r="A1094" t="s">
        <v>161</v>
      </c>
      <c r="B1094" t="s">
        <v>1440</v>
      </c>
      <c r="C1094" t="s">
        <v>1447</v>
      </c>
    </row>
    <row r="1095" spans="1:3" x14ac:dyDescent="0.3">
      <c r="A1095" t="s">
        <v>224</v>
      </c>
      <c r="B1095" t="s">
        <v>1440</v>
      </c>
      <c r="C1095" t="s">
        <v>1447</v>
      </c>
    </row>
    <row r="1096" spans="1:3" x14ac:dyDescent="0.3">
      <c r="A1096" t="s">
        <v>61</v>
      </c>
      <c r="B1096" t="s">
        <v>1441</v>
      </c>
      <c r="C1096" t="s">
        <v>1447</v>
      </c>
    </row>
    <row r="1097" spans="1:3" x14ac:dyDescent="0.3">
      <c r="A1097" t="s">
        <v>76</v>
      </c>
      <c r="B1097" t="s">
        <v>1441</v>
      </c>
      <c r="C1097" t="s">
        <v>1447</v>
      </c>
    </row>
    <row r="1098" spans="1:3" x14ac:dyDescent="0.3">
      <c r="A1098" t="s">
        <v>139</v>
      </c>
      <c r="B1098" t="s">
        <v>1441</v>
      </c>
      <c r="C1098" t="s">
        <v>1447</v>
      </c>
    </row>
    <row r="1099" spans="1:3" x14ac:dyDescent="0.3">
      <c r="A1099" t="s">
        <v>202</v>
      </c>
      <c r="B1099" t="s">
        <v>1441</v>
      </c>
      <c r="C1099" t="s">
        <v>1447</v>
      </c>
    </row>
    <row r="1100" spans="1:3" x14ac:dyDescent="0.3">
      <c r="A1100" t="s">
        <v>8</v>
      </c>
      <c r="B1100" t="s">
        <v>1431</v>
      </c>
      <c r="C1100" t="s">
        <v>1447</v>
      </c>
    </row>
    <row r="1101" spans="1:3" x14ac:dyDescent="0.3">
      <c r="A1101" t="s">
        <v>9</v>
      </c>
      <c r="B1101" t="s">
        <v>1431</v>
      </c>
      <c r="C1101" t="s">
        <v>1447</v>
      </c>
    </row>
    <row r="1102" spans="1:3" x14ac:dyDescent="0.3">
      <c r="A1102" t="s">
        <v>99</v>
      </c>
      <c r="B1102" t="s">
        <v>1431</v>
      </c>
      <c r="C1102" t="s">
        <v>1447</v>
      </c>
    </row>
    <row r="1103" spans="1:3" x14ac:dyDescent="0.3">
      <c r="A1103" t="s">
        <v>104</v>
      </c>
      <c r="B1103" t="s">
        <v>1431</v>
      </c>
      <c r="C1103" t="s">
        <v>1447</v>
      </c>
    </row>
    <row r="1104" spans="1:3" x14ac:dyDescent="0.3">
      <c r="A1104" t="s">
        <v>162</v>
      </c>
      <c r="B1104" t="s">
        <v>1431</v>
      </c>
      <c r="C1104" t="s">
        <v>1447</v>
      </c>
    </row>
    <row r="1105" spans="1:3" x14ac:dyDescent="0.3">
      <c r="A1105" t="s">
        <v>167</v>
      </c>
      <c r="B1105" t="s">
        <v>1431</v>
      </c>
      <c r="C1105" t="s">
        <v>1447</v>
      </c>
    </row>
    <row r="1106" spans="1:3" x14ac:dyDescent="0.3">
      <c r="A1106" t="s">
        <v>225</v>
      </c>
      <c r="B1106" t="s">
        <v>1431</v>
      </c>
      <c r="C1106" t="s">
        <v>1447</v>
      </c>
    </row>
    <row r="1107" spans="1:3" x14ac:dyDescent="0.3">
      <c r="A1107" t="s">
        <v>230</v>
      </c>
      <c r="B1107" t="s">
        <v>1431</v>
      </c>
      <c r="C1107" t="s">
        <v>1447</v>
      </c>
    </row>
    <row r="1108" spans="1:3" x14ac:dyDescent="0.3">
      <c r="A1108" t="s">
        <v>10</v>
      </c>
      <c r="B1108" t="s">
        <v>1432</v>
      </c>
      <c r="C1108" t="s">
        <v>1447</v>
      </c>
    </row>
    <row r="1109" spans="1:3" x14ac:dyDescent="0.3">
      <c r="A1109" t="s">
        <v>11</v>
      </c>
      <c r="B1109" t="s">
        <v>1432</v>
      </c>
      <c r="C1109" t="s">
        <v>1447</v>
      </c>
    </row>
    <row r="1110" spans="1:3" x14ac:dyDescent="0.3">
      <c r="A1110" t="s">
        <v>12</v>
      </c>
      <c r="B1110" t="s">
        <v>1432</v>
      </c>
      <c r="C1110" t="s">
        <v>1447</v>
      </c>
    </row>
    <row r="1111" spans="1:3" x14ac:dyDescent="0.3">
      <c r="A1111" t="s">
        <v>66</v>
      </c>
      <c r="B1111" t="s">
        <v>1432</v>
      </c>
      <c r="C1111" t="s">
        <v>1447</v>
      </c>
    </row>
    <row r="1112" spans="1:3" x14ac:dyDescent="0.3">
      <c r="A1112" t="s">
        <v>113</v>
      </c>
      <c r="B1112" t="s">
        <v>1432</v>
      </c>
      <c r="C1112" t="s">
        <v>1447</v>
      </c>
    </row>
    <row r="1113" spans="1:3" x14ac:dyDescent="0.3">
      <c r="A1113" t="s">
        <v>117</v>
      </c>
      <c r="B1113" t="s">
        <v>1432</v>
      </c>
      <c r="C1113" t="s">
        <v>1447</v>
      </c>
    </row>
    <row r="1114" spans="1:3" x14ac:dyDescent="0.3">
      <c r="A1114" t="s">
        <v>129</v>
      </c>
      <c r="B1114" t="s">
        <v>1432</v>
      </c>
      <c r="C1114" t="s">
        <v>1447</v>
      </c>
    </row>
    <row r="1115" spans="1:3" x14ac:dyDescent="0.3">
      <c r="A1115" t="s">
        <v>176</v>
      </c>
      <c r="B1115" t="s">
        <v>1432</v>
      </c>
      <c r="C1115" t="s">
        <v>1447</v>
      </c>
    </row>
    <row r="1116" spans="1:3" x14ac:dyDescent="0.3">
      <c r="A1116" t="s">
        <v>180</v>
      </c>
      <c r="B1116" t="s">
        <v>1432</v>
      </c>
      <c r="C1116" t="s">
        <v>1447</v>
      </c>
    </row>
    <row r="1117" spans="1:3" x14ac:dyDescent="0.3">
      <c r="A1117" t="s">
        <v>192</v>
      </c>
      <c r="B1117" t="s">
        <v>1432</v>
      </c>
      <c r="C1117" t="s">
        <v>1447</v>
      </c>
    </row>
    <row r="1118" spans="1:3" x14ac:dyDescent="0.3">
      <c r="A1118" t="s">
        <v>239</v>
      </c>
      <c r="B1118" t="s">
        <v>1432</v>
      </c>
      <c r="C1118" t="s">
        <v>1447</v>
      </c>
    </row>
    <row r="1119" spans="1:3" x14ac:dyDescent="0.3">
      <c r="A1119" t="s">
        <v>243</v>
      </c>
      <c r="B1119" t="s">
        <v>1432</v>
      </c>
      <c r="C1119" t="s">
        <v>1447</v>
      </c>
    </row>
    <row r="1120" spans="1:3" x14ac:dyDescent="0.3">
      <c r="A1120" t="s">
        <v>335</v>
      </c>
      <c r="B1120" t="s">
        <v>1432</v>
      </c>
      <c r="C1120" t="s">
        <v>1447</v>
      </c>
    </row>
    <row r="1121" spans="1:3" x14ac:dyDescent="0.3">
      <c r="A1121" t="s">
        <v>336</v>
      </c>
      <c r="B1121" t="s">
        <v>1432</v>
      </c>
      <c r="C1121" t="s">
        <v>1447</v>
      </c>
    </row>
    <row r="1122" spans="1:3" x14ac:dyDescent="0.3">
      <c r="A1122" t="s">
        <v>551</v>
      </c>
      <c r="B1122" t="s">
        <v>1432</v>
      </c>
      <c r="C1122" t="s">
        <v>1447</v>
      </c>
    </row>
    <row r="1123" spans="1:3" x14ac:dyDescent="0.3">
      <c r="A1123" t="s">
        <v>552</v>
      </c>
      <c r="B1123" t="s">
        <v>1432</v>
      </c>
      <c r="C1123" t="s">
        <v>1447</v>
      </c>
    </row>
    <row r="1124" spans="1:3" x14ac:dyDescent="0.3">
      <c r="A1124" t="s">
        <v>767</v>
      </c>
      <c r="B1124" t="s">
        <v>1432</v>
      </c>
      <c r="C1124" t="s">
        <v>1447</v>
      </c>
    </row>
    <row r="1125" spans="1:3" x14ac:dyDescent="0.3">
      <c r="A1125" t="s">
        <v>768</v>
      </c>
      <c r="B1125" t="s">
        <v>1432</v>
      </c>
      <c r="C1125" t="s">
        <v>1447</v>
      </c>
    </row>
    <row r="1126" spans="1:3" x14ac:dyDescent="0.3">
      <c r="A1126" t="s">
        <v>983</v>
      </c>
      <c r="B1126" t="s">
        <v>1432</v>
      </c>
      <c r="C1126" t="s">
        <v>1447</v>
      </c>
    </row>
    <row r="1127" spans="1:3" x14ac:dyDescent="0.3">
      <c r="A1127" t="s">
        <v>984</v>
      </c>
      <c r="B1127" t="s">
        <v>1432</v>
      </c>
      <c r="C1127" t="s">
        <v>1447</v>
      </c>
    </row>
    <row r="1128" spans="1:3" x14ac:dyDescent="0.3">
      <c r="A1128" t="s">
        <v>14</v>
      </c>
      <c r="B1128" t="s">
        <v>1435</v>
      </c>
      <c r="C1128" t="s">
        <v>1447</v>
      </c>
    </row>
    <row r="1129" spans="1:3" x14ac:dyDescent="0.3">
      <c r="A1129" t="s">
        <v>84</v>
      </c>
      <c r="B1129" t="s">
        <v>1435</v>
      </c>
      <c r="C1129" t="s">
        <v>1447</v>
      </c>
    </row>
    <row r="1130" spans="1:3" x14ac:dyDescent="0.3">
      <c r="A1130" t="s">
        <v>147</v>
      </c>
      <c r="B1130" t="s">
        <v>1435</v>
      </c>
      <c r="C1130" t="s">
        <v>1447</v>
      </c>
    </row>
    <row r="1131" spans="1:3" x14ac:dyDescent="0.3">
      <c r="A1131" t="s">
        <v>210</v>
      </c>
      <c r="B1131" t="s">
        <v>1435</v>
      </c>
      <c r="C1131" t="s">
        <v>1447</v>
      </c>
    </row>
    <row r="1132" spans="1:3" x14ac:dyDescent="0.3">
      <c r="A1132" t="s">
        <v>13</v>
      </c>
      <c r="B1132" t="s">
        <v>1433</v>
      </c>
      <c r="C1132" t="s">
        <v>1447</v>
      </c>
    </row>
    <row r="1133" spans="1:3" x14ac:dyDescent="0.3">
      <c r="A1133" t="s">
        <v>72</v>
      </c>
      <c r="B1133" t="s">
        <v>1433</v>
      </c>
      <c r="C1133" t="s">
        <v>1447</v>
      </c>
    </row>
    <row r="1134" spans="1:3" x14ac:dyDescent="0.3">
      <c r="A1134" t="s">
        <v>135</v>
      </c>
      <c r="B1134" t="s">
        <v>1433</v>
      </c>
      <c r="C1134" t="s">
        <v>1447</v>
      </c>
    </row>
    <row r="1135" spans="1:3" x14ac:dyDescent="0.3">
      <c r="A1135" t="s">
        <v>198</v>
      </c>
      <c r="B1135" t="s">
        <v>1433</v>
      </c>
      <c r="C1135" t="s">
        <v>1447</v>
      </c>
    </row>
    <row r="1136" spans="1:3" x14ac:dyDescent="0.3">
      <c r="A1136" t="s">
        <v>47</v>
      </c>
      <c r="B1136" t="s">
        <v>1439</v>
      </c>
      <c r="C1136" t="s">
        <v>1447</v>
      </c>
    </row>
    <row r="1137" spans="1:3" x14ac:dyDescent="0.3">
      <c r="A1137" t="s">
        <v>81</v>
      </c>
      <c r="B1137" t="s">
        <v>1439</v>
      </c>
      <c r="C1137" t="s">
        <v>1447</v>
      </c>
    </row>
    <row r="1138" spans="1:3" x14ac:dyDescent="0.3">
      <c r="A1138" t="s">
        <v>144</v>
      </c>
      <c r="B1138" t="s">
        <v>1439</v>
      </c>
      <c r="C1138" t="s">
        <v>1447</v>
      </c>
    </row>
    <row r="1139" spans="1:3" x14ac:dyDescent="0.3">
      <c r="A1139" t="s">
        <v>207</v>
      </c>
      <c r="B1139" t="s">
        <v>1439</v>
      </c>
      <c r="C1139" t="s">
        <v>1447</v>
      </c>
    </row>
    <row r="1140" spans="1:3" x14ac:dyDescent="0.3">
      <c r="A1140" t="s">
        <v>282</v>
      </c>
      <c r="B1140" t="s">
        <v>1443</v>
      </c>
      <c r="C1140" t="s">
        <v>1447</v>
      </c>
    </row>
    <row r="1141" spans="1:3" x14ac:dyDescent="0.3">
      <c r="A1141" t="s">
        <v>347</v>
      </c>
      <c r="B1141" t="s">
        <v>1443</v>
      </c>
      <c r="C1141" t="s">
        <v>1447</v>
      </c>
    </row>
    <row r="1142" spans="1:3" x14ac:dyDescent="0.3">
      <c r="A1142" t="s">
        <v>498</v>
      </c>
      <c r="B1142" t="s">
        <v>1443</v>
      </c>
      <c r="C1142" t="s">
        <v>1447</v>
      </c>
    </row>
    <row r="1143" spans="1:3" x14ac:dyDescent="0.3">
      <c r="A1143" t="s">
        <v>563</v>
      </c>
      <c r="B1143" t="s">
        <v>1443</v>
      </c>
      <c r="C1143" t="s">
        <v>1447</v>
      </c>
    </row>
    <row r="1144" spans="1:3" x14ac:dyDescent="0.3">
      <c r="A1144" t="s">
        <v>714</v>
      </c>
      <c r="B1144" t="s">
        <v>1443</v>
      </c>
      <c r="C1144" t="s">
        <v>1447</v>
      </c>
    </row>
    <row r="1145" spans="1:3" x14ac:dyDescent="0.3">
      <c r="A1145" t="s">
        <v>779</v>
      </c>
      <c r="B1145" t="s">
        <v>1443</v>
      </c>
      <c r="C1145" t="s">
        <v>1447</v>
      </c>
    </row>
    <row r="1146" spans="1:3" x14ac:dyDescent="0.3">
      <c r="A1146" t="s">
        <v>930</v>
      </c>
      <c r="B1146" t="s">
        <v>1443</v>
      </c>
      <c r="C1146" t="s">
        <v>1447</v>
      </c>
    </row>
    <row r="1147" spans="1:3" x14ac:dyDescent="0.3">
      <c r="A1147" t="s">
        <v>995</v>
      </c>
      <c r="B1147" t="s">
        <v>1443</v>
      </c>
      <c r="C1147" t="s">
        <v>1447</v>
      </c>
    </row>
  </sheetData>
  <autoFilter ref="A1:B11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Q96"/>
  <sheetViews>
    <sheetView workbookViewId="0">
      <selection activeCell="F1" sqref="F1:F89"/>
    </sheetView>
  </sheetViews>
  <sheetFormatPr defaultRowHeight="14.4" x14ac:dyDescent="0.3"/>
  <cols>
    <col min="1" max="1" width="45.5546875" bestFit="1" customWidth="1"/>
    <col min="2" max="2" width="35.44140625" bestFit="1" customWidth="1"/>
    <col min="3" max="3" width="36.77734375" bestFit="1" customWidth="1"/>
    <col min="4" max="4" width="11.6640625" bestFit="1" customWidth="1"/>
    <col min="5" max="5" width="35.88671875" bestFit="1" customWidth="1"/>
    <col min="6" max="6" width="16.33203125" bestFit="1" customWidth="1"/>
    <col min="7" max="7" width="23" bestFit="1" customWidth="1"/>
    <col min="8" max="8" width="32.6640625" bestFit="1" customWidth="1"/>
    <col min="9" max="9" width="24.5546875" bestFit="1" customWidth="1"/>
    <col min="10" max="10" width="41.44140625" bestFit="1" customWidth="1"/>
    <col min="11" max="11" width="24.33203125" bestFit="1" customWidth="1"/>
    <col min="12" max="12" width="18.5546875" bestFit="1" customWidth="1"/>
    <col min="13" max="13" width="30.88671875" bestFit="1" customWidth="1"/>
    <col min="14" max="14" width="21.88671875" bestFit="1" customWidth="1"/>
    <col min="15" max="15" width="29.77734375" bestFit="1" customWidth="1"/>
    <col min="16" max="16" width="24.33203125" bestFit="1" customWidth="1"/>
    <col min="17" max="17" width="32.77734375" bestFit="1" customWidth="1"/>
    <col min="18" max="18" width="34.5546875" bestFit="1" customWidth="1"/>
    <col min="19" max="19" width="35.88671875" bestFit="1" customWidth="1"/>
    <col min="20" max="20" width="34.77734375" bestFit="1" customWidth="1"/>
    <col min="21" max="21" width="31.6640625" bestFit="1" customWidth="1"/>
    <col min="22" max="22" width="25.44140625" bestFit="1" customWidth="1"/>
    <col min="23" max="23" width="22" bestFit="1" customWidth="1"/>
    <col min="24" max="24" width="19.33203125" bestFit="1" customWidth="1"/>
    <col min="25" max="25" width="32.33203125" bestFit="1" customWidth="1"/>
    <col min="26" max="26" width="36.5546875" bestFit="1" customWidth="1"/>
    <col min="27" max="27" width="30.5546875" bestFit="1" customWidth="1"/>
    <col min="28" max="28" width="41.44140625" bestFit="1" customWidth="1"/>
    <col min="29" max="29" width="24.44140625" bestFit="1" customWidth="1"/>
    <col min="30" max="30" width="35.77734375" bestFit="1" customWidth="1"/>
    <col min="31" max="31" width="22.21875" bestFit="1" customWidth="1"/>
    <col min="32" max="32" width="35.5546875" bestFit="1" customWidth="1"/>
    <col min="33" max="33" width="27.33203125" bestFit="1" customWidth="1"/>
    <col min="34" max="34" width="25.6640625" bestFit="1" customWidth="1"/>
    <col min="35" max="35" width="32.33203125" bestFit="1" customWidth="1"/>
    <col min="36" max="36" width="32.88671875" bestFit="1" customWidth="1"/>
    <col min="37" max="37" width="31.6640625" bestFit="1" customWidth="1"/>
    <col min="38" max="38" width="24.109375" bestFit="1" customWidth="1"/>
    <col min="39" max="39" width="29.77734375" bestFit="1" customWidth="1"/>
    <col min="40" max="40" width="24.5546875" bestFit="1" customWidth="1"/>
    <col min="41" max="41" width="28.77734375" bestFit="1" customWidth="1"/>
    <col min="42" max="42" width="24.5546875" bestFit="1" customWidth="1"/>
    <col min="43" max="43" width="22.44140625" bestFit="1" customWidth="1"/>
    <col min="44" max="44" width="33.44140625" bestFit="1" customWidth="1"/>
    <col min="45" max="45" width="28.5546875" bestFit="1" customWidth="1"/>
    <col min="46" max="46" width="24.44140625" bestFit="1" customWidth="1"/>
    <col min="47" max="47" width="13.21875" bestFit="1" customWidth="1"/>
    <col min="48" max="48" width="26.77734375" bestFit="1" customWidth="1"/>
    <col min="49" max="49" width="25.44140625" bestFit="1" customWidth="1"/>
    <col min="50" max="50" width="20.44140625" bestFit="1" customWidth="1"/>
    <col min="51" max="51" width="19" bestFit="1" customWidth="1"/>
    <col min="52" max="52" width="18.88671875" bestFit="1" customWidth="1"/>
    <col min="53" max="53" width="37.44140625" bestFit="1" customWidth="1"/>
    <col min="54" max="54" width="28.88671875" bestFit="1" customWidth="1"/>
    <col min="55" max="55" width="28.77734375" bestFit="1" customWidth="1"/>
    <col min="56" max="56" width="24.21875" bestFit="1" customWidth="1"/>
    <col min="57" max="57" width="30.6640625" bestFit="1" customWidth="1"/>
    <col min="58" max="58" width="30.109375" bestFit="1" customWidth="1"/>
    <col min="59" max="59" width="33.88671875" bestFit="1" customWidth="1"/>
    <col min="60" max="60" width="36.77734375" bestFit="1" customWidth="1"/>
    <col min="61" max="61" width="45.5546875" bestFit="1" customWidth="1"/>
    <col min="62" max="62" width="19.21875" bestFit="1" customWidth="1"/>
    <col min="63" max="63" width="6.6640625" bestFit="1" customWidth="1"/>
    <col min="64" max="64" width="36.44140625" bestFit="1" customWidth="1"/>
    <col min="65" max="65" width="37.44140625" bestFit="1" customWidth="1"/>
    <col min="66" max="67" width="31.21875" bestFit="1" customWidth="1"/>
    <col min="68" max="68" width="22.33203125" bestFit="1" customWidth="1"/>
    <col min="69" max="69" width="29.77734375" bestFit="1" customWidth="1"/>
    <col min="70" max="70" width="27.44140625" bestFit="1" customWidth="1"/>
    <col min="71" max="71" width="24.88671875" bestFit="1" customWidth="1"/>
    <col min="72" max="72" width="20.6640625" bestFit="1" customWidth="1"/>
    <col min="73" max="73" width="25.6640625" bestFit="1" customWidth="1"/>
    <col min="74" max="74" width="15.77734375" bestFit="1" customWidth="1"/>
    <col min="75" max="75" width="36" bestFit="1" customWidth="1"/>
    <col min="76" max="76" width="29.77734375" bestFit="1" customWidth="1"/>
    <col min="77" max="77" width="7.21875" bestFit="1" customWidth="1"/>
    <col min="78" max="78" width="6.5546875" bestFit="1" customWidth="1"/>
    <col min="79" max="79" width="26.109375" bestFit="1" customWidth="1"/>
    <col min="80" max="80" width="27.77734375" bestFit="1" customWidth="1"/>
    <col min="81" max="81" width="36.6640625" bestFit="1" customWidth="1"/>
    <col min="82" max="82" width="28.88671875" bestFit="1" customWidth="1"/>
    <col min="83" max="83" width="21.33203125" bestFit="1" customWidth="1"/>
    <col min="84" max="84" width="14.88671875" bestFit="1" customWidth="1"/>
    <col min="85" max="85" width="37.44140625" bestFit="1" customWidth="1"/>
    <col min="86" max="86" width="31.44140625" bestFit="1" customWidth="1"/>
    <col min="87" max="87" width="26" bestFit="1" customWidth="1"/>
    <col min="88" max="88" width="28.33203125" bestFit="1" customWidth="1"/>
    <col min="89" max="89" width="21.5546875" bestFit="1" customWidth="1"/>
    <col min="90" max="90" width="23.44140625" bestFit="1" customWidth="1"/>
    <col min="91" max="91" width="8.21875" bestFit="1" customWidth="1"/>
    <col min="92" max="92" width="16.77734375" bestFit="1" customWidth="1"/>
    <col min="93" max="93" width="41.44140625" bestFit="1" customWidth="1"/>
    <col min="94" max="94" width="4.88671875" bestFit="1" customWidth="1"/>
    <col min="95" max="95" width="4.109375" bestFit="1" customWidth="1"/>
    <col min="96" max="96" width="1.6640625" bestFit="1" customWidth="1"/>
    <col min="97" max="97" width="5" bestFit="1" customWidth="1"/>
    <col min="98" max="98" width="9.44140625" bestFit="1" customWidth="1"/>
    <col min="99" max="99" width="37.5546875" bestFit="1" customWidth="1"/>
    <col min="100" max="100" width="3.88671875" bestFit="1" customWidth="1"/>
    <col min="101" max="101" width="33.33203125" bestFit="1" customWidth="1"/>
    <col min="102" max="102" width="27.21875" bestFit="1" customWidth="1"/>
    <col min="103" max="103" width="22" bestFit="1" customWidth="1"/>
    <col min="104" max="104" width="9.33203125" bestFit="1" customWidth="1"/>
    <col min="105" max="105" width="30.88671875" bestFit="1" customWidth="1"/>
    <col min="106" max="106" width="24.77734375" bestFit="1" customWidth="1"/>
    <col min="107" max="107" width="22.109375" bestFit="1" customWidth="1"/>
    <col min="108" max="108" width="10.5546875" bestFit="1" customWidth="1"/>
    <col min="109" max="109" width="21.5546875" bestFit="1" customWidth="1"/>
    <col min="110" max="110" width="5.33203125" bestFit="1" customWidth="1"/>
    <col min="111" max="111" width="1.88671875" bestFit="1" customWidth="1"/>
    <col min="112" max="112" width="12.77734375" bestFit="1" customWidth="1"/>
    <col min="113" max="113" width="25.5546875" bestFit="1" customWidth="1"/>
    <col min="114" max="114" width="29.77734375" bestFit="1" customWidth="1"/>
    <col min="115" max="115" width="20.88671875" bestFit="1" customWidth="1"/>
    <col min="116" max="116" width="29.21875" bestFit="1" customWidth="1"/>
    <col min="117" max="117" width="29.77734375" bestFit="1" customWidth="1"/>
    <col min="118" max="118" width="6.109375" bestFit="1" customWidth="1"/>
    <col min="119" max="119" width="22.44140625" bestFit="1" customWidth="1"/>
    <col min="120" max="120" width="37.77734375" bestFit="1" customWidth="1"/>
  </cols>
  <sheetData>
    <row r="1" spans="1:95" x14ac:dyDescent="0.3">
      <c r="A1" t="s">
        <v>3545</v>
      </c>
      <c r="B1" t="s">
        <v>44</v>
      </c>
      <c r="C1" t="s">
        <v>1184</v>
      </c>
      <c r="D1" t="s">
        <v>1447</v>
      </c>
      <c r="E1" t="str">
        <f>B1&amp;","</f>
        <v>SEASON_PART,</v>
      </c>
      <c r="F1" t="e">
        <f>VLOOKUP(C1,Sheet8!$E:$E,1,0)</f>
        <v>#N/A</v>
      </c>
    </row>
    <row r="2" spans="1:95" hidden="1" x14ac:dyDescent="0.3">
      <c r="A2" t="s">
        <v>32</v>
      </c>
      <c r="B2" t="str">
        <f t="shared" ref="B2:B14" si="0">A2</f>
        <v>AUDIT_DEFENSE_FLAG</v>
      </c>
      <c r="C2" t="s">
        <v>1172</v>
      </c>
      <c r="D2" t="s">
        <v>1449</v>
      </c>
      <c r="E2" t="str">
        <f t="shared" ref="E2:E65" si="1">B2&amp;","</f>
        <v>AUDIT_DEFENSE_FLAG,</v>
      </c>
      <c r="G2" t="s">
        <v>3547</v>
      </c>
      <c r="H2" t="s">
        <v>3548</v>
      </c>
      <c r="I2" t="s">
        <v>3549</v>
      </c>
      <c r="J2" t="s">
        <v>3550</v>
      </c>
      <c r="K2" t="s">
        <v>3551</v>
      </c>
      <c r="L2" t="s">
        <v>3552</v>
      </c>
      <c r="M2" t="s">
        <v>3553</v>
      </c>
      <c r="N2" t="s">
        <v>3554</v>
      </c>
      <c r="O2" t="s">
        <v>3555</v>
      </c>
      <c r="P2" t="s">
        <v>3556</v>
      </c>
      <c r="Q2" t="s">
        <v>3557</v>
      </c>
      <c r="R2" t="s">
        <v>3558</v>
      </c>
      <c r="S2" t="s">
        <v>3559</v>
      </c>
      <c r="T2" t="s">
        <v>3560</v>
      </c>
      <c r="U2" t="s">
        <v>3561</v>
      </c>
      <c r="V2" t="s">
        <v>3562</v>
      </c>
      <c r="W2" t="s">
        <v>3563</v>
      </c>
      <c r="X2" t="s">
        <v>3564</v>
      </c>
      <c r="Y2" t="s">
        <v>3565</v>
      </c>
      <c r="Z2" t="s">
        <v>3566</v>
      </c>
      <c r="AA2" t="s">
        <v>3567</v>
      </c>
      <c r="AB2" t="s">
        <v>3568</v>
      </c>
      <c r="AC2" t="s">
        <v>3569</v>
      </c>
      <c r="AD2" t="s">
        <v>3570</v>
      </c>
      <c r="AE2" t="s">
        <v>3571</v>
      </c>
      <c r="AF2" t="s">
        <v>3572</v>
      </c>
      <c r="AG2" t="s">
        <v>3573</v>
      </c>
      <c r="AH2" t="s">
        <v>3574</v>
      </c>
      <c r="AI2" t="s">
        <v>3575</v>
      </c>
      <c r="AJ2" t="s">
        <v>3576</v>
      </c>
      <c r="AK2" t="s">
        <v>3577</v>
      </c>
      <c r="AL2" t="s">
        <v>3578</v>
      </c>
      <c r="AM2" t="s">
        <v>3579</v>
      </c>
      <c r="AN2" t="s">
        <v>3580</v>
      </c>
      <c r="AO2" t="s">
        <v>3581</v>
      </c>
      <c r="AP2" t="s">
        <v>3582</v>
      </c>
      <c r="AQ2" t="s">
        <v>3583</v>
      </c>
      <c r="AR2" t="s">
        <v>3584</v>
      </c>
      <c r="AS2" t="s">
        <v>3585</v>
      </c>
      <c r="AT2" t="s">
        <v>3586</v>
      </c>
      <c r="AU2" t="s">
        <v>3587</v>
      </c>
      <c r="AV2" t="s">
        <v>3588</v>
      </c>
      <c r="AW2" t="s">
        <v>3588</v>
      </c>
      <c r="AX2" t="s">
        <v>3589</v>
      </c>
      <c r="AY2" t="s">
        <v>3590</v>
      </c>
      <c r="AZ2" t="s">
        <v>3591</v>
      </c>
      <c r="BA2" t="s">
        <v>3592</v>
      </c>
      <c r="BB2" t="s">
        <v>3593</v>
      </c>
      <c r="BC2" t="s">
        <v>3594</v>
      </c>
      <c r="BD2" t="s">
        <v>3595</v>
      </c>
      <c r="BE2" t="s">
        <v>3596</v>
      </c>
      <c r="BF2" t="s">
        <v>3597</v>
      </c>
      <c r="BG2" t="s">
        <v>3598</v>
      </c>
      <c r="BH2" t="s">
        <v>3599</v>
      </c>
      <c r="BI2" t="s">
        <v>3600</v>
      </c>
      <c r="BJ2" t="s">
        <v>3601</v>
      </c>
      <c r="BK2" t="s">
        <v>3602</v>
      </c>
      <c r="BL2" t="s">
        <v>3603</v>
      </c>
      <c r="BM2" t="s">
        <v>3604</v>
      </c>
      <c r="BN2" t="s">
        <v>3605</v>
      </c>
      <c r="BO2" t="s">
        <v>3606</v>
      </c>
      <c r="BP2" t="s">
        <v>3607</v>
      </c>
      <c r="BQ2" t="s">
        <v>3608</v>
      </c>
      <c r="BR2" t="s">
        <v>3609</v>
      </c>
      <c r="BS2" t="s">
        <v>3610</v>
      </c>
      <c r="BT2" t="s">
        <v>3611</v>
      </c>
      <c r="BU2" t="s">
        <v>3612</v>
      </c>
      <c r="BV2" t="s">
        <v>3613</v>
      </c>
      <c r="BW2" t="s">
        <v>3614</v>
      </c>
      <c r="BX2" t="s">
        <v>3615</v>
      </c>
      <c r="BY2" t="s">
        <v>3616</v>
      </c>
      <c r="BZ2" t="s">
        <v>3617</v>
      </c>
      <c r="CA2" t="s">
        <v>3618</v>
      </c>
      <c r="CB2" t="s">
        <v>3619</v>
      </c>
      <c r="CC2" t="s">
        <v>3620</v>
      </c>
      <c r="CD2" t="s">
        <v>3621</v>
      </c>
      <c r="CE2" t="s">
        <v>3622</v>
      </c>
      <c r="CF2" t="s">
        <v>3623</v>
      </c>
      <c r="CG2" t="s">
        <v>3624</v>
      </c>
      <c r="CH2" t="s">
        <v>3625</v>
      </c>
      <c r="CI2" t="s">
        <v>3626</v>
      </c>
      <c r="CJ2" t="s">
        <v>3627</v>
      </c>
      <c r="CK2" t="s">
        <v>3628</v>
      </c>
      <c r="CL2" t="s">
        <v>3629</v>
      </c>
      <c r="CM2" t="s">
        <v>3630</v>
      </c>
      <c r="CN2" t="s">
        <v>3631</v>
      </c>
      <c r="CO2" t="s">
        <v>3632</v>
      </c>
      <c r="CP2" t="s">
        <v>3633</v>
      </c>
      <c r="CQ2" t="s">
        <v>3634</v>
      </c>
    </row>
    <row r="3" spans="1:95" hidden="1" x14ac:dyDescent="0.3">
      <c r="A3" t="s">
        <v>74</v>
      </c>
      <c r="B3" t="str">
        <f t="shared" si="0"/>
        <v>AUDIT_DEFENSE_FLAG_PY</v>
      </c>
      <c r="C3" t="s">
        <v>2167</v>
      </c>
      <c r="D3" t="s">
        <v>1449</v>
      </c>
      <c r="E3" t="str">
        <f t="shared" si="1"/>
        <v>AUDIT_DEFENSE_FLAG_PY,</v>
      </c>
    </row>
    <row r="4" spans="1:95" hidden="1" x14ac:dyDescent="0.3">
      <c r="A4" t="s">
        <v>345</v>
      </c>
      <c r="B4" t="str">
        <f t="shared" si="0"/>
        <v>FLAG_ITEMIZED_DEDUCTIONS</v>
      </c>
      <c r="C4" t="s">
        <v>1274</v>
      </c>
      <c r="D4" t="s">
        <v>1449</v>
      </c>
      <c r="E4" t="str">
        <f t="shared" si="1"/>
        <v>FLAG_ITEMIZED_DEDUCTIONS,</v>
      </c>
    </row>
    <row r="5" spans="1:95" hidden="1" x14ac:dyDescent="0.3">
      <c r="A5" t="s">
        <v>561</v>
      </c>
      <c r="B5" t="str">
        <f t="shared" si="0"/>
        <v>FLAG_ITEMIZED_DEDUCTIONS_PY</v>
      </c>
      <c r="C5" t="s">
        <v>2234</v>
      </c>
      <c r="D5" t="s">
        <v>1449</v>
      </c>
      <c r="E5" t="str">
        <f t="shared" si="1"/>
        <v>FLAG_ITEMIZED_DEDUCTIONS_PY,</v>
      </c>
    </row>
    <row r="6" spans="1:95" hidden="1" x14ac:dyDescent="0.3">
      <c r="A6" t="s">
        <v>344</v>
      </c>
      <c r="B6" t="str">
        <f t="shared" si="0"/>
        <v>FLAG_OLD_OR_BLIND</v>
      </c>
      <c r="C6" t="s">
        <v>1273</v>
      </c>
      <c r="D6" t="s">
        <v>1449</v>
      </c>
      <c r="E6" t="str">
        <f t="shared" si="1"/>
        <v>FLAG_OLD_OR_BLIND,</v>
      </c>
    </row>
    <row r="7" spans="1:95" hidden="1" x14ac:dyDescent="0.3">
      <c r="A7" t="s">
        <v>58</v>
      </c>
      <c r="B7" t="str">
        <f t="shared" si="0"/>
        <v>FSCHD_FLAG</v>
      </c>
      <c r="C7" t="s">
        <v>1198</v>
      </c>
      <c r="D7" t="s">
        <v>1449</v>
      </c>
      <c r="E7" t="str">
        <f t="shared" si="1"/>
        <v>FSCHD_FLAG,</v>
      </c>
    </row>
    <row r="8" spans="1:95" hidden="1" x14ac:dyDescent="0.3">
      <c r="A8" t="s">
        <v>59</v>
      </c>
      <c r="B8" t="str">
        <f t="shared" si="0"/>
        <v>FSCHF_FLAG</v>
      </c>
      <c r="C8" t="s">
        <v>1199</v>
      </c>
      <c r="D8" t="s">
        <v>1449</v>
      </c>
      <c r="E8" t="str">
        <f t="shared" si="1"/>
        <v>FSCHF_FLAG,</v>
      </c>
    </row>
    <row r="9" spans="1:95" hidden="1" x14ac:dyDescent="0.3">
      <c r="A9" t="s">
        <v>60</v>
      </c>
      <c r="B9" t="str">
        <f t="shared" si="0"/>
        <v>MISC1099_FLAG</v>
      </c>
      <c r="C9" t="s">
        <v>1200</v>
      </c>
      <c r="D9" t="s">
        <v>1449</v>
      </c>
      <c r="E9" t="str">
        <f t="shared" si="1"/>
        <v>MISC1099_FLAG,</v>
      </c>
    </row>
    <row r="10" spans="1:95" hidden="1" x14ac:dyDescent="0.3">
      <c r="A10" t="s">
        <v>173</v>
      </c>
      <c r="B10" t="str">
        <f t="shared" si="0"/>
        <v>NON_CA_AUDIT_DEFENSE_FLAG_PY2</v>
      </c>
      <c r="C10" t="s">
        <v>2200</v>
      </c>
      <c r="D10" t="s">
        <v>1449</v>
      </c>
      <c r="E10" t="str">
        <f t="shared" si="1"/>
        <v>NON_CA_AUDIT_DEFENSE_FLAG_PY2,</v>
      </c>
    </row>
    <row r="11" spans="1:95" hidden="1" x14ac:dyDescent="0.3">
      <c r="A11" t="s">
        <v>205</v>
      </c>
      <c r="B11" t="str">
        <f t="shared" si="0"/>
        <v>NON_CA_REFUND_TRANSFER_FLAG_PY3</v>
      </c>
      <c r="C11" t="s">
        <v>2215</v>
      </c>
      <c r="D11" t="s">
        <v>1449</v>
      </c>
      <c r="E11" t="str">
        <f t="shared" si="1"/>
        <v>NON_CA_REFUND_TRANSFER_FLAG_PY3,</v>
      </c>
    </row>
    <row r="12" spans="1:95" hidden="1" x14ac:dyDescent="0.3">
      <c r="A12" t="s">
        <v>91</v>
      </c>
      <c r="B12" t="str">
        <f t="shared" si="0"/>
        <v>REFUND_TRANSFER_FLAG_PY</v>
      </c>
      <c r="C12" t="s">
        <v>2171</v>
      </c>
      <c r="D12" t="s">
        <v>1449</v>
      </c>
      <c r="E12" t="str">
        <f t="shared" si="1"/>
        <v>REFUND_TRANSFER_FLAG_PY,</v>
      </c>
    </row>
    <row r="13" spans="1:95" hidden="1" x14ac:dyDescent="0.3">
      <c r="A13" t="s">
        <v>141</v>
      </c>
      <c r="B13" t="str">
        <f t="shared" si="0"/>
        <v>TTO_FLAG_PY2</v>
      </c>
      <c r="C13" t="s">
        <v>2191</v>
      </c>
      <c r="D13" t="s">
        <v>1449</v>
      </c>
      <c r="E13" t="str">
        <f t="shared" si="1"/>
        <v>TTO_FLAG_PY2,</v>
      </c>
    </row>
    <row r="14" spans="1:95" x14ac:dyDescent="0.3">
      <c r="A14" t="s">
        <v>3544</v>
      </c>
      <c r="B14" t="str">
        <f t="shared" si="0"/>
        <v>Channel</v>
      </c>
      <c r="C14" t="s">
        <v>3546</v>
      </c>
      <c r="D14" t="s">
        <v>1447</v>
      </c>
      <c r="E14" t="str">
        <f t="shared" si="1"/>
        <v>Channel,</v>
      </c>
      <c r="F14" t="str">
        <f>VLOOKUP(C14,Sheet8!$E:$E,1,0)</f>
        <v>'CHANNEL',</v>
      </c>
    </row>
    <row r="15" spans="1:95" x14ac:dyDescent="0.3">
      <c r="A15" t="s">
        <v>3543</v>
      </c>
      <c r="B15" t="s">
        <v>52</v>
      </c>
      <c r="C15" t="s">
        <v>1192</v>
      </c>
      <c r="D15" t="s">
        <v>1447</v>
      </c>
      <c r="E15" t="str">
        <f t="shared" si="1"/>
        <v>CHANNEL,</v>
      </c>
      <c r="F15" t="str">
        <f>VLOOKUP(C15,Sheet8!$E:$E,1,0)</f>
        <v>'CHANNEL',</v>
      </c>
    </row>
    <row r="16" spans="1:95" x14ac:dyDescent="0.3">
      <c r="A16" t="s">
        <v>3542</v>
      </c>
      <c r="B16" t="s">
        <v>47</v>
      </c>
      <c r="C16" t="s">
        <v>1187</v>
      </c>
      <c r="D16" t="s">
        <v>1447</v>
      </c>
      <c r="E16" t="str">
        <f t="shared" si="1"/>
        <v>COMPLETED_SKU,</v>
      </c>
      <c r="F16" t="str">
        <f>VLOOKUP(C16,Sheet8!$E:$E,1,0)</f>
        <v>'COMPLETED_SKU',</v>
      </c>
    </row>
    <row r="17" spans="1:6" x14ac:dyDescent="0.3">
      <c r="A17" t="s">
        <v>3541</v>
      </c>
      <c r="B17" t="s">
        <v>81</v>
      </c>
      <c r="C17" t="s">
        <v>2244</v>
      </c>
      <c r="D17" t="s">
        <v>1447</v>
      </c>
      <c r="E17" t="str">
        <f t="shared" si="1"/>
        <v>COMPLETED_SKU_PY,</v>
      </c>
      <c r="F17" t="str">
        <f>VLOOKUP(C17,Sheet8!$E:$E,1,0)</f>
        <v>'COMPLETED_SKU_PY',</v>
      </c>
    </row>
    <row r="18" spans="1:6" x14ac:dyDescent="0.3">
      <c r="A18" t="s">
        <v>3540</v>
      </c>
      <c r="B18" t="s">
        <v>144</v>
      </c>
      <c r="C18" t="s">
        <v>2259</v>
      </c>
      <c r="D18" t="s">
        <v>1447</v>
      </c>
      <c r="E18" t="str">
        <f t="shared" si="1"/>
        <v>COMPLETED_SKU_PY2,</v>
      </c>
      <c r="F18" t="str">
        <f>VLOOKUP(C18,Sheet8!$E:$E,1,0)</f>
        <v>'COMPLETED_SKU_PY2',</v>
      </c>
    </row>
    <row r="19" spans="1:6" x14ac:dyDescent="0.3">
      <c r="A19" t="s">
        <v>3539</v>
      </c>
      <c r="B19" t="s">
        <v>207</v>
      </c>
      <c r="C19" t="s">
        <v>2274</v>
      </c>
      <c r="D19" t="s">
        <v>1447</v>
      </c>
      <c r="E19" t="str">
        <f t="shared" si="1"/>
        <v>COMPLETED_SKU_PY3,</v>
      </c>
      <c r="F19" t="str">
        <f>VLOOKUP(C19,Sheet8!$E:$E,1,0)</f>
        <v>'COMPLETED_SKU_PY3',</v>
      </c>
    </row>
    <row r="20" spans="1:6" x14ac:dyDescent="0.3">
      <c r="A20" t="s">
        <v>3538</v>
      </c>
      <c r="B20" t="s">
        <v>14</v>
      </c>
      <c r="C20" t="s">
        <v>1154</v>
      </c>
      <c r="D20" t="s">
        <v>1447</v>
      </c>
      <c r="E20" t="str">
        <f t="shared" si="1"/>
        <v>CUSTOMER_DEFINITION_ADJ,</v>
      </c>
      <c r="F20" t="str">
        <f>VLOOKUP(C20,Sheet8!$E:$E,1,0)</f>
        <v>'CUSTOMER_DEFINITION_ADJ',</v>
      </c>
    </row>
    <row r="21" spans="1:6" x14ac:dyDescent="0.3">
      <c r="A21" t="s">
        <v>3537</v>
      </c>
      <c r="B21" t="s">
        <v>84</v>
      </c>
      <c r="C21" t="s">
        <v>2245</v>
      </c>
      <c r="D21" t="s">
        <v>1447</v>
      </c>
      <c r="E21" t="str">
        <f t="shared" si="1"/>
        <v>CUSTOMER_DEFINITION_ADJ_PY,</v>
      </c>
      <c r="F21" t="str">
        <f>VLOOKUP(C21,Sheet8!$E:$E,1,0)</f>
        <v>'CUSTOMER_DEFINITION_ADJ_PY',</v>
      </c>
    </row>
    <row r="22" spans="1:6" x14ac:dyDescent="0.3">
      <c r="A22" t="s">
        <v>3536</v>
      </c>
      <c r="B22" t="s">
        <v>147</v>
      </c>
      <c r="C22" t="s">
        <v>2260</v>
      </c>
      <c r="D22" t="s">
        <v>1447</v>
      </c>
      <c r="E22" t="str">
        <f t="shared" si="1"/>
        <v>CUSTOMER_DEFINITION_ADJ_PY2,</v>
      </c>
      <c r="F22" t="str">
        <f>VLOOKUP(C22,Sheet8!$E:$E,1,0)</f>
        <v>'CUSTOMER_DEFINITION_ADJ_PY2',</v>
      </c>
    </row>
    <row r="23" spans="1:6" x14ac:dyDescent="0.3">
      <c r="A23" t="s">
        <v>3535</v>
      </c>
      <c r="B23" t="s">
        <v>51</v>
      </c>
      <c r="C23" t="s">
        <v>1191</v>
      </c>
      <c r="D23" t="s">
        <v>1447</v>
      </c>
      <c r="E23" t="str">
        <f t="shared" si="1"/>
        <v>ENTRY_PAGE_GROUP,</v>
      </c>
      <c r="F23" t="str">
        <f>VLOOKUP(C23,Sheet8!$E:$E,1,0)</f>
        <v>'ENTRY_PAGE_GROUP',</v>
      </c>
    </row>
    <row r="24" spans="1:6" x14ac:dyDescent="0.3">
      <c r="A24" t="s">
        <v>3534</v>
      </c>
      <c r="B24" t="s">
        <v>103</v>
      </c>
      <c r="C24" t="s">
        <v>2249</v>
      </c>
      <c r="D24" t="s">
        <v>1447</v>
      </c>
      <c r="E24" t="str">
        <f t="shared" si="1"/>
        <v>ENTRY_PAGE_GROUP_PY,</v>
      </c>
      <c r="F24" t="str">
        <f>VLOOKUP(C24,Sheet8!$E:$E,1,0)</f>
        <v>'ENTRY_PAGE_GROUP_PY',</v>
      </c>
    </row>
    <row r="25" spans="1:6" x14ac:dyDescent="0.3">
      <c r="A25" t="s">
        <v>61</v>
      </c>
      <c r="B25" t="str">
        <f>A25</f>
        <v>FED_FORM_TYPE</v>
      </c>
      <c r="C25" t="s">
        <v>1201</v>
      </c>
      <c r="D25" t="s">
        <v>1447</v>
      </c>
      <c r="E25" t="str">
        <f t="shared" si="1"/>
        <v>FED_FORM_TYPE,</v>
      </c>
      <c r="F25" t="str">
        <f>VLOOKUP(C25,Sheet8!$E:$E,1,0)</f>
        <v>'FED_FORM_TYPE',</v>
      </c>
    </row>
    <row r="26" spans="1:6" x14ac:dyDescent="0.3">
      <c r="A26" t="s">
        <v>3533</v>
      </c>
      <c r="B26" t="s">
        <v>76</v>
      </c>
      <c r="C26" t="s">
        <v>2243</v>
      </c>
      <c r="D26" t="s">
        <v>1447</v>
      </c>
      <c r="E26" t="str">
        <f t="shared" si="1"/>
        <v>FED_FORM_TYPE_PY,</v>
      </c>
      <c r="F26" t="str">
        <f>VLOOKUP(C26,Sheet8!$E:$E,1,0)</f>
        <v>'FED_FORM_TYPE_PY',</v>
      </c>
    </row>
    <row r="27" spans="1:6" x14ac:dyDescent="0.3">
      <c r="A27" t="s">
        <v>3532</v>
      </c>
      <c r="B27" t="s">
        <v>139</v>
      </c>
      <c r="C27" t="s">
        <v>2258</v>
      </c>
      <c r="D27" t="s">
        <v>1447</v>
      </c>
      <c r="E27" t="str">
        <f t="shared" si="1"/>
        <v>FED_FORM_TYPE_PY2,</v>
      </c>
      <c r="F27" t="str">
        <f>VLOOKUP(C27,Sheet8!$E:$E,1,0)</f>
        <v>'FED_FORM_TYPE_PY2',</v>
      </c>
    </row>
    <row r="28" spans="1:6" x14ac:dyDescent="0.3">
      <c r="A28" t="s">
        <v>3531</v>
      </c>
      <c r="B28" t="s">
        <v>347</v>
      </c>
      <c r="C28" t="s">
        <v>1276</v>
      </c>
      <c r="D28" t="s">
        <v>1447</v>
      </c>
      <c r="E28" t="str">
        <f t="shared" si="1"/>
        <v>FILING_STATUS,</v>
      </c>
      <c r="F28" t="str">
        <f>VLOOKUP(C28,Sheet8!$E:$E,1,0)</f>
        <v>'FILING_STATUS',</v>
      </c>
    </row>
    <row r="29" spans="1:6" x14ac:dyDescent="0.3">
      <c r="A29" t="s">
        <v>3530</v>
      </c>
      <c r="B29" t="s">
        <v>563</v>
      </c>
      <c r="C29" t="s">
        <v>2294</v>
      </c>
      <c r="D29" t="s">
        <v>1447</v>
      </c>
      <c r="E29" t="str">
        <f t="shared" si="1"/>
        <v>FILING_STATUS_PY,</v>
      </c>
      <c r="F29" t="str">
        <f>VLOOKUP(C29,Sheet8!$E:$E,1,0)</f>
        <v>'FILING_STATUS_PY',</v>
      </c>
    </row>
    <row r="30" spans="1:6" x14ac:dyDescent="0.3">
      <c r="A30" t="s">
        <v>3529</v>
      </c>
      <c r="B30" t="s">
        <v>779</v>
      </c>
      <c r="C30" t="s">
        <v>2300</v>
      </c>
      <c r="D30" t="s">
        <v>1447</v>
      </c>
      <c r="E30" t="str">
        <f t="shared" si="1"/>
        <v>FILING_STATUS_PY2,</v>
      </c>
      <c r="F30" t="str">
        <f>VLOOKUP(C30,Sheet8!$E:$E,1,0)</f>
        <v>'FILING_STATUS_PY2',</v>
      </c>
    </row>
    <row r="31" spans="1:6" x14ac:dyDescent="0.3">
      <c r="A31" t="s">
        <v>3528</v>
      </c>
      <c r="B31" t="s">
        <v>995</v>
      </c>
      <c r="C31" t="s">
        <v>2334</v>
      </c>
      <c r="D31" t="s">
        <v>1447</v>
      </c>
      <c r="E31" t="str">
        <f t="shared" si="1"/>
        <v>FILING_STATUS_PY3,</v>
      </c>
      <c r="F31" t="str">
        <f>VLOOKUP(C31,Sheet8!$E:$E,1,0)</f>
        <v>'FILING_STATUS_PY3',</v>
      </c>
    </row>
    <row r="32" spans="1:6" x14ac:dyDescent="0.3">
      <c r="A32" t="s">
        <v>278</v>
      </c>
      <c r="B32" t="str">
        <f>A32</f>
        <v>IMPORT_TYPE</v>
      </c>
      <c r="C32" t="s">
        <v>1211</v>
      </c>
      <c r="D32" t="s">
        <v>1447</v>
      </c>
      <c r="E32" t="str">
        <f t="shared" si="1"/>
        <v>IMPORT_TYPE,</v>
      </c>
      <c r="F32" t="str">
        <f>VLOOKUP(C32,Sheet8!$E:$E,1,0)</f>
        <v>'IMPORT_TYPE',</v>
      </c>
    </row>
    <row r="33" spans="1:6" x14ac:dyDescent="0.3">
      <c r="A33" t="s">
        <v>3527</v>
      </c>
      <c r="B33" t="s">
        <v>279</v>
      </c>
      <c r="C33" t="s">
        <v>2286</v>
      </c>
      <c r="D33" t="s">
        <v>1447</v>
      </c>
      <c r="E33" t="str">
        <f t="shared" si="1"/>
        <v>IMPORT_TYPE_PY,</v>
      </c>
      <c r="F33" t="str">
        <f>VLOOKUP(C33,Sheet8!$E:$E,1,0)</f>
        <v>'IMPORT_TYPE_PY',</v>
      </c>
    </row>
    <row r="34" spans="1:6" x14ac:dyDescent="0.3">
      <c r="A34" t="s">
        <v>3526</v>
      </c>
      <c r="B34" t="s">
        <v>280</v>
      </c>
      <c r="C34" t="s">
        <v>2287</v>
      </c>
      <c r="D34" t="s">
        <v>1447</v>
      </c>
      <c r="E34" t="str">
        <f t="shared" si="1"/>
        <v>IMPORT_TYPE_PY2,</v>
      </c>
      <c r="F34" t="str">
        <f>VLOOKUP(C34,Sheet8!$E:$E,1,0)</f>
        <v>'IMPORT_TYPE_PY2',</v>
      </c>
    </row>
    <row r="35" spans="1:6" x14ac:dyDescent="0.3">
      <c r="A35" t="s">
        <v>3525</v>
      </c>
      <c r="B35" t="s">
        <v>42</v>
      </c>
      <c r="C35" t="s">
        <v>1182</v>
      </c>
      <c r="D35" t="s">
        <v>1447</v>
      </c>
      <c r="E35" t="str">
        <f t="shared" si="1"/>
        <v>LAST_STATUS,</v>
      </c>
      <c r="F35" t="str">
        <f>VLOOKUP(C35,Sheet8!$E:$E,1,0)</f>
        <v>'LAST_STATUS',</v>
      </c>
    </row>
    <row r="36" spans="1:6" x14ac:dyDescent="0.3">
      <c r="A36" t="s">
        <v>3524</v>
      </c>
      <c r="B36" t="s">
        <v>122</v>
      </c>
      <c r="C36" t="s">
        <v>2254</v>
      </c>
      <c r="D36" t="s">
        <v>1447</v>
      </c>
      <c r="E36" t="str">
        <f t="shared" si="1"/>
        <v>LAST_STATUS_PY,</v>
      </c>
      <c r="F36" t="e">
        <f>VLOOKUP(C36,Sheet8!$E:$E,1,0)</f>
        <v>#N/A</v>
      </c>
    </row>
    <row r="37" spans="1:6" x14ac:dyDescent="0.3">
      <c r="A37" t="s">
        <v>3523</v>
      </c>
      <c r="B37" t="s">
        <v>248</v>
      </c>
      <c r="C37" t="s">
        <v>2284</v>
      </c>
      <c r="D37" t="s">
        <v>1447</v>
      </c>
      <c r="E37" t="str">
        <f t="shared" si="1"/>
        <v>LAST_STATUS_PY3,</v>
      </c>
      <c r="F37" t="str">
        <f>VLOOKUP(C37,Sheet8!$E:$E,1,0)</f>
        <v>'LAST_STATUS_PY3',</v>
      </c>
    </row>
    <row r="38" spans="1:6" x14ac:dyDescent="0.3">
      <c r="A38" t="s">
        <v>3522</v>
      </c>
      <c r="B38" t="s">
        <v>9</v>
      </c>
      <c r="C38" t="s">
        <v>1149</v>
      </c>
      <c r="D38" t="s">
        <v>1447</v>
      </c>
      <c r="E38" t="str">
        <f t="shared" si="1"/>
        <v>PRODUCT_EDITION_DESCRIPTION,</v>
      </c>
      <c r="F38" t="str">
        <f>VLOOKUP(C38,Sheet8!$E:$E,1,0)</f>
        <v>'PRODUCT_EDITION_DESCRIPTION',</v>
      </c>
    </row>
    <row r="39" spans="1:6" x14ac:dyDescent="0.3">
      <c r="A39" t="s">
        <v>3521</v>
      </c>
      <c r="B39" t="s">
        <v>230</v>
      </c>
      <c r="C39" t="s">
        <v>2280</v>
      </c>
      <c r="D39" t="s">
        <v>1447</v>
      </c>
      <c r="E39" t="str">
        <f t="shared" si="1"/>
        <v>PRODUCT_EDITION_DESCRIPTION_PY3,</v>
      </c>
      <c r="F39" t="str">
        <f>VLOOKUP(C39,Sheet8!$E:$E,1,0)</f>
        <v>'PRODUCT_EDITION_DESCRIPTION_PY3',</v>
      </c>
    </row>
    <row r="40" spans="1:6" x14ac:dyDescent="0.3">
      <c r="A40" t="s">
        <v>3520</v>
      </c>
      <c r="B40" t="s">
        <v>162</v>
      </c>
      <c r="C40" t="s">
        <v>2263</v>
      </c>
      <c r="D40" t="s">
        <v>1447</v>
      </c>
      <c r="E40" t="str">
        <f t="shared" si="1"/>
        <v>PRODUCT_ROLLUP_PY2,</v>
      </c>
      <c r="F40" t="str">
        <f>VLOOKUP(C40,Sheet8!$E:$E,1,0)</f>
        <v>'PRODUCT_ROLLUP_PY2',</v>
      </c>
    </row>
    <row r="41" spans="1:6" x14ac:dyDescent="0.3">
      <c r="A41" t="s">
        <v>3519</v>
      </c>
      <c r="B41" t="s">
        <v>126</v>
      </c>
      <c r="C41" t="s">
        <v>2255</v>
      </c>
      <c r="D41" t="s">
        <v>1447</v>
      </c>
      <c r="E41" t="str">
        <f t="shared" si="1"/>
        <v>SEASON_PART_PY,</v>
      </c>
      <c r="F41" t="e">
        <f>VLOOKUP(C41,Sheet8!$E:$E,1,0)</f>
        <v>#N/A</v>
      </c>
    </row>
    <row r="42" spans="1:6" x14ac:dyDescent="0.3">
      <c r="A42" t="s">
        <v>189</v>
      </c>
      <c r="B42" t="str">
        <f>A42</f>
        <v>SEASON_PART_PY2</v>
      </c>
      <c r="C42" t="s">
        <v>2270</v>
      </c>
      <c r="D42" t="s">
        <v>1447</v>
      </c>
      <c r="E42" t="str">
        <f t="shared" si="1"/>
        <v>SEASON_PART_PY2,</v>
      </c>
      <c r="F42" t="e">
        <f>VLOOKUP(C42,Sheet8!$E:$E,1,0)</f>
        <v>#N/A</v>
      </c>
    </row>
    <row r="43" spans="1:6" x14ac:dyDescent="0.3">
      <c r="A43" t="s">
        <v>3518</v>
      </c>
      <c r="B43" t="s">
        <v>189</v>
      </c>
      <c r="C43" t="s">
        <v>2270</v>
      </c>
      <c r="D43" t="s">
        <v>1447</v>
      </c>
      <c r="E43" t="str">
        <f t="shared" si="1"/>
        <v>SEASON_PART_PY2,</v>
      </c>
      <c r="F43" t="e">
        <f>VLOOKUP(C43,Sheet8!$E:$E,1,0)</f>
        <v>#N/A</v>
      </c>
    </row>
    <row r="44" spans="1:6" x14ac:dyDescent="0.3">
      <c r="A44" t="s">
        <v>3517</v>
      </c>
      <c r="B44" t="s">
        <v>48</v>
      </c>
      <c r="C44" t="s">
        <v>1188</v>
      </c>
      <c r="D44" t="s">
        <v>1447</v>
      </c>
      <c r="E44" t="str">
        <f t="shared" si="1"/>
        <v>START_SKU,</v>
      </c>
      <c r="F44" t="e">
        <f>VLOOKUP(C44,Sheet8!$E:$E,1,0)</f>
        <v>#N/A</v>
      </c>
    </row>
    <row r="45" spans="1:6" x14ac:dyDescent="0.3">
      <c r="A45" t="s">
        <v>3516</v>
      </c>
      <c r="B45" t="s">
        <v>87</v>
      </c>
      <c r="C45" t="s">
        <v>2246</v>
      </c>
      <c r="D45" t="s">
        <v>1447</v>
      </c>
      <c r="E45" t="str">
        <f t="shared" si="1"/>
        <v>START_SKU_PY,</v>
      </c>
      <c r="F45" t="str">
        <f>VLOOKUP(C45,Sheet8!$E:$E,1,0)</f>
        <v>'START_SKU_PY',</v>
      </c>
    </row>
    <row r="46" spans="1:6" x14ac:dyDescent="0.3">
      <c r="A46" t="s">
        <v>3515</v>
      </c>
      <c r="B46" t="s">
        <v>150</v>
      </c>
      <c r="C46" t="s">
        <v>2261</v>
      </c>
      <c r="D46" t="s">
        <v>1447</v>
      </c>
      <c r="E46" t="str">
        <f t="shared" si="1"/>
        <v>START_SKU_PY2,</v>
      </c>
      <c r="F46" t="str">
        <f>VLOOKUP(C46,Sheet8!$E:$E,1,0)</f>
        <v>'START_SKU_PY2',</v>
      </c>
    </row>
    <row r="47" spans="1:6" x14ac:dyDescent="0.3">
      <c r="A47" t="s">
        <v>3514</v>
      </c>
      <c r="B47" t="s">
        <v>213</v>
      </c>
      <c r="C47" t="s">
        <v>2276</v>
      </c>
      <c r="D47" t="s">
        <v>1447</v>
      </c>
      <c r="E47" t="str">
        <f t="shared" si="1"/>
        <v>START_SKU_PY3,</v>
      </c>
      <c r="F47" t="e">
        <f>VLOOKUP(C47,Sheet8!$E:$E,1,0)</f>
        <v>#N/A</v>
      </c>
    </row>
    <row r="48" spans="1:6" hidden="1" x14ac:dyDescent="0.3">
      <c r="A48" t="s">
        <v>6</v>
      </c>
      <c r="B48" t="s">
        <v>6</v>
      </c>
      <c r="C48" t="s">
        <v>1147</v>
      </c>
      <c r="D48" t="s">
        <v>1448</v>
      </c>
      <c r="E48" t="str">
        <f t="shared" si="1"/>
        <v>ABANDONED,</v>
      </c>
    </row>
    <row r="49" spans="1:5" hidden="1" x14ac:dyDescent="0.3">
      <c r="A49" t="s">
        <v>496</v>
      </c>
      <c r="B49" t="str">
        <f t="shared" ref="B49:B89" si="2">A49</f>
        <v>AGE_DEPENDENT_MAX</v>
      </c>
      <c r="C49" t="s">
        <v>1425</v>
      </c>
      <c r="D49" t="s">
        <v>1448</v>
      </c>
      <c r="E49" t="str">
        <f t="shared" si="1"/>
        <v>AGE_DEPENDENT_MAX,</v>
      </c>
    </row>
    <row r="50" spans="1:5" hidden="1" x14ac:dyDescent="0.3">
      <c r="A50" s="1" t="s">
        <v>711</v>
      </c>
      <c r="B50" t="str">
        <f t="shared" si="2"/>
        <v>AGE_DEPENDENT_MIN_PY</v>
      </c>
      <c r="C50" t="s">
        <v>1748</v>
      </c>
      <c r="D50" t="s">
        <v>1448</v>
      </c>
      <c r="E50" t="str">
        <f t="shared" si="1"/>
        <v>AGE_DEPENDENT_MIN_PY,</v>
      </c>
    </row>
    <row r="51" spans="1:5" hidden="1" x14ac:dyDescent="0.3">
      <c r="A51" t="s">
        <v>1142</v>
      </c>
      <c r="B51" t="str">
        <f t="shared" si="2"/>
        <v>AGE_SPOUSE_PY3</v>
      </c>
      <c r="C51" t="s">
        <v>2161</v>
      </c>
      <c r="D51" t="s">
        <v>1448</v>
      </c>
      <c r="E51" t="str">
        <f t="shared" si="1"/>
        <v>AGE_SPOUSE_PY3,</v>
      </c>
    </row>
    <row r="52" spans="1:5" hidden="1" x14ac:dyDescent="0.3">
      <c r="A52" t="s">
        <v>709</v>
      </c>
      <c r="B52" t="str">
        <f t="shared" si="2"/>
        <v>AGE_TAXPAYER_PY</v>
      </c>
      <c r="C52" t="s">
        <v>1746</v>
      </c>
      <c r="D52" t="s">
        <v>1448</v>
      </c>
      <c r="E52" t="str">
        <f t="shared" si="1"/>
        <v>AGE_TAXPAYER_PY,</v>
      </c>
    </row>
    <row r="53" spans="1:5" hidden="1" x14ac:dyDescent="0.3">
      <c r="A53" t="s">
        <v>925</v>
      </c>
      <c r="B53" t="str">
        <f t="shared" si="2"/>
        <v>AGE_TAXPAYER_PY2</v>
      </c>
      <c r="C53" t="s">
        <v>1953</v>
      </c>
      <c r="D53" t="s">
        <v>1448</v>
      </c>
      <c r="E53" t="str">
        <f t="shared" si="1"/>
        <v>AGE_TAXPAYER_PY2,</v>
      </c>
    </row>
    <row r="54" spans="1:5" hidden="1" x14ac:dyDescent="0.3">
      <c r="A54" t="s">
        <v>1135</v>
      </c>
      <c r="B54" t="str">
        <f t="shared" si="2"/>
        <v>AMOUNT_BUSINESS_INCOME_PY3</v>
      </c>
      <c r="C54" t="s">
        <v>2154</v>
      </c>
      <c r="D54" t="s">
        <v>1448</v>
      </c>
      <c r="E54" t="str">
        <f t="shared" si="1"/>
        <v>AMOUNT_BUSINESS_INCOME_PY3,</v>
      </c>
    </row>
    <row r="55" spans="1:5" hidden="1" x14ac:dyDescent="0.3">
      <c r="A55" t="s">
        <v>689</v>
      </c>
      <c r="B55" t="str">
        <f t="shared" si="2"/>
        <v>AMOUNT_EDUCATION_CREDIT_PY</v>
      </c>
      <c r="C55" t="s">
        <v>1726</v>
      </c>
      <c r="D55" t="s">
        <v>1448</v>
      </c>
      <c r="E55" t="str">
        <f t="shared" si="1"/>
        <v>AMOUNT_EDUCATION_CREDIT_PY,</v>
      </c>
    </row>
    <row r="56" spans="1:5" hidden="1" x14ac:dyDescent="0.3">
      <c r="A56" t="s">
        <v>904</v>
      </c>
      <c r="B56" t="str">
        <f t="shared" si="2"/>
        <v>AMOUNT_EITC_PY2</v>
      </c>
      <c r="C56" t="s">
        <v>1932</v>
      </c>
      <c r="D56" t="s">
        <v>1448</v>
      </c>
      <c r="E56" t="str">
        <f t="shared" si="1"/>
        <v>AMOUNT_EITC_PY2,</v>
      </c>
    </row>
    <row r="57" spans="1:5" hidden="1" x14ac:dyDescent="0.3">
      <c r="A57" t="s">
        <v>467</v>
      </c>
      <c r="B57" t="str">
        <f t="shared" si="2"/>
        <v>AMOUNT_EXEMPTIONS</v>
      </c>
      <c r="C57" t="s">
        <v>1396</v>
      </c>
      <c r="D57" t="s">
        <v>1448</v>
      </c>
      <c r="E57" t="str">
        <f t="shared" si="1"/>
        <v>AMOUNT_EXEMPTIONS,</v>
      </c>
    </row>
    <row r="58" spans="1:5" hidden="1" x14ac:dyDescent="0.3">
      <c r="A58" t="s">
        <v>465</v>
      </c>
      <c r="B58" t="str">
        <f t="shared" si="2"/>
        <v>AMOUNT_FARM_INCOME</v>
      </c>
      <c r="C58" t="s">
        <v>1394</v>
      </c>
      <c r="D58" t="s">
        <v>1448</v>
      </c>
      <c r="E58" t="str">
        <f t="shared" si="1"/>
        <v>AMOUNT_FARM_INCOME,</v>
      </c>
    </row>
    <row r="59" spans="1:5" hidden="1" x14ac:dyDescent="0.3">
      <c r="A59" t="s">
        <v>458</v>
      </c>
      <c r="B59" t="str">
        <f t="shared" si="2"/>
        <v>AMOUNT_INCOME_TAX_WITHHELD</v>
      </c>
      <c r="C59" t="s">
        <v>1387</v>
      </c>
      <c r="D59" t="s">
        <v>1448</v>
      </c>
      <c r="E59" t="str">
        <f t="shared" si="1"/>
        <v>AMOUNT_INCOME_TAX_WITHHELD,</v>
      </c>
    </row>
    <row r="60" spans="1:5" hidden="1" x14ac:dyDescent="0.3">
      <c r="A60" t="s">
        <v>674</v>
      </c>
      <c r="B60" t="str">
        <f t="shared" si="2"/>
        <v>AMOUNT_INCOME_TAX_WITHHELD_PY</v>
      </c>
      <c r="C60" t="s">
        <v>1711</v>
      </c>
      <c r="D60" t="s">
        <v>1448</v>
      </c>
      <c r="E60" t="str">
        <f t="shared" si="1"/>
        <v>AMOUNT_INCOME_TAX_WITHHELD_PY,</v>
      </c>
    </row>
    <row r="61" spans="1:5" hidden="1" x14ac:dyDescent="0.3">
      <c r="A61" t="s">
        <v>890</v>
      </c>
      <c r="B61" t="str">
        <f t="shared" si="2"/>
        <v>AMOUNT_INCOME_TAX_WITHHELD_PY2</v>
      </c>
      <c r="C61" t="s">
        <v>1918</v>
      </c>
      <c r="D61" t="s">
        <v>1448</v>
      </c>
      <c r="E61" t="str">
        <f t="shared" si="1"/>
        <v>AMOUNT_INCOME_TAX_WITHHELD_PY2,</v>
      </c>
    </row>
    <row r="62" spans="1:5" hidden="1" x14ac:dyDescent="0.3">
      <c r="A62" t="s">
        <v>445</v>
      </c>
      <c r="B62" t="str">
        <f t="shared" si="2"/>
        <v>AMOUNT_ORDINARY_DIVIDENDS</v>
      </c>
      <c r="C62" t="s">
        <v>1374</v>
      </c>
      <c r="D62" t="s">
        <v>1448</v>
      </c>
      <c r="E62" t="str">
        <f t="shared" si="1"/>
        <v>AMOUNT_ORDINARY_DIVIDENDS,</v>
      </c>
    </row>
    <row r="63" spans="1:5" hidden="1" x14ac:dyDescent="0.3">
      <c r="A63" t="s">
        <v>435</v>
      </c>
      <c r="B63" t="str">
        <f t="shared" si="2"/>
        <v>AMOUNT_QUALIFIED_DIVIDENDS</v>
      </c>
      <c r="C63" t="s">
        <v>1364</v>
      </c>
      <c r="D63" t="s">
        <v>1448</v>
      </c>
      <c r="E63" t="str">
        <f t="shared" si="1"/>
        <v>AMOUNT_QUALIFIED_DIVIDENDS,</v>
      </c>
    </row>
    <row r="64" spans="1:5" hidden="1" x14ac:dyDescent="0.3">
      <c r="A64" t="s">
        <v>651</v>
      </c>
      <c r="B64" t="str">
        <f t="shared" si="2"/>
        <v>AMOUNT_QUALIFIED_DIVIDENDS_PY</v>
      </c>
      <c r="C64" t="s">
        <v>1688</v>
      </c>
      <c r="D64" t="s">
        <v>1448</v>
      </c>
      <c r="E64" t="str">
        <f t="shared" si="1"/>
        <v>AMOUNT_QUALIFIED_DIVIDENDS_PY,</v>
      </c>
    </row>
    <row r="65" spans="1:5" hidden="1" x14ac:dyDescent="0.3">
      <c r="A65" t="s">
        <v>867</v>
      </c>
      <c r="B65" t="str">
        <f t="shared" si="2"/>
        <v>AMOUNT_QUALIFIED_DIVIDENDS_PY2</v>
      </c>
      <c r="C65" t="s">
        <v>1895</v>
      </c>
      <c r="D65" t="s">
        <v>1448</v>
      </c>
      <c r="E65" t="str">
        <f t="shared" si="1"/>
        <v>AMOUNT_QUALIFIED_DIVIDENDS_PY2,</v>
      </c>
    </row>
    <row r="66" spans="1:5" hidden="1" x14ac:dyDescent="0.3">
      <c r="A66" t="s">
        <v>645</v>
      </c>
      <c r="B66" t="str">
        <f t="shared" si="2"/>
        <v>AMOUNT_SCHE_PY</v>
      </c>
      <c r="C66" t="s">
        <v>1682</v>
      </c>
      <c r="D66" t="s">
        <v>1448</v>
      </c>
      <c r="E66" t="str">
        <f t="shared" ref="E66:E89" si="3">B66&amp;","</f>
        <v>AMOUNT_SCHE_PY,</v>
      </c>
    </row>
    <row r="67" spans="1:5" hidden="1" x14ac:dyDescent="0.3">
      <c r="A67" t="s">
        <v>426</v>
      </c>
      <c r="B67" t="str">
        <f t="shared" si="2"/>
        <v>AMOUNT_SELF_EMPLOYMENT_TAX</v>
      </c>
      <c r="C67" t="s">
        <v>1355</v>
      </c>
      <c r="D67" t="s">
        <v>1448</v>
      </c>
      <c r="E67" t="str">
        <f t="shared" si="3"/>
        <v>AMOUNT_SELF_EMPLOYMENT_TAX,</v>
      </c>
    </row>
    <row r="68" spans="1:5" hidden="1" x14ac:dyDescent="0.3">
      <c r="A68" t="s">
        <v>425</v>
      </c>
      <c r="B68" t="str">
        <f t="shared" si="2"/>
        <v>AMOUNT_SOCIAL_SEC</v>
      </c>
      <c r="C68" t="s">
        <v>1354</v>
      </c>
      <c r="D68" t="s">
        <v>1448</v>
      </c>
      <c r="E68" t="str">
        <f t="shared" si="3"/>
        <v>AMOUNT_SOCIAL_SEC,</v>
      </c>
    </row>
    <row r="69" spans="1:5" hidden="1" x14ac:dyDescent="0.3">
      <c r="A69" t="s">
        <v>641</v>
      </c>
      <c r="B69" t="str">
        <f t="shared" si="2"/>
        <v>AMOUNT_SOCIAL_SEC_PY</v>
      </c>
      <c r="C69" t="s">
        <v>1678</v>
      </c>
      <c r="D69" t="s">
        <v>1448</v>
      </c>
      <c r="E69" t="str">
        <f t="shared" si="3"/>
        <v>AMOUNT_SOCIAL_SEC_PY,</v>
      </c>
    </row>
    <row r="70" spans="1:5" hidden="1" x14ac:dyDescent="0.3">
      <c r="A70" t="s">
        <v>857</v>
      </c>
      <c r="B70" t="str">
        <f t="shared" si="2"/>
        <v>AMOUNT_SOCIAL_SEC_PY2</v>
      </c>
      <c r="C70" t="s">
        <v>1885</v>
      </c>
      <c r="D70" t="s">
        <v>1448</v>
      </c>
      <c r="E70" t="str">
        <f t="shared" si="3"/>
        <v>AMOUNT_SOCIAL_SEC_PY2,</v>
      </c>
    </row>
    <row r="71" spans="1:5" hidden="1" x14ac:dyDescent="0.3">
      <c r="A71" t="s">
        <v>1073</v>
      </c>
      <c r="B71" t="str">
        <f t="shared" si="2"/>
        <v>AMOUNT_SOCIAL_SEC_PY3</v>
      </c>
      <c r="C71" t="s">
        <v>2092</v>
      </c>
      <c r="D71" t="s">
        <v>1448</v>
      </c>
      <c r="E71" t="str">
        <f t="shared" si="3"/>
        <v>AMOUNT_SOCIAL_SEC_PY3,</v>
      </c>
    </row>
    <row r="72" spans="1:5" hidden="1" x14ac:dyDescent="0.3">
      <c r="A72" t="s">
        <v>629</v>
      </c>
      <c r="B72" t="str">
        <f t="shared" si="2"/>
        <v>AMOUNT_TAXABLE_SOCIAL_SEC_PY</v>
      </c>
      <c r="C72" t="s">
        <v>1666</v>
      </c>
      <c r="D72" t="s">
        <v>1448</v>
      </c>
      <c r="E72" t="str">
        <f t="shared" si="3"/>
        <v>AMOUNT_TAXABLE_SOCIAL_SEC_PY,</v>
      </c>
    </row>
    <row r="73" spans="1:5" hidden="1" x14ac:dyDescent="0.3">
      <c r="A73" t="s">
        <v>409</v>
      </c>
      <c r="B73" t="str">
        <f t="shared" si="2"/>
        <v>AMOUNT_TOTAL_DEDUCTIONS</v>
      </c>
      <c r="C73" t="s">
        <v>1338</v>
      </c>
      <c r="D73" t="s">
        <v>1448</v>
      </c>
      <c r="E73" t="str">
        <f t="shared" si="3"/>
        <v>AMOUNT_TOTAL_DEDUCTIONS,</v>
      </c>
    </row>
    <row r="74" spans="1:5" hidden="1" x14ac:dyDescent="0.3">
      <c r="A74" t="s">
        <v>1021</v>
      </c>
      <c r="B74" t="str">
        <f t="shared" si="2"/>
        <v>BUS_EXPENSE_PROFIT_TENTATIVE_PY3</v>
      </c>
      <c r="C74" t="s">
        <v>2040</v>
      </c>
      <c r="D74" t="s">
        <v>1448</v>
      </c>
      <c r="E74" t="str">
        <f t="shared" si="3"/>
        <v>BUS_EXPENSE_PROFIT_TENTATIVE_PY3,</v>
      </c>
    </row>
    <row r="75" spans="1:5" hidden="1" x14ac:dyDescent="0.3">
      <c r="A75" t="s">
        <v>367</v>
      </c>
      <c r="B75" t="str">
        <f t="shared" si="2"/>
        <v>BUS_EXPENSE_TOTAL</v>
      </c>
      <c r="C75" t="s">
        <v>1296</v>
      </c>
      <c r="D75" t="s">
        <v>1448</v>
      </c>
      <c r="E75" t="str">
        <f t="shared" si="3"/>
        <v>BUS_EXPENSE_TOTAL,</v>
      </c>
    </row>
    <row r="76" spans="1:5" hidden="1" x14ac:dyDescent="0.3">
      <c r="A76" t="s">
        <v>1010</v>
      </c>
      <c r="B76" t="str">
        <f t="shared" si="2"/>
        <v>BUS_GROSS_INCOME_PY3</v>
      </c>
      <c r="C76" t="s">
        <v>2029</v>
      </c>
      <c r="D76" t="s">
        <v>1448</v>
      </c>
      <c r="E76" t="str">
        <f t="shared" si="3"/>
        <v>BUS_GROSS_INCOME_PY3,</v>
      </c>
    </row>
    <row r="77" spans="1:5" hidden="1" x14ac:dyDescent="0.3">
      <c r="A77" t="s">
        <v>792</v>
      </c>
      <c r="B77" t="str">
        <f t="shared" si="2"/>
        <v>BUS_INVESTMENT_AT_RISK_PY2</v>
      </c>
      <c r="C77" t="s">
        <v>1820</v>
      </c>
      <c r="D77" t="s">
        <v>1448</v>
      </c>
      <c r="E77" t="str">
        <f t="shared" si="3"/>
        <v>BUS_INVESTMENT_AT_RISK_PY2,</v>
      </c>
    </row>
    <row r="78" spans="1:5" hidden="1" x14ac:dyDescent="0.3">
      <c r="A78" t="s">
        <v>791</v>
      </c>
      <c r="B78" t="str">
        <f t="shared" si="2"/>
        <v>BUS_MATERIAL_PARTICIPATE_PY2</v>
      </c>
      <c r="C78" t="s">
        <v>1819</v>
      </c>
      <c r="D78" t="s">
        <v>1448</v>
      </c>
      <c r="E78" t="str">
        <f t="shared" si="3"/>
        <v>BUS_MATERIAL_PARTICIPATE_PY2,</v>
      </c>
    </row>
    <row r="79" spans="1:5" hidden="1" x14ac:dyDescent="0.3">
      <c r="A79" t="s">
        <v>1007</v>
      </c>
      <c r="B79" t="str">
        <f t="shared" si="2"/>
        <v>BUS_MATERIAL_PARTICIPATE_PY3</v>
      </c>
      <c r="C79" t="s">
        <v>2026</v>
      </c>
      <c r="D79" t="s">
        <v>1448</v>
      </c>
      <c r="E79" t="str">
        <f t="shared" si="3"/>
        <v>BUS_MATERIAL_PARTICIPATE_PY3,</v>
      </c>
    </row>
    <row r="80" spans="1:5" hidden="1" x14ac:dyDescent="0.3">
      <c r="A80" t="s">
        <v>574</v>
      </c>
      <c r="B80" t="str">
        <f t="shared" si="2"/>
        <v>BUS_NET_PROFIT_PY</v>
      </c>
      <c r="C80" t="s">
        <v>1611</v>
      </c>
      <c r="D80" t="s">
        <v>1448</v>
      </c>
      <c r="E80" t="str">
        <f t="shared" si="3"/>
        <v>BUS_NET_PROFIT_PY,</v>
      </c>
    </row>
    <row r="81" spans="1:60" hidden="1" x14ac:dyDescent="0.3">
      <c r="A81" t="s">
        <v>343</v>
      </c>
      <c r="B81" t="str">
        <f t="shared" si="2"/>
        <v>NUM_DEPENDENTS</v>
      </c>
      <c r="C81" t="s">
        <v>1272</v>
      </c>
      <c r="D81" t="s">
        <v>1448</v>
      </c>
      <c r="E81" t="str">
        <f t="shared" si="3"/>
        <v>NUM_DEPENDENTS,</v>
      </c>
    </row>
    <row r="82" spans="1:60" hidden="1" x14ac:dyDescent="0.3">
      <c r="A82" t="s">
        <v>991</v>
      </c>
      <c r="B82" t="str">
        <f t="shared" si="2"/>
        <v>NUM_DEPENDENTS_PY3</v>
      </c>
      <c r="C82" t="s">
        <v>2014</v>
      </c>
      <c r="D82" t="s">
        <v>1448</v>
      </c>
      <c r="E82" t="str">
        <f t="shared" si="3"/>
        <v>NUM_DEPENDENTS_PY3,</v>
      </c>
    </row>
    <row r="83" spans="1:60" hidden="1" x14ac:dyDescent="0.3">
      <c r="A83" t="s">
        <v>268</v>
      </c>
      <c r="B83" t="str">
        <f t="shared" si="2"/>
        <v>PRE_TOTAL_VOTES_PY2</v>
      </c>
      <c r="C83" t="s">
        <v>1533</v>
      </c>
      <c r="D83" t="s">
        <v>1448</v>
      </c>
      <c r="E83" t="str">
        <f t="shared" si="3"/>
        <v>PRE_TOTAL_VOTES_PY2,</v>
      </c>
    </row>
    <row r="84" spans="1:60" hidden="1" x14ac:dyDescent="0.3">
      <c r="A84" t="s">
        <v>254</v>
      </c>
      <c r="B84" t="str">
        <f t="shared" si="2"/>
        <v>PRE_UPVOTES</v>
      </c>
      <c r="C84" t="s">
        <v>1205</v>
      </c>
      <c r="D84" t="s">
        <v>1448</v>
      </c>
      <c r="E84" t="str">
        <f t="shared" si="3"/>
        <v>PRE_UPVOTES,</v>
      </c>
    </row>
    <row r="85" spans="1:60" hidden="1" x14ac:dyDescent="0.3">
      <c r="A85" t="s">
        <v>17</v>
      </c>
      <c r="B85" t="str">
        <f t="shared" si="2"/>
        <v>STATE_REVENUE</v>
      </c>
      <c r="C85" t="s">
        <v>1157</v>
      </c>
      <c r="D85" t="s">
        <v>1448</v>
      </c>
      <c r="E85" t="str">
        <f t="shared" si="3"/>
        <v>STATE_REVENUE,</v>
      </c>
    </row>
    <row r="86" spans="1:60" hidden="1" x14ac:dyDescent="0.3">
      <c r="A86" s="1" t="s">
        <v>327</v>
      </c>
      <c r="B86" t="str">
        <f t="shared" si="2"/>
        <v>SUP_PS_AT_RISK</v>
      </c>
      <c r="C86" t="s">
        <v>1256</v>
      </c>
      <c r="D86" t="s">
        <v>1448</v>
      </c>
      <c r="E86" t="str">
        <f t="shared" si="3"/>
        <v>SUP_PS_AT_RISK,</v>
      </c>
    </row>
    <row r="87" spans="1:60" hidden="1" x14ac:dyDescent="0.3">
      <c r="A87" t="s">
        <v>540</v>
      </c>
      <c r="B87" t="str">
        <f t="shared" si="2"/>
        <v>SUP_PS_PARTNERSHIP_PY</v>
      </c>
      <c r="C87" t="s">
        <v>1585</v>
      </c>
      <c r="D87" t="s">
        <v>1448</v>
      </c>
      <c r="E87" t="str">
        <f t="shared" si="3"/>
        <v>SUP_PS_PARTNERSHIP_PY,</v>
      </c>
    </row>
    <row r="88" spans="1:60" hidden="1" x14ac:dyDescent="0.3">
      <c r="A88" t="s">
        <v>735</v>
      </c>
      <c r="B88" t="str">
        <f t="shared" si="2"/>
        <v>SUP_RE_EXPENSES_TOTAL_PY2</v>
      </c>
      <c r="C88" t="s">
        <v>1771</v>
      </c>
      <c r="D88" t="s">
        <v>1448</v>
      </c>
      <c r="E88" t="str">
        <f t="shared" si="3"/>
        <v>SUP_RE_EXPENSES_TOTAL_PY2,</v>
      </c>
    </row>
    <row r="89" spans="1:60" hidden="1" x14ac:dyDescent="0.3">
      <c r="A89" t="s">
        <v>951</v>
      </c>
      <c r="B89" t="str">
        <f t="shared" si="2"/>
        <v>SUP_RE_EXPENSES_TOTAL_PY3</v>
      </c>
      <c r="C89" t="s">
        <v>1978</v>
      </c>
      <c r="D89" t="s">
        <v>1448</v>
      </c>
      <c r="E89" t="str">
        <f t="shared" si="3"/>
        <v>SUP_RE_EXPENSES_TOTAL_PY3,</v>
      </c>
    </row>
    <row r="93" spans="1:60" x14ac:dyDescent="0.3">
      <c r="F93" t="s">
        <v>3547</v>
      </c>
      <c r="G93" t="s">
        <v>3548</v>
      </c>
      <c r="H93" t="s">
        <v>3549</v>
      </c>
      <c r="I93" t="s">
        <v>3550</v>
      </c>
      <c r="J93" t="s">
        <v>3551</v>
      </c>
      <c r="K93" t="s">
        <v>3552</v>
      </c>
      <c r="L93" t="s">
        <v>3553</v>
      </c>
      <c r="M93" t="s">
        <v>3554</v>
      </c>
      <c r="N93" t="s">
        <v>3555</v>
      </c>
      <c r="O93" t="s">
        <v>3556</v>
      </c>
      <c r="P93" t="s">
        <v>3557</v>
      </c>
      <c r="Q93" t="s">
        <v>3558</v>
      </c>
      <c r="R93" t="s">
        <v>3559</v>
      </c>
      <c r="S93" t="s">
        <v>3593</v>
      </c>
      <c r="T93" t="s">
        <v>3594</v>
      </c>
      <c r="U93" t="s">
        <v>3595</v>
      </c>
      <c r="V93" t="s">
        <v>3596</v>
      </c>
      <c r="W93" t="s">
        <v>3597</v>
      </c>
      <c r="X93" t="s">
        <v>3598</v>
      </c>
      <c r="Y93" t="s">
        <v>3599</v>
      </c>
      <c r="Z93" t="s">
        <v>3600</v>
      </c>
      <c r="AA93" t="s">
        <v>3601</v>
      </c>
      <c r="AB93" t="s">
        <v>3602</v>
      </c>
      <c r="AC93" t="s">
        <v>3603</v>
      </c>
      <c r="AD93" t="s">
        <v>3604</v>
      </c>
      <c r="AE93" t="s">
        <v>3605</v>
      </c>
      <c r="AF93" t="s">
        <v>3606</v>
      </c>
      <c r="AG93" t="s">
        <v>3607</v>
      </c>
      <c r="AH93" t="s">
        <v>3608</v>
      </c>
      <c r="AI93" t="s">
        <v>3609</v>
      </c>
      <c r="AJ93" t="s">
        <v>3610</v>
      </c>
      <c r="AK93" t="s">
        <v>3611</v>
      </c>
      <c r="AL93" t="s">
        <v>3612</v>
      </c>
      <c r="AM93" t="s">
        <v>3613</v>
      </c>
      <c r="AN93" t="s">
        <v>3614</v>
      </c>
      <c r="AO93" t="s">
        <v>3615</v>
      </c>
      <c r="AP93" t="s">
        <v>3616</v>
      </c>
      <c r="AQ93" t="s">
        <v>3617</v>
      </c>
      <c r="AR93" t="s">
        <v>3618</v>
      </c>
      <c r="AS93" t="s">
        <v>3619</v>
      </c>
      <c r="AT93" t="s">
        <v>3620</v>
      </c>
      <c r="AU93" t="s">
        <v>3621</v>
      </c>
      <c r="AV93" t="s">
        <v>3622</v>
      </c>
      <c r="AW93" t="s">
        <v>3623</v>
      </c>
      <c r="AX93" t="s">
        <v>3624</v>
      </c>
      <c r="AY93" t="s">
        <v>3625</v>
      </c>
      <c r="AZ93" t="s">
        <v>3626</v>
      </c>
      <c r="BA93" t="s">
        <v>3627</v>
      </c>
      <c r="BB93" t="s">
        <v>3628</v>
      </c>
      <c r="BC93" t="s">
        <v>3629</v>
      </c>
      <c r="BD93" t="s">
        <v>3630</v>
      </c>
      <c r="BE93" t="s">
        <v>3631</v>
      </c>
      <c r="BF93" t="s">
        <v>3632</v>
      </c>
      <c r="BG93" t="s">
        <v>3633</v>
      </c>
      <c r="BH93" t="s">
        <v>3634</v>
      </c>
    </row>
    <row r="94" spans="1:60" x14ac:dyDescent="0.3">
      <c r="F94" t="s">
        <v>1184</v>
      </c>
      <c r="G94" t="s">
        <v>1172</v>
      </c>
      <c r="H94" t="s">
        <v>2167</v>
      </c>
      <c r="I94" t="s">
        <v>1274</v>
      </c>
      <c r="J94" t="s">
        <v>2234</v>
      </c>
      <c r="K94" t="s">
        <v>1273</v>
      </c>
      <c r="L94" t="s">
        <v>1198</v>
      </c>
      <c r="M94" t="s">
        <v>1199</v>
      </c>
      <c r="N94" t="s">
        <v>1200</v>
      </c>
      <c r="O94" t="s">
        <v>2200</v>
      </c>
      <c r="P94" t="s">
        <v>2215</v>
      </c>
      <c r="Q94" t="s">
        <v>2171</v>
      </c>
      <c r="R94" t="s">
        <v>2191</v>
      </c>
      <c r="S94" t="s">
        <v>1147</v>
      </c>
      <c r="T94" t="s">
        <v>1425</v>
      </c>
      <c r="U94" t="s">
        <v>1748</v>
      </c>
      <c r="V94" t="s">
        <v>2161</v>
      </c>
      <c r="W94" t="s">
        <v>1746</v>
      </c>
      <c r="X94" t="s">
        <v>1953</v>
      </c>
      <c r="Y94" t="s">
        <v>2154</v>
      </c>
      <c r="Z94" t="s">
        <v>1726</v>
      </c>
      <c r="AA94" t="s">
        <v>1932</v>
      </c>
      <c r="AB94" t="s">
        <v>1396</v>
      </c>
      <c r="AC94" t="s">
        <v>1394</v>
      </c>
      <c r="AD94" t="s">
        <v>1387</v>
      </c>
      <c r="AE94" t="s">
        <v>1711</v>
      </c>
      <c r="AF94" t="s">
        <v>1918</v>
      </c>
      <c r="AG94" t="s">
        <v>1374</v>
      </c>
      <c r="AH94" t="s">
        <v>1364</v>
      </c>
      <c r="AI94" t="s">
        <v>1688</v>
      </c>
      <c r="AJ94" t="s">
        <v>1895</v>
      </c>
      <c r="AK94" t="s">
        <v>1682</v>
      </c>
      <c r="AL94" t="s">
        <v>1355</v>
      </c>
      <c r="AM94" t="s">
        <v>1354</v>
      </c>
      <c r="AN94" t="s">
        <v>1678</v>
      </c>
      <c r="AO94" t="s">
        <v>1885</v>
      </c>
      <c r="AP94" t="s">
        <v>2092</v>
      </c>
      <c r="AQ94" t="s">
        <v>1666</v>
      </c>
      <c r="AR94" t="s">
        <v>1338</v>
      </c>
      <c r="AS94" t="s">
        <v>2040</v>
      </c>
      <c r="AT94" t="s">
        <v>1296</v>
      </c>
      <c r="AU94" t="s">
        <v>2029</v>
      </c>
      <c r="AV94" t="s">
        <v>1820</v>
      </c>
      <c r="AW94" t="s">
        <v>1819</v>
      </c>
      <c r="AX94" t="s">
        <v>2026</v>
      </c>
      <c r="AY94" t="s">
        <v>1611</v>
      </c>
      <c r="AZ94" t="s">
        <v>1272</v>
      </c>
      <c r="BA94" t="s">
        <v>2014</v>
      </c>
      <c r="BB94" t="s">
        <v>1533</v>
      </c>
      <c r="BC94" t="s">
        <v>1205</v>
      </c>
      <c r="BD94" t="s">
        <v>1157</v>
      </c>
      <c r="BE94" t="s">
        <v>1256</v>
      </c>
      <c r="BF94" t="s">
        <v>1585</v>
      </c>
      <c r="BG94" t="s">
        <v>1771</v>
      </c>
      <c r="BH94" t="s">
        <v>1978</v>
      </c>
    </row>
    <row r="95" spans="1:60" x14ac:dyDescent="0.3">
      <c r="F95" t="s">
        <v>1172</v>
      </c>
      <c r="G95" t="s">
        <v>2167</v>
      </c>
      <c r="H95" t="s">
        <v>1274</v>
      </c>
      <c r="I95" t="s">
        <v>2234</v>
      </c>
      <c r="J95" t="s">
        <v>1273</v>
      </c>
      <c r="K95" t="s">
        <v>1198</v>
      </c>
      <c r="L95" t="s">
        <v>1199</v>
      </c>
      <c r="M95" t="s">
        <v>1200</v>
      </c>
      <c r="N95" t="s">
        <v>2200</v>
      </c>
      <c r="O95" t="s">
        <v>2215</v>
      </c>
      <c r="P95" t="s">
        <v>2171</v>
      </c>
      <c r="Q95" t="s">
        <v>2191</v>
      </c>
    </row>
    <row r="96" spans="1:60" x14ac:dyDescent="0.3">
      <c r="F96" t="s">
        <v>3546</v>
      </c>
      <c r="G96" t="s">
        <v>1192</v>
      </c>
      <c r="H96" t="s">
        <v>1187</v>
      </c>
      <c r="I96" t="s">
        <v>2244</v>
      </c>
      <c r="J96" t="s">
        <v>2259</v>
      </c>
      <c r="K96" t="s">
        <v>2274</v>
      </c>
      <c r="L96" t="s">
        <v>1154</v>
      </c>
      <c r="M96" t="s">
        <v>2245</v>
      </c>
      <c r="N96" t="s">
        <v>2260</v>
      </c>
      <c r="O96" t="s">
        <v>1191</v>
      </c>
      <c r="P96" t="s">
        <v>2249</v>
      </c>
      <c r="Q96" t="s">
        <v>1201</v>
      </c>
      <c r="R96" t="s">
        <v>2243</v>
      </c>
      <c r="S96" t="s">
        <v>2258</v>
      </c>
      <c r="T96" t="s">
        <v>1276</v>
      </c>
      <c r="U96" t="s">
        <v>2294</v>
      </c>
      <c r="V96" t="s">
        <v>2300</v>
      </c>
      <c r="W96" t="s">
        <v>2334</v>
      </c>
      <c r="X96" t="s">
        <v>1211</v>
      </c>
      <c r="Y96" t="s">
        <v>2286</v>
      </c>
      <c r="Z96" t="s">
        <v>2287</v>
      </c>
      <c r="AA96" t="s">
        <v>1182</v>
      </c>
      <c r="AB96" t="s">
        <v>2254</v>
      </c>
      <c r="AC96" t="s">
        <v>2284</v>
      </c>
      <c r="AD96" t="s">
        <v>1149</v>
      </c>
      <c r="AE96" t="s">
        <v>2280</v>
      </c>
      <c r="AF96" t="s">
        <v>2263</v>
      </c>
      <c r="AG96" t="s">
        <v>2255</v>
      </c>
      <c r="AH96" t="s">
        <v>2270</v>
      </c>
      <c r="AI96" t="s">
        <v>2270</v>
      </c>
      <c r="AJ96" t="s">
        <v>1188</v>
      </c>
      <c r="AK96" t="s">
        <v>2246</v>
      </c>
      <c r="AL96" t="s">
        <v>2261</v>
      </c>
      <c r="AM96" t="s">
        <v>2276</v>
      </c>
    </row>
  </sheetData>
  <autoFilter ref="A1:D89">
    <filterColumn colId="3">
      <filters>
        <filter val="char"/>
      </filters>
    </filterColumn>
    <sortState ref="A2:D89">
      <sortCondition ref="D1:D89"/>
    </sortState>
  </autoFilter>
  <sortState ref="C1:D158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T132"/>
  <sheetViews>
    <sheetView topLeftCell="C1" workbookViewId="0">
      <selection activeCell="E93" sqref="E2:E93"/>
    </sheetView>
  </sheetViews>
  <sheetFormatPr defaultRowHeight="14.4" x14ac:dyDescent="0.3"/>
  <cols>
    <col min="1" max="1" width="69.6640625" bestFit="1" customWidth="1"/>
    <col min="2" max="2" width="50.21875" bestFit="1" customWidth="1"/>
    <col min="4" max="4" width="50.6640625" bestFit="1" customWidth="1"/>
    <col min="5" max="5" width="51.5546875" bestFit="1" customWidth="1"/>
  </cols>
  <sheetData>
    <row r="2" spans="1:98" hidden="1" x14ac:dyDescent="0.3">
      <c r="A2" t="s">
        <v>6</v>
      </c>
      <c r="B2" t="s">
        <v>6</v>
      </c>
      <c r="C2" t="s">
        <v>3752</v>
      </c>
      <c r="D2" t="str">
        <f>B2&amp;","</f>
        <v>ABANDONED,</v>
      </c>
      <c r="E2" t="str">
        <f>"'"&amp;B2&amp;"',"</f>
        <v>'ABANDONED',</v>
      </c>
      <c r="F2" t="e">
        <f>VLOOKUP(E2,'Sheet7 (2)'!$C$1:$C$47,1,0)</f>
        <v>#N/A</v>
      </c>
      <c r="G2" t="s">
        <v>3593</v>
      </c>
      <c r="H2" t="s">
        <v>3594</v>
      </c>
      <c r="I2" t="s">
        <v>3708</v>
      </c>
      <c r="J2" t="s">
        <v>3709</v>
      </c>
      <c r="K2" t="s">
        <v>3595</v>
      </c>
      <c r="L2" t="s">
        <v>3710</v>
      </c>
      <c r="M2" t="s">
        <v>3711</v>
      </c>
      <c r="N2" t="s">
        <v>3597</v>
      </c>
      <c r="O2" t="s">
        <v>3598</v>
      </c>
      <c r="P2" t="s">
        <v>3712</v>
      </c>
      <c r="Q2" t="s">
        <v>3713</v>
      </c>
      <c r="R2" t="s">
        <v>3714</v>
      </c>
      <c r="S2" t="s">
        <v>3715</v>
      </c>
      <c r="T2" t="s">
        <v>3605</v>
      </c>
      <c r="U2" t="s">
        <v>3716</v>
      </c>
      <c r="V2" t="s">
        <v>3717</v>
      </c>
      <c r="W2" t="s">
        <v>3718</v>
      </c>
      <c r="X2" t="s">
        <v>3719</v>
      </c>
      <c r="Y2" t="s">
        <v>3611</v>
      </c>
      <c r="Z2" t="s">
        <v>3720</v>
      </c>
      <c r="AA2" t="s">
        <v>3615</v>
      </c>
      <c r="AB2" t="s">
        <v>3721</v>
      </c>
      <c r="AC2" t="s">
        <v>3722</v>
      </c>
      <c r="AD2" t="s">
        <v>3617</v>
      </c>
      <c r="AE2" t="s">
        <v>3723</v>
      </c>
      <c r="AF2" t="s">
        <v>3724</v>
      </c>
      <c r="AG2" t="s">
        <v>3548</v>
      </c>
      <c r="AH2" t="s">
        <v>3725</v>
      </c>
      <c r="AI2" t="s">
        <v>3726</v>
      </c>
      <c r="AJ2" t="s">
        <v>3727</v>
      </c>
      <c r="AK2" t="s">
        <v>3728</v>
      </c>
      <c r="AL2" t="s">
        <v>3621</v>
      </c>
      <c r="AM2" t="s">
        <v>3729</v>
      </c>
      <c r="AN2" t="s">
        <v>3561</v>
      </c>
      <c r="AO2" t="s">
        <v>3730</v>
      </c>
      <c r="AP2" t="s">
        <v>3562</v>
      </c>
      <c r="AQ2" t="s">
        <v>3563</v>
      </c>
      <c r="AR2" t="s">
        <v>3564</v>
      </c>
      <c r="AS2" t="s">
        <v>3565</v>
      </c>
      <c r="AT2" t="s">
        <v>3566</v>
      </c>
      <c r="AU2" t="s">
        <v>3567</v>
      </c>
      <c r="AV2" t="s">
        <v>3568</v>
      </c>
      <c r="AW2" t="s">
        <v>3568</v>
      </c>
      <c r="AX2" t="s">
        <v>3569</v>
      </c>
      <c r="AY2" t="s">
        <v>3570</v>
      </c>
      <c r="AZ2" t="s">
        <v>3571</v>
      </c>
      <c r="BA2" t="s">
        <v>3572</v>
      </c>
      <c r="BB2" t="s">
        <v>3573</v>
      </c>
      <c r="BC2" t="s">
        <v>3574</v>
      </c>
      <c r="BD2" t="s">
        <v>3574</v>
      </c>
      <c r="BE2" t="s">
        <v>3574</v>
      </c>
      <c r="BF2" t="s">
        <v>3575</v>
      </c>
      <c r="BG2" t="s">
        <v>3576</v>
      </c>
      <c r="BH2" t="s">
        <v>3577</v>
      </c>
      <c r="BI2" t="s">
        <v>3551</v>
      </c>
      <c r="BJ2" t="s">
        <v>3552</v>
      </c>
      <c r="BK2" t="s">
        <v>3731</v>
      </c>
      <c r="BL2" t="s">
        <v>3732</v>
      </c>
      <c r="BM2" t="s">
        <v>3733</v>
      </c>
      <c r="BN2" t="s">
        <v>3578</v>
      </c>
      <c r="BO2" t="s">
        <v>3579</v>
      </c>
      <c r="BP2" t="s">
        <v>3580</v>
      </c>
      <c r="BQ2" t="s">
        <v>3581</v>
      </c>
      <c r="BR2" t="s">
        <v>3583</v>
      </c>
      <c r="BS2" t="s">
        <v>3555</v>
      </c>
      <c r="BT2" t="s">
        <v>3734</v>
      </c>
      <c r="BU2" t="s">
        <v>3735</v>
      </c>
      <c r="BV2" t="s">
        <v>3736</v>
      </c>
      <c r="BW2" t="s">
        <v>3737</v>
      </c>
      <c r="BX2" t="s">
        <v>3584</v>
      </c>
      <c r="BY2" t="s">
        <v>3585</v>
      </c>
      <c r="BZ2" t="s">
        <v>3738</v>
      </c>
      <c r="CA2" t="s">
        <v>3586</v>
      </c>
      <c r="CB2" t="s">
        <v>3739</v>
      </c>
      <c r="CC2" t="s">
        <v>3740</v>
      </c>
      <c r="CD2" t="s">
        <v>3741</v>
      </c>
      <c r="CE2" t="s">
        <v>3742</v>
      </c>
      <c r="CF2" t="s">
        <v>3743</v>
      </c>
      <c r="CG2" t="s">
        <v>3744</v>
      </c>
      <c r="CH2" t="s">
        <v>3590</v>
      </c>
      <c r="CI2" t="s">
        <v>3591</v>
      </c>
      <c r="CJ2" t="s">
        <v>3745</v>
      </c>
      <c r="CK2" t="s">
        <v>3631</v>
      </c>
      <c r="CL2" t="s">
        <v>3746</v>
      </c>
      <c r="CM2" t="s">
        <v>3632</v>
      </c>
      <c r="CN2" t="s">
        <v>3747</v>
      </c>
      <c r="CO2" t="s">
        <v>3748</v>
      </c>
      <c r="CP2" t="s">
        <v>3634</v>
      </c>
      <c r="CQ2" t="s">
        <v>3749</v>
      </c>
      <c r="CR2" t="s">
        <v>3750</v>
      </c>
      <c r="CS2" t="s">
        <v>3751</v>
      </c>
      <c r="CT2" t="s">
        <v>3559</v>
      </c>
    </row>
    <row r="3" spans="1:98" hidden="1" x14ac:dyDescent="0.3">
      <c r="A3" t="s">
        <v>496</v>
      </c>
      <c r="B3" t="s">
        <v>496</v>
      </c>
      <c r="C3" t="s">
        <v>1448</v>
      </c>
      <c r="D3" t="str">
        <f t="shared" ref="D3:D66" si="0">B3&amp;","</f>
        <v>AGE_DEPENDENT_MAX,</v>
      </c>
      <c r="E3" t="str">
        <f t="shared" ref="E3:E66" si="1">"'"&amp;B3&amp;"',"</f>
        <v>'AGE_DEPENDENT_MAX',</v>
      </c>
      <c r="F3" t="e">
        <f>VLOOKUP(E3,'Sheet7 (2)'!$C$1:$C$47,1,0)</f>
        <v>#N/A</v>
      </c>
      <c r="G3" t="s">
        <v>1147</v>
      </c>
      <c r="H3" t="s">
        <v>1425</v>
      </c>
      <c r="I3" t="s">
        <v>1749</v>
      </c>
      <c r="J3" t="s">
        <v>1956</v>
      </c>
      <c r="K3" t="s">
        <v>1748</v>
      </c>
      <c r="L3" t="s">
        <v>1955</v>
      </c>
      <c r="M3" t="s">
        <v>1954</v>
      </c>
      <c r="N3" t="s">
        <v>1746</v>
      </c>
      <c r="O3" t="s">
        <v>1953</v>
      </c>
      <c r="P3" t="s">
        <v>1420</v>
      </c>
      <c r="Q3" t="s">
        <v>1407</v>
      </c>
      <c r="R3" t="s">
        <v>1933</v>
      </c>
      <c r="S3" t="s">
        <v>1720</v>
      </c>
      <c r="T3" t="s">
        <v>1711</v>
      </c>
      <c r="U3" t="s">
        <v>1913</v>
      </c>
      <c r="V3" t="s">
        <v>1698</v>
      </c>
      <c r="W3" t="s">
        <v>1362</v>
      </c>
      <c r="X3" t="s">
        <v>1683</v>
      </c>
      <c r="Y3" t="s">
        <v>1682</v>
      </c>
      <c r="Z3" t="s">
        <v>1889</v>
      </c>
      <c r="AA3" t="s">
        <v>1885</v>
      </c>
      <c r="AB3" t="s">
        <v>1672</v>
      </c>
      <c r="AC3" t="s">
        <v>1346</v>
      </c>
      <c r="AD3" t="s">
        <v>1666</v>
      </c>
      <c r="AE3" t="s">
        <v>1664</v>
      </c>
      <c r="AF3" t="s">
        <v>1663</v>
      </c>
      <c r="AG3" t="s">
        <v>1172</v>
      </c>
      <c r="AH3" t="s">
        <v>1480</v>
      </c>
      <c r="AI3" t="s">
        <v>1505</v>
      </c>
      <c r="AJ3" t="s">
        <v>1849</v>
      </c>
      <c r="AK3" t="s">
        <v>1842</v>
      </c>
      <c r="AL3" t="s">
        <v>2029</v>
      </c>
      <c r="AM3" t="s">
        <v>1287</v>
      </c>
      <c r="AN3" t="s">
        <v>2234</v>
      </c>
      <c r="AO3" t="s">
        <v>1273</v>
      </c>
      <c r="AP3" t="s">
        <v>2233</v>
      </c>
      <c r="AQ3" t="s">
        <v>1197</v>
      </c>
      <c r="AR3" t="s">
        <v>1196</v>
      </c>
      <c r="AS3" t="s">
        <v>1200</v>
      </c>
      <c r="AT3" t="s">
        <v>1164</v>
      </c>
      <c r="AU3" t="s">
        <v>2192</v>
      </c>
      <c r="AV3" t="s">
        <v>1163</v>
      </c>
      <c r="AW3" t="s">
        <v>1803</v>
      </c>
      <c r="AX3" t="s">
        <v>1166</v>
      </c>
      <c r="AY3" t="s">
        <v>2217</v>
      </c>
      <c r="AZ3" t="s">
        <v>1193</v>
      </c>
      <c r="BA3" t="s">
        <v>2178</v>
      </c>
      <c r="BB3" t="s">
        <v>2331</v>
      </c>
      <c r="BC3" t="s">
        <v>1256</v>
      </c>
      <c r="BD3" t="s">
        <v>1795</v>
      </c>
      <c r="BE3" t="s">
        <v>1585</v>
      </c>
      <c r="BF3" t="s">
        <v>1792</v>
      </c>
      <c r="BG3" t="s">
        <v>1233</v>
      </c>
      <c r="BH3" t="s">
        <v>1978</v>
      </c>
      <c r="BI3" t="s">
        <v>1230</v>
      </c>
      <c r="BJ3" t="s">
        <v>1965</v>
      </c>
      <c r="BK3" t="s">
        <v>1550</v>
      </c>
      <c r="BL3" t="s">
        <v>2191</v>
      </c>
    </row>
    <row r="4" spans="1:98" hidden="1" x14ac:dyDescent="0.3">
      <c r="A4" t="s">
        <v>712</v>
      </c>
      <c r="B4" t="s">
        <v>712</v>
      </c>
      <c r="C4" t="s">
        <v>1448</v>
      </c>
      <c r="D4" t="str">
        <f t="shared" si="0"/>
        <v>AGE_DEPENDENT_MAX_PY,</v>
      </c>
      <c r="E4" t="str">
        <f t="shared" si="1"/>
        <v>'AGE_DEPENDENT_MAX_PY',</v>
      </c>
      <c r="F4" t="e">
        <f>VLOOKUP(E4,'Sheet7 (2)'!$C$1:$C$47,1,0)</f>
        <v>#N/A</v>
      </c>
    </row>
    <row r="5" spans="1:98" hidden="1" x14ac:dyDescent="0.3">
      <c r="A5" t="s">
        <v>928</v>
      </c>
      <c r="B5" t="s">
        <v>928</v>
      </c>
      <c r="C5" t="s">
        <v>1448</v>
      </c>
      <c r="D5" t="str">
        <f t="shared" si="0"/>
        <v>AGE_DEPENDENT_MAX_PY2,</v>
      </c>
      <c r="E5" t="str">
        <f t="shared" si="1"/>
        <v>'AGE_DEPENDENT_MAX_PY2',</v>
      </c>
      <c r="F5" t="e">
        <f>VLOOKUP(E5,'Sheet7 (2)'!$C$1:$C$47,1,0)</f>
        <v>#N/A</v>
      </c>
    </row>
    <row r="6" spans="1:98" hidden="1" x14ac:dyDescent="0.3">
      <c r="A6" t="s">
        <v>711</v>
      </c>
      <c r="B6" t="s">
        <v>711</v>
      </c>
      <c r="C6" t="s">
        <v>1448</v>
      </c>
      <c r="D6" t="str">
        <f t="shared" si="0"/>
        <v>AGE_DEPENDENT_MIN_PY,</v>
      </c>
      <c r="E6" t="str">
        <f t="shared" si="1"/>
        <v>'AGE_DEPENDENT_MIN_PY',</v>
      </c>
      <c r="F6" t="e">
        <f>VLOOKUP(E6,'Sheet7 (2)'!$C$1:$C$47,1,0)</f>
        <v>#N/A</v>
      </c>
    </row>
    <row r="7" spans="1:98" hidden="1" x14ac:dyDescent="0.3">
      <c r="A7" t="s">
        <v>927</v>
      </c>
      <c r="B7" t="s">
        <v>927</v>
      </c>
      <c r="C7" t="s">
        <v>1448</v>
      </c>
      <c r="D7" t="str">
        <f t="shared" si="0"/>
        <v>AGE_DEPENDENT_MIN_PY2,</v>
      </c>
      <c r="E7" t="str">
        <f t="shared" si="1"/>
        <v>'AGE_DEPENDENT_MIN_PY2',</v>
      </c>
      <c r="F7" t="e">
        <f>VLOOKUP(E7,'Sheet7 (2)'!$C$1:$C$47,1,0)</f>
        <v>#N/A</v>
      </c>
    </row>
    <row r="8" spans="1:98" hidden="1" x14ac:dyDescent="0.3">
      <c r="A8" t="s">
        <v>926</v>
      </c>
      <c r="B8" t="s">
        <v>926</v>
      </c>
      <c r="C8" t="s">
        <v>1448</v>
      </c>
      <c r="D8" t="str">
        <f t="shared" si="0"/>
        <v>AGE_SPOUSE_PY2,</v>
      </c>
      <c r="E8" t="str">
        <f t="shared" si="1"/>
        <v>'AGE_SPOUSE_PY2',</v>
      </c>
      <c r="F8" t="e">
        <f>VLOOKUP(E8,'Sheet7 (2)'!$C$1:$C$47,1,0)</f>
        <v>#N/A</v>
      </c>
    </row>
    <row r="9" spans="1:98" hidden="1" x14ac:dyDescent="0.3">
      <c r="A9" t="s">
        <v>709</v>
      </c>
      <c r="B9" t="s">
        <v>709</v>
      </c>
      <c r="C9" t="s">
        <v>1448</v>
      </c>
      <c r="D9" t="str">
        <f t="shared" si="0"/>
        <v>AGE_TAXPAYER_PY,</v>
      </c>
      <c r="E9" t="str">
        <f t="shared" si="1"/>
        <v>'AGE_TAXPAYER_PY',</v>
      </c>
      <c r="F9" t="e">
        <f>VLOOKUP(E9,'Sheet7 (2)'!$C$1:$C$47,1,0)</f>
        <v>#N/A</v>
      </c>
    </row>
    <row r="10" spans="1:98" hidden="1" x14ac:dyDescent="0.3">
      <c r="A10" t="s">
        <v>925</v>
      </c>
      <c r="B10" t="s">
        <v>925</v>
      </c>
      <c r="C10" t="s">
        <v>1448</v>
      </c>
      <c r="D10" t="str">
        <f t="shared" si="0"/>
        <v>AGE_TAXPAYER_PY2,</v>
      </c>
      <c r="E10" t="str">
        <f t="shared" si="1"/>
        <v>'AGE_TAXPAYER_PY2',</v>
      </c>
      <c r="F10" t="e">
        <f>VLOOKUP(E10,'Sheet7 (2)'!$C$1:$C$47,1,0)</f>
        <v>#N/A</v>
      </c>
    </row>
    <row r="11" spans="1:98" hidden="1" x14ac:dyDescent="0.3">
      <c r="A11" t="s">
        <v>491</v>
      </c>
      <c r="B11" t="s">
        <v>491</v>
      </c>
      <c r="C11" t="s">
        <v>1448</v>
      </c>
      <c r="D11" t="str">
        <f t="shared" si="0"/>
        <v>AMOUNT_ADJUSTMENTS,</v>
      </c>
      <c r="E11" t="str">
        <f t="shared" si="1"/>
        <v>'AMOUNT_ADJUSTMENTS',</v>
      </c>
      <c r="F11" t="e">
        <f>VLOOKUP(E11,'Sheet7 (2)'!$C$1:$C$47,1,0)</f>
        <v>#N/A</v>
      </c>
    </row>
    <row r="12" spans="1:98" hidden="1" x14ac:dyDescent="0.3">
      <c r="A12" t="s">
        <v>478</v>
      </c>
      <c r="B12" t="s">
        <v>478</v>
      </c>
      <c r="C12" t="s">
        <v>1448</v>
      </c>
      <c r="D12" t="str">
        <f t="shared" si="0"/>
        <v>AMOUNT_CHILD_CREDIT,</v>
      </c>
      <c r="E12" t="str">
        <f t="shared" si="1"/>
        <v>'AMOUNT_CHILD_CREDIT',</v>
      </c>
      <c r="F12" t="e">
        <f>VLOOKUP(E12,'Sheet7 (2)'!$C$1:$C$47,1,0)</f>
        <v>#N/A</v>
      </c>
    </row>
    <row r="13" spans="1:98" hidden="1" x14ac:dyDescent="0.3">
      <c r="A13" t="s">
        <v>905</v>
      </c>
      <c r="B13" t="s">
        <v>905</v>
      </c>
      <c r="C13" t="s">
        <v>1448</v>
      </c>
      <c r="D13" t="str">
        <f t="shared" si="0"/>
        <v>AMOUNT_EDUCATION_CREDIT_PY2,</v>
      </c>
      <c r="E13" t="str">
        <f t="shared" si="1"/>
        <v>'AMOUNT_EDUCATION_CREDIT_PY2',</v>
      </c>
      <c r="F13" t="e">
        <f>VLOOKUP(E13,'Sheet7 (2)'!$C$1:$C$47,1,0)</f>
        <v>#N/A</v>
      </c>
    </row>
    <row r="14" spans="1:98" hidden="1" x14ac:dyDescent="0.3">
      <c r="A14" t="s">
        <v>683</v>
      </c>
      <c r="B14" t="s">
        <v>683</v>
      </c>
      <c r="C14" t="s">
        <v>1448</v>
      </c>
      <c r="D14" t="str">
        <f t="shared" si="0"/>
        <v>AMOUNT_EXEMPTIONS_PY,</v>
      </c>
      <c r="E14" t="str">
        <f t="shared" si="1"/>
        <v>'AMOUNT_EXEMPTIONS_PY',</v>
      </c>
      <c r="F14" t="e">
        <f>VLOOKUP(E14,'Sheet7 (2)'!$C$1:$C$47,1,0)</f>
        <v>#N/A</v>
      </c>
    </row>
    <row r="15" spans="1:98" hidden="1" x14ac:dyDescent="0.3">
      <c r="A15" t="s">
        <v>674</v>
      </c>
      <c r="B15" t="s">
        <v>674</v>
      </c>
      <c r="C15" t="s">
        <v>1448</v>
      </c>
      <c r="D15" t="str">
        <f t="shared" si="0"/>
        <v>AMOUNT_INCOME_TAX_WITHHELD_PY,</v>
      </c>
      <c r="E15" t="str">
        <f t="shared" si="1"/>
        <v>'AMOUNT_INCOME_TAX_WITHHELD_PY',</v>
      </c>
      <c r="F15" t="e">
        <f>VLOOKUP(E15,'Sheet7 (2)'!$C$1:$C$47,1,0)</f>
        <v>#N/A</v>
      </c>
    </row>
    <row r="16" spans="1:98" hidden="1" x14ac:dyDescent="0.3">
      <c r="A16" t="s">
        <v>885</v>
      </c>
      <c r="B16" t="s">
        <v>885</v>
      </c>
      <c r="C16" t="s">
        <v>1448</v>
      </c>
      <c r="D16" t="str">
        <f t="shared" si="0"/>
        <v>AMOUNT_MEDICAL_DENTAL_EXPENSES_DEDUCTION_PY2,</v>
      </c>
      <c r="E16" t="str">
        <f t="shared" si="1"/>
        <v>'AMOUNT_MEDICAL_DENTAL_EXPENSES_DEDUCTION_PY2',</v>
      </c>
      <c r="F16" t="e">
        <f>VLOOKUP(E16,'Sheet7 (2)'!$C$1:$C$47,1,0)</f>
        <v>#N/A</v>
      </c>
    </row>
    <row r="17" spans="1:22" hidden="1" x14ac:dyDescent="0.3">
      <c r="A17" t="s">
        <v>661</v>
      </c>
      <c r="B17" t="s">
        <v>661</v>
      </c>
      <c r="C17" t="s">
        <v>1448</v>
      </c>
      <c r="D17" t="str">
        <f t="shared" si="0"/>
        <v>AMOUNT_ORDINARY_DIVIDENDS_PY,</v>
      </c>
      <c r="E17" t="str">
        <f t="shared" si="1"/>
        <v>'AMOUNT_ORDINARY_DIVIDENDS_PY',</v>
      </c>
      <c r="F17" t="e">
        <f>VLOOKUP(E17,'Sheet7 (2)'!$C$1:$C$47,1,0)</f>
        <v>#N/A</v>
      </c>
    </row>
    <row r="18" spans="1:22" hidden="1" x14ac:dyDescent="0.3">
      <c r="A18" t="s">
        <v>433</v>
      </c>
      <c r="B18" t="s">
        <v>433</v>
      </c>
      <c r="C18" t="s">
        <v>1448</v>
      </c>
      <c r="D18" t="str">
        <f t="shared" si="0"/>
        <v>AMOUNT_REFUND,</v>
      </c>
      <c r="E18" t="str">
        <f t="shared" si="1"/>
        <v>'AMOUNT_REFUND',</v>
      </c>
      <c r="F18" t="e">
        <f>VLOOKUP(E18,'Sheet7 (2)'!$C$1:$C$47,1,0)</f>
        <v>#N/A</v>
      </c>
    </row>
    <row r="19" spans="1:22" hidden="1" x14ac:dyDescent="0.3">
      <c r="A19" t="s">
        <v>646</v>
      </c>
      <c r="B19" t="s">
        <v>646</v>
      </c>
      <c r="C19" t="s">
        <v>1448</v>
      </c>
      <c r="D19" t="str">
        <f t="shared" si="0"/>
        <v>AMOUNT_SALARIES_AND_WAGES_PY,</v>
      </c>
      <c r="E19" t="str">
        <f t="shared" si="1"/>
        <v>'AMOUNT_SALARIES_AND_WAGES_PY',</v>
      </c>
      <c r="F19" t="e">
        <f>VLOOKUP(E19,'Sheet7 (2)'!$C$1:$C$47,1,0)</f>
        <v>#N/A</v>
      </c>
    </row>
    <row r="20" spans="1:22" hidden="1" x14ac:dyDescent="0.3">
      <c r="A20" t="s">
        <v>645</v>
      </c>
      <c r="B20" t="s">
        <v>645</v>
      </c>
      <c r="C20" t="s">
        <v>1448</v>
      </c>
      <c r="D20" t="str">
        <f t="shared" si="0"/>
        <v>AMOUNT_SCHE_PY,</v>
      </c>
      <c r="E20" t="str">
        <f t="shared" si="1"/>
        <v>'AMOUNT_SCHE_PY',</v>
      </c>
      <c r="F20" t="e">
        <f>VLOOKUP(E20,'Sheet7 (2)'!$C$1:$C$47,1,0)</f>
        <v>#N/A</v>
      </c>
    </row>
    <row r="21" spans="1:22" hidden="1" x14ac:dyDescent="0.3">
      <c r="A21" t="s">
        <v>861</v>
      </c>
      <c r="B21" t="s">
        <v>861</v>
      </c>
      <c r="C21" t="s">
        <v>1448</v>
      </c>
      <c r="D21" t="str">
        <f t="shared" si="0"/>
        <v>AMOUNT_SCHE_PY2,</v>
      </c>
      <c r="E21" t="str">
        <f t="shared" si="1"/>
        <v>'AMOUNT_SCHE_PY2',</v>
      </c>
      <c r="F21" t="e">
        <f>VLOOKUP(E21,'Sheet7 (2)'!$C$1:$C$47,1,0)</f>
        <v>#N/A</v>
      </c>
    </row>
    <row r="22" spans="1:22" hidden="1" x14ac:dyDescent="0.3">
      <c r="A22" t="s">
        <v>857</v>
      </c>
      <c r="B22" t="s">
        <v>857</v>
      </c>
      <c r="C22" t="s">
        <v>1448</v>
      </c>
      <c r="D22" t="str">
        <f t="shared" si="0"/>
        <v>AMOUNT_SOCIAL_SEC_PY2,</v>
      </c>
      <c r="E22" t="str">
        <f t="shared" si="1"/>
        <v>'AMOUNT_SOCIAL_SEC_PY2',</v>
      </c>
      <c r="F22" t="e">
        <f>VLOOKUP(E22,'Sheet7 (2)'!$C$1:$C$47,1,0)</f>
        <v>#N/A</v>
      </c>
    </row>
    <row r="23" spans="1:22" hidden="1" x14ac:dyDescent="0.3">
      <c r="A23" t="s">
        <v>635</v>
      </c>
      <c r="B23" t="s">
        <v>635</v>
      </c>
      <c r="C23" t="s">
        <v>1448</v>
      </c>
      <c r="D23" t="str">
        <f t="shared" si="0"/>
        <v>AMOUNT_TAX_DUE_PY,</v>
      </c>
      <c r="E23" t="str">
        <f t="shared" si="1"/>
        <v>'AMOUNT_TAX_DUE_PY',</v>
      </c>
      <c r="F23" t="e">
        <f>VLOOKUP(E23,'Sheet7 (2)'!$C$1:$C$47,1,0)</f>
        <v>#N/A</v>
      </c>
    </row>
    <row r="24" spans="1:22" hidden="1" x14ac:dyDescent="0.3">
      <c r="A24" t="s">
        <v>417</v>
      </c>
      <c r="B24" t="s">
        <v>417</v>
      </c>
      <c r="C24" t="s">
        <v>1448</v>
      </c>
      <c r="D24" t="str">
        <f t="shared" si="0"/>
        <v>AMOUNT_TAXABLE_INCOME,</v>
      </c>
      <c r="E24" t="str">
        <f t="shared" si="1"/>
        <v>'AMOUNT_TAXABLE_INCOME',</v>
      </c>
      <c r="F24" t="e">
        <f>VLOOKUP(E24,'Sheet7 (2)'!$C$1:$C$47,1,0)</f>
        <v>#N/A</v>
      </c>
    </row>
    <row r="25" spans="1:22" hidden="1" x14ac:dyDescent="0.3">
      <c r="A25" t="s">
        <v>629</v>
      </c>
      <c r="B25" t="s">
        <v>629</v>
      </c>
      <c r="C25" t="s">
        <v>1448</v>
      </c>
      <c r="D25" t="str">
        <f t="shared" si="0"/>
        <v>AMOUNT_TAXABLE_SOCIAL_SEC_PY,</v>
      </c>
      <c r="E25" t="str">
        <f t="shared" si="1"/>
        <v>'AMOUNT_TAXABLE_SOCIAL_SEC_PY',</v>
      </c>
      <c r="F25" t="e">
        <f>VLOOKUP(E25,'Sheet7 (2)'!$C$1:$C$47,1,0)</f>
        <v>#N/A</v>
      </c>
    </row>
    <row r="26" spans="1:22" hidden="1" x14ac:dyDescent="0.3">
      <c r="A26" t="s">
        <v>627</v>
      </c>
      <c r="B26" t="s">
        <v>627</v>
      </c>
      <c r="C26" t="s">
        <v>1448</v>
      </c>
      <c r="D26" t="str">
        <f t="shared" si="0"/>
        <v>AMOUNT_TOTAL_CREDITS_PY,</v>
      </c>
      <c r="E26" t="str">
        <f t="shared" si="1"/>
        <v>'AMOUNT_TOTAL_CREDITS_PY',</v>
      </c>
      <c r="F26" t="e">
        <f>VLOOKUP(E26,'Sheet7 (2)'!$C$1:$C$47,1,0)</f>
        <v>#N/A</v>
      </c>
    </row>
    <row r="27" spans="1:22" hidden="1" x14ac:dyDescent="0.3">
      <c r="A27" t="s">
        <v>626</v>
      </c>
      <c r="B27" t="s">
        <v>626</v>
      </c>
      <c r="C27" t="s">
        <v>1448</v>
      </c>
      <c r="D27" t="str">
        <f t="shared" si="0"/>
        <v>AMOUNT_TOTAL_DEDUCTIBLE_EXPENSES_PY,</v>
      </c>
      <c r="E27" t="str">
        <f t="shared" si="1"/>
        <v>'AMOUNT_TOTAL_DEDUCTIBLE_EXPENSES_PY',</v>
      </c>
      <c r="F27" t="e">
        <f>VLOOKUP(E27,'Sheet7 (2)'!$C$1:$C$47,1,0)</f>
        <v>#N/A</v>
      </c>
    </row>
    <row r="28" spans="1:22" hidden="1" x14ac:dyDescent="0.3">
      <c r="A28" t="s">
        <v>32</v>
      </c>
      <c r="B28" t="s">
        <v>32</v>
      </c>
      <c r="C28" t="s">
        <v>1449</v>
      </c>
      <c r="D28" t="str">
        <f t="shared" si="0"/>
        <v>AUDIT_DEFENSE_FLAG,</v>
      </c>
      <c r="E28" t="str">
        <f t="shared" si="1"/>
        <v>'AUDIT_DEFENSE_FLAG',</v>
      </c>
      <c r="F28" t="str">
        <f>VLOOKUP(E28,'Sheet7 (2)'!$C$1:$C$47,1,0)</f>
        <v>'AUDIT_DEFENSE_FLAG',</v>
      </c>
      <c r="G28" t="s">
        <v>1147</v>
      </c>
      <c r="H28" t="s">
        <v>1172</v>
      </c>
      <c r="I28" t="s">
        <v>2234</v>
      </c>
      <c r="J28" t="s">
        <v>1273</v>
      </c>
      <c r="K28" t="s">
        <v>2233</v>
      </c>
      <c r="L28" t="s">
        <v>1197</v>
      </c>
      <c r="M28" t="s">
        <v>1196</v>
      </c>
      <c r="N28" t="s">
        <v>1200</v>
      </c>
      <c r="O28" t="s">
        <v>1164</v>
      </c>
      <c r="P28" t="s">
        <v>2192</v>
      </c>
      <c r="Q28" t="s">
        <v>1166</v>
      </c>
      <c r="R28" t="s">
        <v>2217</v>
      </c>
      <c r="S28" t="s">
        <v>1193</v>
      </c>
      <c r="T28" t="s">
        <v>2178</v>
      </c>
      <c r="U28" t="s">
        <v>2331</v>
      </c>
      <c r="V28" t="s">
        <v>2191</v>
      </c>
    </row>
    <row r="29" spans="1:22" hidden="1" x14ac:dyDescent="0.3">
      <c r="A29" t="s">
        <v>140</v>
      </c>
      <c r="B29" t="s">
        <v>140</v>
      </c>
      <c r="C29" t="s">
        <v>1448</v>
      </c>
      <c r="D29" t="str">
        <f t="shared" si="0"/>
        <v>AUTH_NOT_COMPLETE_PY2,</v>
      </c>
      <c r="E29" t="str">
        <f t="shared" si="1"/>
        <v>'AUTH_NOT_COMPLETE_PY2',</v>
      </c>
      <c r="F29" t="e">
        <f>VLOOKUP(E29,'Sheet7 (2)'!$C$1:$C$47,1,0)</f>
        <v>#N/A</v>
      </c>
    </row>
    <row r="30" spans="1:22" hidden="1" x14ac:dyDescent="0.3">
      <c r="A30" t="s">
        <v>203</v>
      </c>
      <c r="B30" t="s">
        <v>203</v>
      </c>
      <c r="C30" t="s">
        <v>1448</v>
      </c>
      <c r="D30" t="str">
        <f t="shared" si="0"/>
        <v>AUTH_NOT_COMPLETE_PY3,</v>
      </c>
      <c r="E30" t="str">
        <f t="shared" si="1"/>
        <v>'AUTH_NOT_COMPLETE_PY3',</v>
      </c>
      <c r="F30" t="e">
        <f>VLOOKUP(E30,'Sheet7 (2)'!$C$1:$C$47,1,0)</f>
        <v>#N/A</v>
      </c>
    </row>
    <row r="31" spans="1:22" hidden="1" x14ac:dyDescent="0.3">
      <c r="A31" t="s">
        <v>821</v>
      </c>
      <c r="B31" t="s">
        <v>821</v>
      </c>
      <c r="C31" t="s">
        <v>1448</v>
      </c>
      <c r="D31" t="str">
        <f t="shared" si="0"/>
        <v>BUS_COGS_TOTAL_PY2,</v>
      </c>
      <c r="E31" t="str">
        <f t="shared" si="1"/>
        <v>'BUS_COGS_TOTAL_PY2',</v>
      </c>
      <c r="F31" t="e">
        <f>VLOOKUP(E31,'Sheet7 (2)'!$C$1:$C$47,1,0)</f>
        <v>#N/A</v>
      </c>
    </row>
    <row r="32" spans="1:22" hidden="1" x14ac:dyDescent="0.3">
      <c r="A32" t="s">
        <v>814</v>
      </c>
      <c r="B32" t="s">
        <v>814</v>
      </c>
      <c r="C32" t="s">
        <v>1448</v>
      </c>
      <c r="D32" t="str">
        <f t="shared" si="0"/>
        <v>BUS_EXPENSE_EMPLOYEE_BENEFITS_PY2,</v>
      </c>
      <c r="E32" t="str">
        <f t="shared" si="1"/>
        <v>'BUS_EXPENSE_EMPLOYEE_BENEFITS_PY2',</v>
      </c>
      <c r="F32" t="e">
        <f>VLOOKUP(E32,'Sheet7 (2)'!$C$1:$C$47,1,0)</f>
        <v>#N/A</v>
      </c>
    </row>
    <row r="33" spans="1:40" hidden="1" x14ac:dyDescent="0.3">
      <c r="A33" t="s">
        <v>1010</v>
      </c>
      <c r="B33" t="s">
        <v>1010</v>
      </c>
      <c r="C33" t="s">
        <v>1448</v>
      </c>
      <c r="D33" t="str">
        <f t="shared" si="0"/>
        <v>BUS_GROSS_INCOME_PY3,</v>
      </c>
      <c r="E33" t="str">
        <f t="shared" si="1"/>
        <v>'BUS_GROSS_INCOME_PY3',</v>
      </c>
      <c r="F33" t="e">
        <f>VLOOKUP(E33,'Sheet7 (2)'!$C$1:$C$47,1,0)</f>
        <v>#N/A</v>
      </c>
    </row>
    <row r="34" spans="1:40" hidden="1" x14ac:dyDescent="0.3">
      <c r="A34" t="s">
        <v>358</v>
      </c>
      <c r="B34" t="s">
        <v>358</v>
      </c>
      <c r="C34" t="s">
        <v>1448</v>
      </c>
      <c r="D34" t="str">
        <f t="shared" si="0"/>
        <v>BUS_NET_PROFIT,</v>
      </c>
      <c r="E34" t="str">
        <f t="shared" si="1"/>
        <v>'BUS_NET_PROFIT',</v>
      </c>
      <c r="F34" t="e">
        <f>VLOOKUP(E34,'Sheet7 (2)'!$C$1:$C$47,1,0)</f>
        <v>#N/A</v>
      </c>
    </row>
    <row r="35" spans="1:40" x14ac:dyDescent="0.3">
      <c r="A35" t="s">
        <v>3671</v>
      </c>
      <c r="B35" t="s">
        <v>52</v>
      </c>
      <c r="C35" t="s">
        <v>1447</v>
      </c>
      <c r="D35" t="str">
        <f t="shared" si="0"/>
        <v>CHANNEL,</v>
      </c>
      <c r="E35" t="str">
        <f t="shared" si="1"/>
        <v>'CHANNEL',</v>
      </c>
      <c r="F35" t="str">
        <f>VLOOKUP(E35,'Sheet7 (2)'!$C$1:$C$47,1,0)</f>
        <v>'Channel',</v>
      </c>
      <c r="G35" t="s">
        <v>1192</v>
      </c>
      <c r="H35" t="s">
        <v>2251</v>
      </c>
      <c r="I35" t="s">
        <v>1187</v>
      </c>
      <c r="J35" t="s">
        <v>2244</v>
      </c>
      <c r="K35" t="s">
        <v>2259</v>
      </c>
      <c r="L35" t="s">
        <v>2274</v>
      </c>
      <c r="M35" t="s">
        <v>1154</v>
      </c>
      <c r="N35" t="s">
        <v>2245</v>
      </c>
      <c r="O35" t="s">
        <v>2260</v>
      </c>
      <c r="P35" t="s">
        <v>2260</v>
      </c>
      <c r="Q35" t="s">
        <v>1191</v>
      </c>
      <c r="R35" t="s">
        <v>2249</v>
      </c>
      <c r="S35" t="s">
        <v>1201</v>
      </c>
      <c r="T35" t="s">
        <v>2243</v>
      </c>
      <c r="U35" t="s">
        <v>2258</v>
      </c>
      <c r="V35" t="s">
        <v>1276</v>
      </c>
      <c r="W35" t="s">
        <v>1276</v>
      </c>
      <c r="X35" t="s">
        <v>1276</v>
      </c>
      <c r="Y35" t="s">
        <v>2294</v>
      </c>
      <c r="Z35" t="s">
        <v>2300</v>
      </c>
      <c r="AA35" t="s">
        <v>2334</v>
      </c>
      <c r="AB35" t="s">
        <v>1211</v>
      </c>
      <c r="AC35" t="s">
        <v>2286</v>
      </c>
      <c r="AD35" t="s">
        <v>2287</v>
      </c>
      <c r="AE35" t="s">
        <v>1182</v>
      </c>
      <c r="AF35" t="s">
        <v>2284</v>
      </c>
      <c r="AG35" t="s">
        <v>1149</v>
      </c>
      <c r="AH35" t="s">
        <v>2280</v>
      </c>
      <c r="AI35" t="s">
        <v>2333</v>
      </c>
      <c r="AJ35" t="s">
        <v>2263</v>
      </c>
      <c r="AK35" t="s">
        <v>2278</v>
      </c>
      <c r="AL35" t="s">
        <v>2246</v>
      </c>
      <c r="AM35" t="s">
        <v>2261</v>
      </c>
      <c r="AN35" t="s">
        <v>2247</v>
      </c>
    </row>
    <row r="36" spans="1:40" x14ac:dyDescent="0.3">
      <c r="A36" t="s">
        <v>3640</v>
      </c>
      <c r="B36" t="s">
        <v>108</v>
      </c>
      <c r="C36" t="s">
        <v>1447</v>
      </c>
      <c r="D36" t="str">
        <f t="shared" si="0"/>
        <v>CHANNEL_PY,</v>
      </c>
      <c r="E36" t="str">
        <f t="shared" si="1"/>
        <v>'CHANNEL_PY',</v>
      </c>
      <c r="F36" t="e">
        <f>VLOOKUP(E36,'Sheet7 (2)'!$C$1:$C$47,1,0)</f>
        <v>#N/A</v>
      </c>
    </row>
    <row r="37" spans="1:40" x14ac:dyDescent="0.3">
      <c r="A37" t="s">
        <v>3696</v>
      </c>
      <c r="B37" t="s">
        <v>47</v>
      </c>
      <c r="C37" t="s">
        <v>1447</v>
      </c>
      <c r="D37" t="str">
        <f t="shared" si="0"/>
        <v>COMPLETED_SKU,</v>
      </c>
      <c r="E37" t="str">
        <f t="shared" si="1"/>
        <v>'COMPLETED_SKU',</v>
      </c>
      <c r="F37" t="str">
        <f>VLOOKUP(E37,'Sheet7 (2)'!$C$1:$C$47,1,0)</f>
        <v>'COMPLETED_SKU',</v>
      </c>
    </row>
    <row r="38" spans="1:40" x14ac:dyDescent="0.3">
      <c r="A38" t="s">
        <v>3704</v>
      </c>
      <c r="B38" t="s">
        <v>81</v>
      </c>
      <c r="C38" t="s">
        <v>1447</v>
      </c>
      <c r="D38" t="str">
        <f t="shared" si="0"/>
        <v>COMPLETED_SKU_PY,</v>
      </c>
      <c r="E38" t="str">
        <f t="shared" si="1"/>
        <v>'COMPLETED_SKU_PY',</v>
      </c>
      <c r="F38" t="str">
        <f>VLOOKUP(E38,'Sheet7 (2)'!$C$1:$C$47,1,0)</f>
        <v>'COMPLETED_SKU_PY',</v>
      </c>
    </row>
    <row r="39" spans="1:40" x14ac:dyDescent="0.3">
      <c r="A39" t="s">
        <v>3642</v>
      </c>
      <c r="B39" t="s">
        <v>144</v>
      </c>
      <c r="C39" t="s">
        <v>1447</v>
      </c>
      <c r="D39" t="str">
        <f t="shared" si="0"/>
        <v>COMPLETED_SKU_PY2,</v>
      </c>
      <c r="E39" t="str">
        <f t="shared" si="1"/>
        <v>'COMPLETED_SKU_PY2',</v>
      </c>
      <c r="F39" t="str">
        <f>VLOOKUP(E39,'Sheet7 (2)'!$C$1:$C$47,1,0)</f>
        <v>'COMPLETED_SKU_PY2',</v>
      </c>
    </row>
    <row r="40" spans="1:40" x14ac:dyDescent="0.3">
      <c r="A40" t="s">
        <v>3693</v>
      </c>
      <c r="B40" t="s">
        <v>207</v>
      </c>
      <c r="C40" t="s">
        <v>1447</v>
      </c>
      <c r="D40" t="str">
        <f t="shared" si="0"/>
        <v>COMPLETED_SKU_PY3,</v>
      </c>
      <c r="E40" t="str">
        <f t="shared" si="1"/>
        <v>'COMPLETED_SKU_PY3',</v>
      </c>
      <c r="F40" t="str">
        <f>VLOOKUP(E40,'Sheet7 (2)'!$C$1:$C$47,1,0)</f>
        <v>'COMPLETED_SKU_PY3',</v>
      </c>
    </row>
    <row r="41" spans="1:40" x14ac:dyDescent="0.3">
      <c r="A41" t="s">
        <v>3645</v>
      </c>
      <c r="B41" t="s">
        <v>14</v>
      </c>
      <c r="C41" t="s">
        <v>1447</v>
      </c>
      <c r="D41" t="str">
        <f t="shared" si="0"/>
        <v>CUSTOMER_DEFINITION_ADJ,</v>
      </c>
      <c r="E41" t="str">
        <f t="shared" si="1"/>
        <v>'CUSTOMER_DEFINITION_ADJ',</v>
      </c>
      <c r="F41" t="str">
        <f>VLOOKUP(E41,'Sheet7 (2)'!$C$1:$C$47,1,0)</f>
        <v>'CUSTOMER_DEFINITION_ADJ',</v>
      </c>
    </row>
    <row r="42" spans="1:40" x14ac:dyDescent="0.3">
      <c r="A42" t="s">
        <v>3636</v>
      </c>
      <c r="B42" t="s">
        <v>84</v>
      </c>
      <c r="C42" t="s">
        <v>1447</v>
      </c>
      <c r="D42" t="str">
        <f t="shared" si="0"/>
        <v>CUSTOMER_DEFINITION_ADJ_PY,</v>
      </c>
      <c r="E42" t="str">
        <f t="shared" si="1"/>
        <v>'CUSTOMER_DEFINITION_ADJ_PY',</v>
      </c>
      <c r="F42" t="str">
        <f>VLOOKUP(E42,'Sheet7 (2)'!$C$1:$C$47,1,0)</f>
        <v>'CUSTOMER_DEFINITION_ADJ_PY',</v>
      </c>
    </row>
    <row r="43" spans="1:40" x14ac:dyDescent="0.3">
      <c r="A43" t="s">
        <v>3689</v>
      </c>
      <c r="B43" t="s">
        <v>147</v>
      </c>
      <c r="C43" t="s">
        <v>1447</v>
      </c>
      <c r="D43" t="str">
        <f t="shared" si="0"/>
        <v>CUSTOMER_DEFINITION_ADJ_PY2,</v>
      </c>
      <c r="E43" t="str">
        <f t="shared" si="1"/>
        <v>'CUSTOMER_DEFINITION_ADJ_PY2',</v>
      </c>
      <c r="F43" t="str">
        <f>VLOOKUP(E43,'Sheet7 (2)'!$C$1:$C$47,1,0)</f>
        <v>'CUSTOMER_DEFINITION_ADJ_PY2',</v>
      </c>
    </row>
    <row r="44" spans="1:40" x14ac:dyDescent="0.3">
      <c r="A44" t="s">
        <v>3676</v>
      </c>
      <c r="B44" t="s">
        <v>147</v>
      </c>
      <c r="C44" t="s">
        <v>1447</v>
      </c>
      <c r="D44" t="str">
        <f t="shared" si="0"/>
        <v>CUSTOMER_DEFINITION_ADJ_PY2,</v>
      </c>
      <c r="E44" t="str">
        <f t="shared" si="1"/>
        <v>'CUSTOMER_DEFINITION_ADJ_PY2',</v>
      </c>
      <c r="F44" t="str">
        <f>VLOOKUP(E44,'Sheet7 (2)'!$C$1:$C$47,1,0)</f>
        <v>'CUSTOMER_DEFINITION_ADJ_PY2',</v>
      </c>
    </row>
    <row r="45" spans="1:40" x14ac:dyDescent="0.3">
      <c r="A45" t="s">
        <v>3670</v>
      </c>
      <c r="B45" t="s">
        <v>51</v>
      </c>
      <c r="C45" t="s">
        <v>1447</v>
      </c>
      <c r="D45" t="str">
        <f t="shared" si="0"/>
        <v>ENTRY_PAGE_GROUP,</v>
      </c>
      <c r="E45" t="str">
        <f t="shared" si="1"/>
        <v>'ENTRY_PAGE_GROUP',</v>
      </c>
      <c r="F45" t="str">
        <f>VLOOKUP(E45,'Sheet7 (2)'!$C$1:$C$47,1,0)</f>
        <v>'ENTRY_PAGE_GROUP',</v>
      </c>
    </row>
    <row r="46" spans="1:40" x14ac:dyDescent="0.3">
      <c r="A46" t="s">
        <v>3684</v>
      </c>
      <c r="B46" t="s">
        <v>103</v>
      </c>
      <c r="C46" t="s">
        <v>1447</v>
      </c>
      <c r="D46" t="str">
        <f t="shared" si="0"/>
        <v>ENTRY_PAGE_GROUP_PY,</v>
      </c>
      <c r="E46" t="str">
        <f t="shared" si="1"/>
        <v>'ENTRY_PAGE_GROUP_PY',</v>
      </c>
      <c r="F46" t="str">
        <f>VLOOKUP(E46,'Sheet7 (2)'!$C$1:$C$47,1,0)</f>
        <v>'ENTRY_PAGE_GROUP_PY',</v>
      </c>
    </row>
    <row r="47" spans="1:40" x14ac:dyDescent="0.3">
      <c r="A47" t="s">
        <v>3663</v>
      </c>
      <c r="B47" t="s">
        <v>61</v>
      </c>
      <c r="C47" t="s">
        <v>1447</v>
      </c>
      <c r="D47" t="str">
        <f t="shared" si="0"/>
        <v>FED_FORM_TYPE,</v>
      </c>
      <c r="E47" t="str">
        <f t="shared" si="1"/>
        <v>'FED_FORM_TYPE',</v>
      </c>
      <c r="F47" t="str">
        <f>VLOOKUP(E47,'Sheet7 (2)'!$C$1:$C$47,1,0)</f>
        <v>'FED_FORM_TYPE',</v>
      </c>
    </row>
    <row r="48" spans="1:40" x14ac:dyDescent="0.3">
      <c r="A48" t="s">
        <v>3662</v>
      </c>
      <c r="B48" t="s">
        <v>76</v>
      </c>
      <c r="C48" t="s">
        <v>1447</v>
      </c>
      <c r="D48" t="str">
        <f t="shared" si="0"/>
        <v>FED_FORM_TYPE_PY,</v>
      </c>
      <c r="E48" t="str">
        <f t="shared" si="1"/>
        <v>'FED_FORM_TYPE_PY',</v>
      </c>
      <c r="F48" t="str">
        <f>VLOOKUP(E48,'Sheet7 (2)'!$C$1:$C$47,1,0)</f>
        <v>'FED_FORM_TYPE_PY',</v>
      </c>
    </row>
    <row r="49" spans="1:6" x14ac:dyDescent="0.3">
      <c r="A49" t="s">
        <v>3698</v>
      </c>
      <c r="B49" t="s">
        <v>139</v>
      </c>
      <c r="C49" t="s">
        <v>1447</v>
      </c>
      <c r="D49" t="str">
        <f t="shared" si="0"/>
        <v>FED_FORM_TYPE_PY2,</v>
      </c>
      <c r="E49" t="str">
        <f t="shared" si="1"/>
        <v>'FED_FORM_TYPE_PY2',</v>
      </c>
      <c r="F49" t="str">
        <f>VLOOKUP(E49,'Sheet7 (2)'!$C$1:$C$47,1,0)</f>
        <v>'FED_FORM_TYPE_PY2',</v>
      </c>
    </row>
    <row r="50" spans="1:6" x14ac:dyDescent="0.3">
      <c r="A50" t="s">
        <v>3697</v>
      </c>
      <c r="B50" t="s">
        <v>347</v>
      </c>
      <c r="C50" t="s">
        <v>1447</v>
      </c>
      <c r="D50" t="str">
        <f t="shared" si="0"/>
        <v>FILING_STATUS,</v>
      </c>
      <c r="E50" t="str">
        <f t="shared" si="1"/>
        <v>'FILING_STATUS',</v>
      </c>
      <c r="F50" t="str">
        <f>VLOOKUP(E50,'Sheet7 (2)'!$C$1:$C$47,1,0)</f>
        <v>'FILING_STATUS',</v>
      </c>
    </row>
    <row r="51" spans="1:6" x14ac:dyDescent="0.3">
      <c r="A51" t="s">
        <v>3635</v>
      </c>
      <c r="B51" t="s">
        <v>347</v>
      </c>
      <c r="C51" t="s">
        <v>1447</v>
      </c>
      <c r="D51" t="str">
        <f t="shared" si="0"/>
        <v>FILING_STATUS,</v>
      </c>
      <c r="E51" t="str">
        <f t="shared" si="1"/>
        <v>'FILING_STATUS',</v>
      </c>
      <c r="F51" t="str">
        <f>VLOOKUP(E51,'Sheet7 (2)'!$C$1:$C$47,1,0)</f>
        <v>'FILING_STATUS',</v>
      </c>
    </row>
    <row r="52" spans="1:6" x14ac:dyDescent="0.3">
      <c r="A52" t="s">
        <v>3682</v>
      </c>
      <c r="B52" t="s">
        <v>347</v>
      </c>
      <c r="C52" t="s">
        <v>1447</v>
      </c>
      <c r="D52" t="str">
        <f t="shared" si="0"/>
        <v>FILING_STATUS,</v>
      </c>
      <c r="E52" t="str">
        <f t="shared" si="1"/>
        <v>'FILING_STATUS',</v>
      </c>
      <c r="F52" t="str">
        <f>VLOOKUP(E52,'Sheet7 (2)'!$C$1:$C$47,1,0)</f>
        <v>'FILING_STATUS',</v>
      </c>
    </row>
    <row r="53" spans="1:6" x14ac:dyDescent="0.3">
      <c r="A53" t="s">
        <v>3691</v>
      </c>
      <c r="B53" t="s">
        <v>563</v>
      </c>
      <c r="C53" t="s">
        <v>1447</v>
      </c>
      <c r="D53" t="str">
        <f t="shared" si="0"/>
        <v>FILING_STATUS_PY,</v>
      </c>
      <c r="E53" t="str">
        <f t="shared" si="1"/>
        <v>'FILING_STATUS_PY',</v>
      </c>
      <c r="F53" t="str">
        <f>VLOOKUP(E53,'Sheet7 (2)'!$C$1:$C$47,1,0)</f>
        <v>'FILING_STATUS_PY',</v>
      </c>
    </row>
    <row r="54" spans="1:6" x14ac:dyDescent="0.3">
      <c r="A54" t="s">
        <v>3649</v>
      </c>
      <c r="B54" t="s">
        <v>779</v>
      </c>
      <c r="C54" t="s">
        <v>1447</v>
      </c>
      <c r="D54" t="str">
        <f t="shared" si="0"/>
        <v>FILING_STATUS_PY2,</v>
      </c>
      <c r="E54" t="str">
        <f t="shared" si="1"/>
        <v>'FILING_STATUS_PY2',</v>
      </c>
      <c r="F54" t="str">
        <f>VLOOKUP(E54,'Sheet7 (2)'!$C$1:$C$47,1,0)</f>
        <v>'FILING_STATUS_PY2',</v>
      </c>
    </row>
    <row r="55" spans="1:6" x14ac:dyDescent="0.3">
      <c r="A55" t="s">
        <v>3706</v>
      </c>
      <c r="B55" t="s">
        <v>995</v>
      </c>
      <c r="C55" t="s">
        <v>1447</v>
      </c>
      <c r="D55" t="str">
        <f t="shared" si="0"/>
        <v>FILING_STATUS_PY3,</v>
      </c>
      <c r="E55" t="str">
        <f t="shared" si="1"/>
        <v>'FILING_STATUS_PY3',</v>
      </c>
      <c r="F55" t="str">
        <f>VLOOKUP(E55,'Sheet7 (2)'!$C$1:$C$47,1,0)</f>
        <v>'FILING_STATUS_PY3',</v>
      </c>
    </row>
    <row r="56" spans="1:6" hidden="1" x14ac:dyDescent="0.3">
      <c r="A56" t="s">
        <v>561</v>
      </c>
      <c r="B56" t="s">
        <v>561</v>
      </c>
      <c r="C56" t="s">
        <v>1449</v>
      </c>
      <c r="D56" t="str">
        <f t="shared" si="0"/>
        <v>FLAG_ITEMIZED_DEDUCTIONS_PY,</v>
      </c>
      <c r="E56" t="str">
        <f t="shared" si="1"/>
        <v>'FLAG_ITEMIZED_DEDUCTIONS_PY',</v>
      </c>
      <c r="F56" t="str">
        <f>VLOOKUP(E56,'Sheet7 (2)'!$C$1:$C$47,1,0)</f>
        <v>'FLAG_ITEMIZED_DEDUCTIONS_PY',</v>
      </c>
    </row>
    <row r="57" spans="1:6" hidden="1" x14ac:dyDescent="0.3">
      <c r="A57" t="s">
        <v>344</v>
      </c>
      <c r="B57" t="s">
        <v>344</v>
      </c>
      <c r="C57" t="s">
        <v>1449</v>
      </c>
      <c r="D57" t="str">
        <f t="shared" si="0"/>
        <v>FLAG_OLD_OR_BLIND,</v>
      </c>
      <c r="E57" t="str">
        <f t="shared" si="1"/>
        <v>'FLAG_OLD_OR_BLIND',</v>
      </c>
      <c r="F57" t="str">
        <f>VLOOKUP(E57,'Sheet7 (2)'!$C$1:$C$47,1,0)</f>
        <v>'FLAG_OLD_OR_BLIND',</v>
      </c>
    </row>
    <row r="58" spans="1:6" hidden="1" x14ac:dyDescent="0.3">
      <c r="A58" t="s">
        <v>560</v>
      </c>
      <c r="B58" t="s">
        <v>560</v>
      </c>
      <c r="C58" t="s">
        <v>1449</v>
      </c>
      <c r="D58" t="str">
        <f t="shared" si="0"/>
        <v>FLAG_OLD_OR_BLIND_PY,</v>
      </c>
      <c r="E58" t="str">
        <f t="shared" si="1"/>
        <v>'FLAG_OLD_OR_BLIND_PY',</v>
      </c>
      <c r="F58" t="e">
        <f>VLOOKUP(E58,'Sheet7 (2)'!$C$1:$C$47,1,0)</f>
        <v>#N/A</v>
      </c>
    </row>
    <row r="59" spans="1:6" hidden="1" x14ac:dyDescent="0.3">
      <c r="A59" t="s">
        <v>57</v>
      </c>
      <c r="B59" t="s">
        <v>57</v>
      </c>
      <c r="C59" t="s">
        <v>1449</v>
      </c>
      <c r="D59" t="str">
        <f t="shared" si="0"/>
        <v>FSCHA_FLAG,</v>
      </c>
      <c r="E59" t="str">
        <f t="shared" si="1"/>
        <v>'FSCHA_FLAG',</v>
      </c>
      <c r="F59" t="e">
        <f>VLOOKUP(E59,'Sheet7 (2)'!$C$1:$C$47,1,0)</f>
        <v>#N/A</v>
      </c>
    </row>
    <row r="60" spans="1:6" hidden="1" x14ac:dyDescent="0.3">
      <c r="A60" t="s">
        <v>56</v>
      </c>
      <c r="B60" t="s">
        <v>56</v>
      </c>
      <c r="C60" t="s">
        <v>1449</v>
      </c>
      <c r="D60" t="str">
        <f t="shared" si="0"/>
        <v>FSCHE_FLAG,</v>
      </c>
      <c r="E60" t="str">
        <f t="shared" si="1"/>
        <v>'FSCHE_FLAG',</v>
      </c>
      <c r="F60" t="e">
        <f>VLOOKUP(E60,'Sheet7 (2)'!$C$1:$C$47,1,0)</f>
        <v>#N/A</v>
      </c>
    </row>
    <row r="61" spans="1:6" x14ac:dyDescent="0.3">
      <c r="A61" t="s">
        <v>3679</v>
      </c>
      <c r="B61" t="s">
        <v>278</v>
      </c>
      <c r="C61" t="s">
        <v>1447</v>
      </c>
      <c r="D61" t="str">
        <f t="shared" si="0"/>
        <v>IMPORT_TYPE,</v>
      </c>
      <c r="E61" t="str">
        <f t="shared" si="1"/>
        <v>'IMPORT_TYPE',</v>
      </c>
      <c r="F61" t="str">
        <f>VLOOKUP(E61,'Sheet7 (2)'!$C$1:$C$47,1,0)</f>
        <v>'IMPORT_TYPE',</v>
      </c>
    </row>
    <row r="62" spans="1:6" x14ac:dyDescent="0.3">
      <c r="A62" t="s">
        <v>3690</v>
      </c>
      <c r="B62" t="s">
        <v>279</v>
      </c>
      <c r="C62" t="s">
        <v>1447</v>
      </c>
      <c r="D62" t="str">
        <f t="shared" si="0"/>
        <v>IMPORT_TYPE_PY,</v>
      </c>
      <c r="E62" t="str">
        <f t="shared" si="1"/>
        <v>'IMPORT_TYPE_PY',</v>
      </c>
      <c r="F62" t="str">
        <f>VLOOKUP(E62,'Sheet7 (2)'!$C$1:$C$47,1,0)</f>
        <v>'IMPORT_TYPE_PY',</v>
      </c>
    </row>
    <row r="63" spans="1:6" x14ac:dyDescent="0.3">
      <c r="A63" t="s">
        <v>3675</v>
      </c>
      <c r="B63" t="s">
        <v>280</v>
      </c>
      <c r="C63" t="s">
        <v>1447</v>
      </c>
      <c r="D63" t="str">
        <f t="shared" si="0"/>
        <v>IMPORT_TYPE_PY2,</v>
      </c>
      <c r="E63" t="str">
        <f t="shared" si="1"/>
        <v>'IMPORT_TYPE_PY2',</v>
      </c>
      <c r="F63" t="str">
        <f>VLOOKUP(E63,'Sheet7 (2)'!$C$1:$C$47,1,0)</f>
        <v>'IMPORT_TYPE_PY2',</v>
      </c>
    </row>
    <row r="64" spans="1:6" x14ac:dyDescent="0.3">
      <c r="A64" t="s">
        <v>3702</v>
      </c>
      <c r="B64" t="s">
        <v>42</v>
      </c>
      <c r="C64" t="s">
        <v>1447</v>
      </c>
      <c r="D64" t="str">
        <f t="shared" si="0"/>
        <v>LAST_STATUS,</v>
      </c>
      <c r="E64" t="str">
        <f t="shared" si="1"/>
        <v>'LAST_STATUS',</v>
      </c>
      <c r="F64" t="str">
        <f>VLOOKUP(E64,'Sheet7 (2)'!$C$1:$C$47,1,0)</f>
        <v>'LAST_STATUS',</v>
      </c>
    </row>
    <row r="65" spans="1:6" x14ac:dyDescent="0.3">
      <c r="A65" t="s">
        <v>3686</v>
      </c>
      <c r="B65" t="s">
        <v>248</v>
      </c>
      <c r="C65" t="s">
        <v>1447</v>
      </c>
      <c r="D65" t="str">
        <f t="shared" si="0"/>
        <v>LAST_STATUS_PY3,</v>
      </c>
      <c r="E65" t="str">
        <f t="shared" si="1"/>
        <v>'LAST_STATUS_PY3',</v>
      </c>
      <c r="F65" t="str">
        <f>VLOOKUP(E65,'Sheet7 (2)'!$C$1:$C$47,1,0)</f>
        <v>'LAST_STATUS_PY3',</v>
      </c>
    </row>
    <row r="66" spans="1:6" hidden="1" x14ac:dyDescent="0.3">
      <c r="A66" t="s">
        <v>60</v>
      </c>
      <c r="B66" t="s">
        <v>60</v>
      </c>
      <c r="C66" t="s">
        <v>1449</v>
      </c>
      <c r="D66" t="str">
        <f t="shared" si="0"/>
        <v>MISC1099_FLAG,</v>
      </c>
      <c r="E66" t="str">
        <f t="shared" si="1"/>
        <v>'MISC1099_FLAG',</v>
      </c>
      <c r="F66" t="str">
        <f>VLOOKUP(E66,'Sheet7 (2)'!$C$1:$C$47,1,0)</f>
        <v>'MISC1099_FLAG',</v>
      </c>
    </row>
    <row r="67" spans="1:6" hidden="1" x14ac:dyDescent="0.3">
      <c r="A67" t="s">
        <v>24</v>
      </c>
      <c r="B67" t="s">
        <v>24</v>
      </c>
      <c r="C67" t="s">
        <v>1449</v>
      </c>
      <c r="D67" t="str">
        <f t="shared" ref="D67:D130" si="2">B67&amp;","</f>
        <v>NON_CA_REFUND_TRANSFER_FLAG,</v>
      </c>
      <c r="E67" t="str">
        <f t="shared" ref="E67:E130" si="3">"'"&amp;B67&amp;"',"</f>
        <v>'NON_CA_REFUND_TRANSFER_FLAG',</v>
      </c>
      <c r="F67" t="e">
        <f>VLOOKUP(E67,'Sheet7 (2)'!$C$1:$C$47,1,0)</f>
        <v>#N/A</v>
      </c>
    </row>
    <row r="68" spans="1:6" hidden="1" x14ac:dyDescent="0.3">
      <c r="A68" t="s">
        <v>142</v>
      </c>
      <c r="B68" t="s">
        <v>142</v>
      </c>
      <c r="C68" t="s">
        <v>1449</v>
      </c>
      <c r="D68" t="str">
        <f t="shared" si="2"/>
        <v>NON_CA_REFUND_TRANSFER_FLAG_PY2,</v>
      </c>
      <c r="E68" t="str">
        <f t="shared" si="3"/>
        <v>'NON_CA_REFUND_TRANSFER_FLAG_PY2',</v>
      </c>
      <c r="F68" t="e">
        <f>VLOOKUP(E68,'Sheet7 (2)'!$C$1:$C$47,1,0)</f>
        <v>#N/A</v>
      </c>
    </row>
    <row r="69" spans="1:6" hidden="1" x14ac:dyDescent="0.3">
      <c r="A69" t="s">
        <v>23</v>
      </c>
      <c r="B69" t="s">
        <v>23</v>
      </c>
      <c r="C69" t="s">
        <v>1448</v>
      </c>
      <c r="D69" t="str">
        <f t="shared" si="2"/>
        <v>NON_CA_REFUND_TRANSFER_REVENUE,</v>
      </c>
      <c r="E69" t="str">
        <f t="shared" si="3"/>
        <v>'NON_CA_REFUND_TRANSFER_REVENUE',</v>
      </c>
      <c r="F69" t="e">
        <f>VLOOKUP(E69,'Sheet7 (2)'!$C$1:$C$47,1,0)</f>
        <v>#N/A</v>
      </c>
    </row>
    <row r="70" spans="1:6" hidden="1" x14ac:dyDescent="0.3">
      <c r="A70" t="s">
        <v>771</v>
      </c>
      <c r="B70" t="s">
        <v>771</v>
      </c>
      <c r="C70" t="s">
        <v>1448</v>
      </c>
      <c r="D70" t="str">
        <f t="shared" si="2"/>
        <v>NUM_W2_PY2,</v>
      </c>
      <c r="E70" t="str">
        <f t="shared" si="3"/>
        <v>'NUM_W2_PY2',</v>
      </c>
      <c r="F70" t="e">
        <f>VLOOKUP(E70,'Sheet7 (2)'!$C$1:$C$47,1,0)</f>
        <v>#N/A</v>
      </c>
    </row>
    <row r="71" spans="1:6" x14ac:dyDescent="0.3">
      <c r="A71" t="s">
        <v>3700</v>
      </c>
      <c r="B71" t="s">
        <v>9</v>
      </c>
      <c r="C71" t="s">
        <v>1447</v>
      </c>
      <c r="D71" t="str">
        <f t="shared" si="2"/>
        <v>PRODUCT_EDITION_DESCRIPTION,</v>
      </c>
      <c r="E71" t="str">
        <f t="shared" si="3"/>
        <v>'PRODUCT_EDITION_DESCRIPTION',</v>
      </c>
      <c r="F71" t="str">
        <f>VLOOKUP(E71,'Sheet7 (2)'!$C$1:$C$47,1,0)</f>
        <v>'PRODUCT_EDITION_DESCRIPTION',</v>
      </c>
    </row>
    <row r="72" spans="1:6" x14ac:dyDescent="0.3">
      <c r="A72" t="s">
        <v>3687</v>
      </c>
      <c r="B72" t="s">
        <v>230</v>
      </c>
      <c r="C72" t="s">
        <v>1447</v>
      </c>
      <c r="D72" t="str">
        <f t="shared" si="2"/>
        <v>PRODUCT_EDITION_DESCRIPTION_PY3,</v>
      </c>
      <c r="E72" t="str">
        <f t="shared" si="3"/>
        <v>'PRODUCT_EDITION_DESCRIPTION_PY3',</v>
      </c>
      <c r="F72" t="str">
        <f>VLOOKUP(E72,'Sheet7 (2)'!$C$1:$C$47,1,0)</f>
        <v>'PRODUCT_EDITION_DESCRIPTION_PY3',</v>
      </c>
    </row>
    <row r="73" spans="1:6" x14ac:dyDescent="0.3">
      <c r="A73" t="s">
        <v>3703</v>
      </c>
      <c r="B73" t="s">
        <v>8</v>
      </c>
      <c r="C73" t="s">
        <v>1447</v>
      </c>
      <c r="D73" t="str">
        <f t="shared" si="2"/>
        <v>PRODUCT_ROLLUP,</v>
      </c>
      <c r="E73" t="str">
        <f t="shared" si="3"/>
        <v>'PRODUCT_ROLLUP',</v>
      </c>
      <c r="F73" t="e">
        <f>VLOOKUP(E73,'Sheet7 (2)'!$C$1:$C$47,1,0)</f>
        <v>#N/A</v>
      </c>
    </row>
    <row r="74" spans="1:6" x14ac:dyDescent="0.3">
      <c r="A74" t="s">
        <v>3660</v>
      </c>
      <c r="B74" t="s">
        <v>162</v>
      </c>
      <c r="C74" t="s">
        <v>1447</v>
      </c>
      <c r="D74" t="str">
        <f t="shared" si="2"/>
        <v>PRODUCT_ROLLUP_PY2,</v>
      </c>
      <c r="E74" t="str">
        <f t="shared" si="3"/>
        <v>'PRODUCT_ROLLUP_PY2',</v>
      </c>
      <c r="F74" t="str">
        <f>VLOOKUP(E74,'Sheet7 (2)'!$C$1:$C$47,1,0)</f>
        <v>'PRODUCT_ROLLUP_PY2',</v>
      </c>
    </row>
    <row r="75" spans="1:6" x14ac:dyDescent="0.3">
      <c r="A75" t="s">
        <v>3701</v>
      </c>
      <c r="B75" t="s">
        <v>225</v>
      </c>
      <c r="C75" t="s">
        <v>1447</v>
      </c>
      <c r="D75" t="str">
        <f t="shared" si="2"/>
        <v>PRODUCT_ROLLUP_PY3,</v>
      </c>
      <c r="E75" t="str">
        <f t="shared" si="3"/>
        <v>'PRODUCT_ROLLUP_PY3',</v>
      </c>
      <c r="F75" t="e">
        <f>VLOOKUP(E75,'Sheet7 (2)'!$C$1:$C$47,1,0)</f>
        <v>#N/A</v>
      </c>
    </row>
    <row r="76" spans="1:6" hidden="1" x14ac:dyDescent="0.3">
      <c r="A76" t="s">
        <v>26</v>
      </c>
      <c r="B76" t="s">
        <v>26</v>
      </c>
      <c r="C76" t="s">
        <v>1449</v>
      </c>
      <c r="D76" t="str">
        <f t="shared" si="2"/>
        <v>REFUND_TRANSFER_FLAG,</v>
      </c>
      <c r="E76" t="str">
        <f t="shared" si="3"/>
        <v>'REFUND_TRANSFER_FLAG',</v>
      </c>
      <c r="F76" t="e">
        <f>VLOOKUP(E76,'Sheet7 (2)'!$C$1:$C$47,1,0)</f>
        <v>#N/A</v>
      </c>
    </row>
    <row r="77" spans="1:6" hidden="1" x14ac:dyDescent="0.3">
      <c r="A77" t="s">
        <v>217</v>
      </c>
      <c r="B77" t="s">
        <v>217</v>
      </c>
      <c r="C77" t="s">
        <v>1449</v>
      </c>
      <c r="D77" t="str">
        <f t="shared" si="2"/>
        <v>REFUND_TRANSFER_FLAG_PY3,</v>
      </c>
      <c r="E77" t="str">
        <f t="shared" si="3"/>
        <v>'REFUND_TRANSFER_FLAG_PY3',</v>
      </c>
      <c r="F77" t="e">
        <f>VLOOKUP(E77,'Sheet7 (2)'!$C$1:$C$47,1,0)</f>
        <v>#N/A</v>
      </c>
    </row>
    <row r="78" spans="1:6" hidden="1" x14ac:dyDescent="0.3">
      <c r="A78" t="s">
        <v>53</v>
      </c>
      <c r="B78" t="s">
        <v>53</v>
      </c>
      <c r="C78" t="s">
        <v>1449</v>
      </c>
      <c r="D78" t="str">
        <f t="shared" si="2"/>
        <v>REQUIRED_TAKE_FLAG,</v>
      </c>
      <c r="E78" t="str">
        <f t="shared" si="3"/>
        <v>'REQUIRED_TAKE_FLAG',</v>
      </c>
      <c r="F78" t="e">
        <f>VLOOKUP(E78,'Sheet7 (2)'!$C$1:$C$47,1,0)</f>
        <v>#N/A</v>
      </c>
    </row>
    <row r="79" spans="1:6" hidden="1" x14ac:dyDescent="0.3">
      <c r="A79" t="s">
        <v>112</v>
      </c>
      <c r="B79" t="s">
        <v>112</v>
      </c>
      <c r="C79" t="s">
        <v>1449</v>
      </c>
      <c r="D79" t="str">
        <f t="shared" si="2"/>
        <v>REQUIRED_TAKE_FLAG_PY,</v>
      </c>
      <c r="E79" t="str">
        <f t="shared" si="3"/>
        <v>'REQUIRED_TAKE_FLAG_PY',</v>
      </c>
      <c r="F79" t="e">
        <f>VLOOKUP(E79,'Sheet7 (2)'!$C$1:$C$47,1,0)</f>
        <v>#N/A</v>
      </c>
    </row>
    <row r="80" spans="1:6" hidden="1" x14ac:dyDescent="0.3">
      <c r="A80" t="s">
        <v>4</v>
      </c>
      <c r="B80" t="s">
        <v>4</v>
      </c>
      <c r="C80" t="s">
        <v>1449</v>
      </c>
      <c r="D80" t="str">
        <f t="shared" si="2"/>
        <v>RISK_FLAG,</v>
      </c>
      <c r="E80" t="str">
        <f t="shared" si="3"/>
        <v>'RISK_FLAG',</v>
      </c>
      <c r="F80" t="e">
        <f>VLOOKUP(E80,'Sheet7 (2)'!$C$1:$C$47,1,0)</f>
        <v>#N/A</v>
      </c>
    </row>
    <row r="81" spans="1:6" x14ac:dyDescent="0.3">
      <c r="A81" t="s">
        <v>3652</v>
      </c>
      <c r="B81" t="s">
        <v>87</v>
      </c>
      <c r="C81" t="s">
        <v>1447</v>
      </c>
      <c r="D81" t="str">
        <f t="shared" si="2"/>
        <v>START_SKU_PY,</v>
      </c>
      <c r="E81" t="str">
        <f t="shared" si="3"/>
        <v>'START_SKU_PY',</v>
      </c>
      <c r="F81" t="str">
        <f>VLOOKUP(E81,'Sheet7 (2)'!$C$1:$C$47,1,0)</f>
        <v>'START_SKU_PY',</v>
      </c>
    </row>
    <row r="82" spans="1:6" x14ac:dyDescent="0.3">
      <c r="A82" t="s">
        <v>3656</v>
      </c>
      <c r="B82" t="s">
        <v>150</v>
      </c>
      <c r="C82" t="s">
        <v>1447</v>
      </c>
      <c r="D82" t="str">
        <f t="shared" si="2"/>
        <v>START_SKU_PY2,</v>
      </c>
      <c r="E82" t="str">
        <f t="shared" si="3"/>
        <v>'START_SKU_PY2',</v>
      </c>
      <c r="F82" t="str">
        <f>VLOOKUP(E82,'Sheet7 (2)'!$C$1:$C$47,1,0)</f>
        <v>'START_SKU_PY2',</v>
      </c>
    </row>
    <row r="83" spans="1:6" x14ac:dyDescent="0.3">
      <c r="A83" t="s">
        <v>3707</v>
      </c>
      <c r="B83" t="s">
        <v>98</v>
      </c>
      <c r="C83" t="s">
        <v>1447</v>
      </c>
      <c r="D83" t="str">
        <f t="shared" si="2"/>
        <v>START_SKU_ROLLUP_PY,</v>
      </c>
      <c r="E83" t="str">
        <f t="shared" si="3"/>
        <v>'START_SKU_ROLLUP_PY',</v>
      </c>
      <c r="F83" t="e">
        <f>VLOOKUP(E83,'Sheet7 (2)'!$C$1:$C$47,1,0)</f>
        <v>#N/A</v>
      </c>
    </row>
    <row r="84" spans="1:6" hidden="1" x14ac:dyDescent="0.3">
      <c r="A84" s="1" t="s">
        <v>327</v>
      </c>
      <c r="B84" s="1" t="s">
        <v>327</v>
      </c>
      <c r="C84" t="s">
        <v>1448</v>
      </c>
      <c r="D84" t="str">
        <f t="shared" si="2"/>
        <v>SUP_PS_AT_RISK,</v>
      </c>
      <c r="E84" t="str">
        <f t="shared" si="3"/>
        <v>'SUP_PS_AT_RISK',</v>
      </c>
      <c r="F84" t="e">
        <f>VLOOKUP(E84,'Sheet7 (2)'!$C$1:$C$47,1,0)</f>
        <v>#N/A</v>
      </c>
    </row>
    <row r="85" spans="1:6" hidden="1" x14ac:dyDescent="0.3">
      <c r="A85" t="s">
        <v>759</v>
      </c>
      <c r="B85" t="s">
        <v>759</v>
      </c>
      <c r="C85" t="s">
        <v>1448</v>
      </c>
      <c r="D85" t="str">
        <f t="shared" si="2"/>
        <v>SUP_PS_AT_RISK_PY2,</v>
      </c>
      <c r="E85" t="str">
        <f t="shared" si="3"/>
        <v>'SUP_PS_AT_RISK_PY2',</v>
      </c>
      <c r="F85" t="e">
        <f>VLOOKUP(E85,'Sheet7 (2)'!$C$1:$C$47,1,0)</f>
        <v>#N/A</v>
      </c>
    </row>
    <row r="86" spans="1:6" hidden="1" x14ac:dyDescent="0.3">
      <c r="A86" t="s">
        <v>540</v>
      </c>
      <c r="B86" t="s">
        <v>540</v>
      </c>
      <c r="C86" t="s">
        <v>1448</v>
      </c>
      <c r="D86" t="str">
        <f t="shared" si="2"/>
        <v>SUP_PS_PARTNERSHIP_PY,</v>
      </c>
      <c r="E86" t="str">
        <f t="shared" si="3"/>
        <v>'SUP_PS_PARTNERSHIP_PY',</v>
      </c>
      <c r="F86" t="e">
        <f>VLOOKUP(E86,'Sheet7 (2)'!$C$1:$C$47,1,0)</f>
        <v>#N/A</v>
      </c>
    </row>
    <row r="87" spans="1:6" hidden="1" x14ac:dyDescent="0.3">
      <c r="A87" t="s">
        <v>756</v>
      </c>
      <c r="B87" t="s">
        <v>756</v>
      </c>
      <c r="C87" t="s">
        <v>1448</v>
      </c>
      <c r="D87" t="str">
        <f t="shared" si="2"/>
        <v>SUP_PS_PARTNERSHIP_PY2,</v>
      </c>
      <c r="E87" t="str">
        <f t="shared" si="3"/>
        <v>'SUP_PS_PARTNERSHIP_PY2',</v>
      </c>
      <c r="F87" t="e">
        <f>VLOOKUP(E87,'Sheet7 (2)'!$C$1:$C$47,1,0)</f>
        <v>#N/A</v>
      </c>
    </row>
    <row r="88" spans="1:6" hidden="1" x14ac:dyDescent="0.3">
      <c r="A88" t="s">
        <v>303</v>
      </c>
      <c r="B88" t="s">
        <v>303</v>
      </c>
      <c r="C88" t="s">
        <v>1448</v>
      </c>
      <c r="D88" t="str">
        <f t="shared" si="2"/>
        <v>SUP_RE_EXPENSES_TOTAL,</v>
      </c>
      <c r="E88" t="str">
        <f t="shared" si="3"/>
        <v>'SUP_RE_EXPENSES_TOTAL',</v>
      </c>
      <c r="F88" t="e">
        <f>VLOOKUP(E88,'Sheet7 (2)'!$C$1:$C$47,1,0)</f>
        <v>#N/A</v>
      </c>
    </row>
    <row r="89" spans="1:6" hidden="1" x14ac:dyDescent="0.3">
      <c r="A89" t="s">
        <v>951</v>
      </c>
      <c r="B89" t="s">
        <v>951</v>
      </c>
      <c r="C89" t="s">
        <v>1448</v>
      </c>
      <c r="D89" t="str">
        <f t="shared" si="2"/>
        <v>SUP_RE_EXPENSES_TOTAL_PY3,</v>
      </c>
      <c r="E89" t="str">
        <f t="shared" si="3"/>
        <v>'SUP_RE_EXPENSES_TOTAL_PY3',</v>
      </c>
      <c r="F89" t="e">
        <f>VLOOKUP(E89,'Sheet7 (2)'!$C$1:$C$47,1,0)</f>
        <v>#N/A</v>
      </c>
    </row>
    <row r="90" spans="1:6" hidden="1" x14ac:dyDescent="0.3">
      <c r="A90" t="s">
        <v>300</v>
      </c>
      <c r="B90" t="s">
        <v>300</v>
      </c>
      <c r="C90" t="s">
        <v>1448</v>
      </c>
      <c r="D90" t="str">
        <f t="shared" si="2"/>
        <v>SUP_RE_INCOME_RENTS,</v>
      </c>
      <c r="E90" t="str">
        <f t="shared" si="3"/>
        <v>'SUP_RE_INCOME_RENTS',</v>
      </c>
      <c r="F90" t="e">
        <f>VLOOKUP(E90,'Sheet7 (2)'!$C$1:$C$47,1,0)</f>
        <v>#N/A</v>
      </c>
    </row>
    <row r="91" spans="1:6" hidden="1" x14ac:dyDescent="0.3">
      <c r="A91" t="s">
        <v>938</v>
      </c>
      <c r="B91" t="s">
        <v>938</v>
      </c>
      <c r="C91" t="s">
        <v>1448</v>
      </c>
      <c r="D91" t="str">
        <f t="shared" si="2"/>
        <v>SUP_RE_TYPE_ROYALTIES_PY3,</v>
      </c>
      <c r="E91" t="str">
        <f t="shared" si="3"/>
        <v>'SUP_RE_TYPE_ROYALTIES_PY3',</v>
      </c>
      <c r="F91" t="e">
        <f>VLOOKUP(E91,'Sheet7 (2)'!$C$1:$C$47,1,0)</f>
        <v>#N/A</v>
      </c>
    </row>
    <row r="92" spans="1:6" hidden="1" x14ac:dyDescent="0.3">
      <c r="A92" t="s">
        <v>505</v>
      </c>
      <c r="B92" t="s">
        <v>505</v>
      </c>
      <c r="C92" t="s">
        <v>1448</v>
      </c>
      <c r="D92" t="str">
        <f t="shared" si="2"/>
        <v>SUP_RE_TYPE_SELF_RENTAL_PY,</v>
      </c>
      <c r="E92" t="str">
        <f t="shared" si="3"/>
        <v>'SUP_RE_TYPE_SELF_RENTAL_PY',</v>
      </c>
      <c r="F92" t="e">
        <f>VLOOKUP(E92,'Sheet7 (2)'!$C$1:$C$47,1,0)</f>
        <v>#N/A</v>
      </c>
    </row>
    <row r="93" spans="1:6" hidden="1" x14ac:dyDescent="0.3">
      <c r="A93" t="s">
        <v>141</v>
      </c>
      <c r="B93" t="s">
        <v>141</v>
      </c>
      <c r="C93" t="s">
        <v>1449</v>
      </c>
      <c r="D93" t="str">
        <f t="shared" si="2"/>
        <v>TTO_FLAG_PY2,</v>
      </c>
      <c r="E93" t="str">
        <f t="shared" si="3"/>
        <v>'TTO_FLAG_PY2',</v>
      </c>
      <c r="F93" t="str">
        <f>VLOOKUP(E93,'Sheet7 (2)'!$C$1:$C$47,1,0)</f>
        <v>'TTO_FLAG_PY2',</v>
      </c>
    </row>
    <row r="94" spans="1:6" hidden="1" x14ac:dyDescent="0.3">
      <c r="A94" t="s">
        <v>3659</v>
      </c>
      <c r="C94" t="e">
        <v>#N/A</v>
      </c>
      <c r="D94" t="str">
        <f t="shared" si="2"/>
        <v>,</v>
      </c>
      <c r="E94" t="str">
        <f t="shared" si="3"/>
        <v>'',</v>
      </c>
    </row>
    <row r="95" spans="1:6" hidden="1" x14ac:dyDescent="0.3">
      <c r="A95" t="s">
        <v>3685</v>
      </c>
      <c r="C95" t="e">
        <v>#N/A</v>
      </c>
      <c r="D95" t="str">
        <f t="shared" si="2"/>
        <v>,</v>
      </c>
      <c r="E95" t="str">
        <f t="shared" si="3"/>
        <v>'',</v>
      </c>
    </row>
    <row r="96" spans="1:6" hidden="1" x14ac:dyDescent="0.3">
      <c r="A96" t="s">
        <v>3666</v>
      </c>
      <c r="C96" t="e">
        <v>#N/A</v>
      </c>
      <c r="D96" t="str">
        <f t="shared" si="2"/>
        <v>,</v>
      </c>
      <c r="E96" t="str">
        <f t="shared" si="3"/>
        <v>'',</v>
      </c>
    </row>
    <row r="97" spans="1:5" hidden="1" x14ac:dyDescent="0.3">
      <c r="A97" t="s">
        <v>3644</v>
      </c>
      <c r="C97" t="e">
        <v>#N/A</v>
      </c>
      <c r="D97" t="str">
        <f t="shared" si="2"/>
        <v>,</v>
      </c>
      <c r="E97" t="str">
        <f t="shared" si="3"/>
        <v>'',</v>
      </c>
    </row>
    <row r="98" spans="1:5" hidden="1" x14ac:dyDescent="0.3">
      <c r="A98" t="s">
        <v>3665</v>
      </c>
      <c r="C98" t="e">
        <v>#N/A</v>
      </c>
      <c r="D98" t="str">
        <f t="shared" si="2"/>
        <v>,</v>
      </c>
      <c r="E98" t="str">
        <f t="shared" si="3"/>
        <v>'',</v>
      </c>
    </row>
    <row r="99" spans="1:5" hidden="1" x14ac:dyDescent="0.3">
      <c r="A99" t="s">
        <v>3692</v>
      </c>
      <c r="C99" t="e">
        <v>#N/A</v>
      </c>
      <c r="D99" t="str">
        <f t="shared" si="2"/>
        <v>,</v>
      </c>
      <c r="E99" t="str">
        <f t="shared" si="3"/>
        <v>'',</v>
      </c>
    </row>
    <row r="100" spans="1:5" hidden="1" x14ac:dyDescent="0.3">
      <c r="A100" t="s">
        <v>3661</v>
      </c>
      <c r="C100" t="e">
        <v>#N/A</v>
      </c>
      <c r="D100" t="str">
        <f t="shared" si="2"/>
        <v>,</v>
      </c>
      <c r="E100" t="str">
        <f t="shared" si="3"/>
        <v>'',</v>
      </c>
    </row>
    <row r="101" spans="1:5" hidden="1" x14ac:dyDescent="0.3">
      <c r="A101" t="s">
        <v>3680</v>
      </c>
      <c r="C101" t="e">
        <v>#N/A</v>
      </c>
      <c r="D101" t="str">
        <f t="shared" si="2"/>
        <v>,</v>
      </c>
      <c r="E101" t="str">
        <f t="shared" si="3"/>
        <v>'',</v>
      </c>
    </row>
    <row r="102" spans="1:5" hidden="1" x14ac:dyDescent="0.3">
      <c r="A102" t="s">
        <v>3695</v>
      </c>
      <c r="C102" t="e">
        <v>#N/A</v>
      </c>
      <c r="D102" t="str">
        <f t="shared" si="2"/>
        <v>,</v>
      </c>
      <c r="E102" t="str">
        <f t="shared" si="3"/>
        <v>'',</v>
      </c>
    </row>
    <row r="103" spans="1:5" hidden="1" x14ac:dyDescent="0.3">
      <c r="A103" t="s">
        <v>3650</v>
      </c>
      <c r="C103" t="e">
        <v>#N/A</v>
      </c>
      <c r="D103" t="str">
        <f t="shared" si="2"/>
        <v>,</v>
      </c>
      <c r="E103" t="str">
        <f t="shared" si="3"/>
        <v>'',</v>
      </c>
    </row>
    <row r="104" spans="1:5" hidden="1" x14ac:dyDescent="0.3">
      <c r="A104" t="s">
        <v>3655</v>
      </c>
      <c r="C104" t="e">
        <v>#N/A</v>
      </c>
      <c r="D104" t="str">
        <f t="shared" si="2"/>
        <v>,</v>
      </c>
      <c r="E104" t="str">
        <f t="shared" si="3"/>
        <v>'',</v>
      </c>
    </row>
    <row r="105" spans="1:5" hidden="1" x14ac:dyDescent="0.3">
      <c r="A105" t="s">
        <v>3643</v>
      </c>
      <c r="C105" t="e">
        <v>#N/A</v>
      </c>
      <c r="D105" t="str">
        <f t="shared" si="2"/>
        <v>,</v>
      </c>
      <c r="E105" t="str">
        <f t="shared" si="3"/>
        <v>'',</v>
      </c>
    </row>
    <row r="106" spans="1:5" hidden="1" x14ac:dyDescent="0.3">
      <c r="A106" t="s">
        <v>3669</v>
      </c>
      <c r="C106" t="e">
        <v>#N/A</v>
      </c>
      <c r="D106" t="str">
        <f t="shared" si="2"/>
        <v>,</v>
      </c>
      <c r="E106" t="str">
        <f t="shared" si="3"/>
        <v>'',</v>
      </c>
    </row>
    <row r="107" spans="1:5" hidden="1" x14ac:dyDescent="0.3">
      <c r="A107" t="s">
        <v>3672</v>
      </c>
      <c r="C107" t="e">
        <v>#N/A</v>
      </c>
      <c r="D107" t="str">
        <f t="shared" si="2"/>
        <v>,</v>
      </c>
      <c r="E107" t="str">
        <f t="shared" si="3"/>
        <v>'',</v>
      </c>
    </row>
    <row r="108" spans="1:5" hidden="1" x14ac:dyDescent="0.3">
      <c r="A108" t="s">
        <v>3654</v>
      </c>
      <c r="C108" t="e">
        <v>#N/A</v>
      </c>
      <c r="D108" t="str">
        <f t="shared" si="2"/>
        <v>,</v>
      </c>
      <c r="E108" t="str">
        <f t="shared" si="3"/>
        <v>'',</v>
      </c>
    </row>
    <row r="109" spans="1:5" hidden="1" x14ac:dyDescent="0.3">
      <c r="A109" t="s">
        <v>3681</v>
      </c>
      <c r="C109" t="e">
        <v>#N/A</v>
      </c>
      <c r="D109" t="str">
        <f t="shared" si="2"/>
        <v>,</v>
      </c>
      <c r="E109" t="str">
        <f t="shared" si="3"/>
        <v>'',</v>
      </c>
    </row>
    <row r="110" spans="1:5" hidden="1" x14ac:dyDescent="0.3">
      <c r="A110" t="s">
        <v>3705</v>
      </c>
      <c r="C110" t="e">
        <v>#N/A</v>
      </c>
      <c r="D110" t="str">
        <f t="shared" si="2"/>
        <v>,</v>
      </c>
      <c r="E110" t="str">
        <f t="shared" si="3"/>
        <v>'',</v>
      </c>
    </row>
    <row r="111" spans="1:5" hidden="1" x14ac:dyDescent="0.3">
      <c r="A111" t="s">
        <v>3653</v>
      </c>
      <c r="C111" t="e">
        <v>#N/A</v>
      </c>
      <c r="D111" t="str">
        <f t="shared" si="2"/>
        <v>,</v>
      </c>
      <c r="E111" t="str">
        <f t="shared" si="3"/>
        <v>'',</v>
      </c>
    </row>
    <row r="112" spans="1:5" hidden="1" x14ac:dyDescent="0.3">
      <c r="A112" t="s">
        <v>3673</v>
      </c>
      <c r="C112" t="e">
        <v>#N/A</v>
      </c>
      <c r="D112" t="str">
        <f t="shared" si="2"/>
        <v>,</v>
      </c>
      <c r="E112" t="str">
        <f t="shared" si="3"/>
        <v>'',</v>
      </c>
    </row>
    <row r="113" spans="1:5" hidden="1" x14ac:dyDescent="0.3">
      <c r="A113" t="s">
        <v>3651</v>
      </c>
      <c r="C113" t="e">
        <v>#N/A</v>
      </c>
      <c r="D113" t="str">
        <f t="shared" si="2"/>
        <v>,</v>
      </c>
      <c r="E113" t="str">
        <f t="shared" si="3"/>
        <v>'',</v>
      </c>
    </row>
    <row r="114" spans="1:5" hidden="1" x14ac:dyDescent="0.3">
      <c r="A114" t="s">
        <v>3694</v>
      </c>
      <c r="C114" t="e">
        <v>#N/A</v>
      </c>
      <c r="D114" t="str">
        <f t="shared" si="2"/>
        <v>,</v>
      </c>
      <c r="E114" t="str">
        <f t="shared" si="3"/>
        <v>'',</v>
      </c>
    </row>
    <row r="115" spans="1:5" hidden="1" x14ac:dyDescent="0.3">
      <c r="A115" t="s">
        <v>3678</v>
      </c>
      <c r="C115" t="e">
        <v>#N/A</v>
      </c>
      <c r="D115" t="str">
        <f t="shared" si="2"/>
        <v>,</v>
      </c>
      <c r="E115" t="str">
        <f t="shared" si="3"/>
        <v>'',</v>
      </c>
    </row>
    <row r="116" spans="1:5" hidden="1" x14ac:dyDescent="0.3">
      <c r="A116" t="s">
        <v>3688</v>
      </c>
      <c r="C116" t="e">
        <v>#N/A</v>
      </c>
      <c r="D116" t="str">
        <f t="shared" si="2"/>
        <v>,</v>
      </c>
      <c r="E116" t="str">
        <f t="shared" si="3"/>
        <v>'',</v>
      </c>
    </row>
    <row r="117" spans="1:5" hidden="1" x14ac:dyDescent="0.3">
      <c r="A117" t="s">
        <v>3638</v>
      </c>
      <c r="C117" t="e">
        <v>#N/A</v>
      </c>
      <c r="D117" t="str">
        <f t="shared" si="2"/>
        <v>,</v>
      </c>
      <c r="E117" t="str">
        <f t="shared" si="3"/>
        <v>'',</v>
      </c>
    </row>
    <row r="118" spans="1:5" hidden="1" x14ac:dyDescent="0.3">
      <c r="A118" t="s">
        <v>3699</v>
      </c>
      <c r="C118" t="e">
        <v>#N/A</v>
      </c>
      <c r="D118" t="str">
        <f t="shared" si="2"/>
        <v>,</v>
      </c>
      <c r="E118" t="str">
        <f t="shared" si="3"/>
        <v>'',</v>
      </c>
    </row>
    <row r="119" spans="1:5" hidden="1" x14ac:dyDescent="0.3">
      <c r="A119" t="s">
        <v>3639</v>
      </c>
      <c r="C119" t="e">
        <v>#N/A</v>
      </c>
      <c r="D119" t="str">
        <f t="shared" si="2"/>
        <v>,</v>
      </c>
      <c r="E119" t="str">
        <f t="shared" si="3"/>
        <v>'',</v>
      </c>
    </row>
    <row r="120" spans="1:5" hidden="1" x14ac:dyDescent="0.3">
      <c r="A120" t="s">
        <v>3646</v>
      </c>
      <c r="C120" t="e">
        <v>#N/A</v>
      </c>
      <c r="D120" t="str">
        <f t="shared" si="2"/>
        <v>,</v>
      </c>
      <c r="E120" t="str">
        <f t="shared" si="3"/>
        <v>'',</v>
      </c>
    </row>
    <row r="121" spans="1:5" hidden="1" x14ac:dyDescent="0.3">
      <c r="A121" t="s">
        <v>3668</v>
      </c>
      <c r="C121" t="e">
        <v>#N/A</v>
      </c>
      <c r="D121" t="str">
        <f t="shared" si="2"/>
        <v>,</v>
      </c>
      <c r="E121" t="str">
        <f t="shared" si="3"/>
        <v>'',</v>
      </c>
    </row>
    <row r="122" spans="1:5" hidden="1" x14ac:dyDescent="0.3">
      <c r="A122" t="s">
        <v>3641</v>
      </c>
      <c r="C122" t="e">
        <v>#N/A</v>
      </c>
      <c r="D122" t="str">
        <f t="shared" si="2"/>
        <v>,</v>
      </c>
      <c r="E122" t="str">
        <f t="shared" si="3"/>
        <v>'',</v>
      </c>
    </row>
    <row r="123" spans="1:5" hidden="1" x14ac:dyDescent="0.3">
      <c r="A123" t="s">
        <v>3647</v>
      </c>
      <c r="C123" t="e">
        <v>#N/A</v>
      </c>
      <c r="D123" t="str">
        <f t="shared" si="2"/>
        <v>,</v>
      </c>
      <c r="E123" t="str">
        <f t="shared" si="3"/>
        <v>'',</v>
      </c>
    </row>
    <row r="124" spans="1:5" hidden="1" x14ac:dyDescent="0.3">
      <c r="A124" t="s">
        <v>3664</v>
      </c>
      <c r="C124" t="e">
        <v>#N/A</v>
      </c>
      <c r="D124" t="str">
        <f t="shared" si="2"/>
        <v>,</v>
      </c>
      <c r="E124" t="str">
        <f t="shared" si="3"/>
        <v>'',</v>
      </c>
    </row>
    <row r="125" spans="1:5" hidden="1" x14ac:dyDescent="0.3">
      <c r="A125" t="s">
        <v>3677</v>
      </c>
      <c r="C125" t="e">
        <v>#N/A</v>
      </c>
      <c r="D125" t="str">
        <f t="shared" si="2"/>
        <v>,</v>
      </c>
      <c r="E125" t="str">
        <f t="shared" si="3"/>
        <v>'',</v>
      </c>
    </row>
    <row r="126" spans="1:5" hidden="1" x14ac:dyDescent="0.3">
      <c r="A126" t="s">
        <v>3667</v>
      </c>
      <c r="C126" t="e">
        <v>#N/A</v>
      </c>
      <c r="D126" t="str">
        <f t="shared" si="2"/>
        <v>,</v>
      </c>
      <c r="E126" t="str">
        <f t="shared" si="3"/>
        <v>'',</v>
      </c>
    </row>
    <row r="127" spans="1:5" hidden="1" x14ac:dyDescent="0.3">
      <c r="A127" t="s">
        <v>3683</v>
      </c>
      <c r="C127" t="e">
        <v>#N/A</v>
      </c>
      <c r="D127" t="str">
        <f t="shared" si="2"/>
        <v>,</v>
      </c>
      <c r="E127" t="str">
        <f t="shared" si="3"/>
        <v>'',</v>
      </c>
    </row>
    <row r="128" spans="1:5" hidden="1" x14ac:dyDescent="0.3">
      <c r="A128" t="s">
        <v>3657</v>
      </c>
      <c r="C128" t="e">
        <v>#N/A</v>
      </c>
      <c r="D128" t="str">
        <f t="shared" si="2"/>
        <v>,</v>
      </c>
      <c r="E128" t="str">
        <f t="shared" si="3"/>
        <v>'',</v>
      </c>
    </row>
    <row r="129" spans="1:5" hidden="1" x14ac:dyDescent="0.3">
      <c r="A129" t="s">
        <v>3674</v>
      </c>
      <c r="C129" t="e">
        <v>#N/A</v>
      </c>
      <c r="D129" t="str">
        <f t="shared" si="2"/>
        <v>,</v>
      </c>
      <c r="E129" t="str">
        <f t="shared" si="3"/>
        <v>'',</v>
      </c>
    </row>
    <row r="130" spans="1:5" hidden="1" x14ac:dyDescent="0.3">
      <c r="A130" t="s">
        <v>3648</v>
      </c>
      <c r="C130" t="e">
        <v>#N/A</v>
      </c>
      <c r="D130" t="str">
        <f t="shared" si="2"/>
        <v>,</v>
      </c>
      <c r="E130" t="str">
        <f t="shared" si="3"/>
        <v>'',</v>
      </c>
    </row>
    <row r="131" spans="1:5" hidden="1" x14ac:dyDescent="0.3">
      <c r="A131" t="s">
        <v>3637</v>
      </c>
      <c r="C131" t="e">
        <v>#N/A</v>
      </c>
      <c r="D131" t="str">
        <f t="shared" ref="D131:D132" si="4">B131&amp;","</f>
        <v>,</v>
      </c>
      <c r="E131" t="str">
        <f t="shared" ref="E131:E132" si="5">"'"&amp;B131&amp;"',"</f>
        <v>'',</v>
      </c>
    </row>
    <row r="132" spans="1:5" hidden="1" x14ac:dyDescent="0.3">
      <c r="A132" t="s">
        <v>3658</v>
      </c>
      <c r="C132" t="e">
        <v>#N/A</v>
      </c>
      <c r="D132" t="str">
        <f t="shared" si="4"/>
        <v>,</v>
      </c>
      <c r="E132" t="str">
        <f t="shared" si="5"/>
        <v>'',</v>
      </c>
    </row>
  </sheetData>
  <autoFilter ref="A1:E132">
    <filterColumn colId="2">
      <filters>
        <filter val="ch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107"/>
  <sheetViews>
    <sheetView topLeftCell="A1074" workbookViewId="0">
      <selection activeCell="A1100" sqref="A1100"/>
    </sheetView>
  </sheetViews>
  <sheetFormatPr defaultRowHeight="14.4" x14ac:dyDescent="0.3"/>
  <cols>
    <col min="1" max="1" width="54.6640625" bestFit="1" customWidth="1"/>
    <col min="5" max="5" width="50.88671875" bestFit="1" customWidth="1"/>
  </cols>
  <sheetData>
    <row r="1" spans="1:6" x14ac:dyDescent="0.3">
      <c r="A1" t="s">
        <v>2</v>
      </c>
    </row>
    <row r="2" spans="1:6" x14ac:dyDescent="0.3">
      <c r="A2" t="s">
        <v>3</v>
      </c>
      <c r="B2" t="s">
        <v>0</v>
      </c>
      <c r="C2" t="s">
        <v>1146</v>
      </c>
      <c r="D2" t="s">
        <v>1145</v>
      </c>
      <c r="E2" t="str">
        <f>"'"&amp;A2&amp;"',"</f>
        <v>'CUSTOMER_KEY',</v>
      </c>
      <c r="F2" t="str">
        <f>VLOOKUP(A2,Sheet3!$A:$C,3,0)</f>
        <v>cont</v>
      </c>
    </row>
    <row r="3" spans="1:6" x14ac:dyDescent="0.3">
      <c r="A3" t="s">
        <v>4</v>
      </c>
      <c r="B3" t="s">
        <v>0</v>
      </c>
      <c r="C3" t="s">
        <v>1146</v>
      </c>
      <c r="D3" t="s">
        <v>1145</v>
      </c>
      <c r="E3" t="str">
        <f t="shared" ref="E3:E60" si="0">"'"&amp;A3&amp;"',"</f>
        <v>'RISK_FLAG',</v>
      </c>
      <c r="F3" t="str">
        <f>VLOOKUP(A3,Sheet3!$A:$C,3,0)</f>
        <v>bool</v>
      </c>
    </row>
    <row r="4" spans="1:6" x14ac:dyDescent="0.3">
      <c r="A4" t="s">
        <v>6</v>
      </c>
      <c r="B4" t="s">
        <v>0</v>
      </c>
      <c r="C4" t="s">
        <v>1146</v>
      </c>
      <c r="D4" t="s">
        <v>1145</v>
      </c>
      <c r="E4" t="str">
        <f t="shared" si="0"/>
        <v>'ABANDONED',</v>
      </c>
      <c r="F4" t="str">
        <f>VLOOKUP(A4,Sheet3!$A:$C,3,0)</f>
        <v>cont</v>
      </c>
    </row>
    <row r="5" spans="1:6" x14ac:dyDescent="0.3">
      <c r="A5" t="s">
        <v>7</v>
      </c>
      <c r="B5" t="s">
        <v>0</v>
      </c>
      <c r="C5" t="s">
        <v>1146</v>
      </c>
      <c r="D5" t="s">
        <v>1145</v>
      </c>
      <c r="E5" t="str">
        <f t="shared" si="0"/>
        <v>'ORDER_AMOUNT',</v>
      </c>
      <c r="F5" t="str">
        <f>VLOOKUP(A5,Sheet3!$A:$C,3,0)</f>
        <v>cont</v>
      </c>
    </row>
    <row r="6" spans="1:6" x14ac:dyDescent="0.3">
      <c r="A6" t="s">
        <v>8</v>
      </c>
      <c r="B6" t="s">
        <v>0</v>
      </c>
      <c r="C6" t="s">
        <v>1146</v>
      </c>
      <c r="D6" t="s">
        <v>1145</v>
      </c>
      <c r="E6" t="str">
        <f t="shared" si="0"/>
        <v>'PRODUCT_ROLLUP',</v>
      </c>
      <c r="F6" t="str">
        <f>VLOOKUP(A6,Sheet3!$A:$C,3,0)</f>
        <v>char</v>
      </c>
    </row>
    <row r="7" spans="1:6" x14ac:dyDescent="0.3">
      <c r="A7" t="s">
        <v>9</v>
      </c>
      <c r="B7" t="s">
        <v>0</v>
      </c>
      <c r="C7" t="s">
        <v>1146</v>
      </c>
      <c r="D7" t="s">
        <v>1145</v>
      </c>
      <c r="E7" t="str">
        <f t="shared" si="0"/>
        <v>'PRODUCT_EDITION_DESCRIPTION',</v>
      </c>
      <c r="F7" t="str">
        <f>VLOOKUP(A7,Sheet3!$A:$C,3,0)</f>
        <v>char</v>
      </c>
    </row>
    <row r="8" spans="1:6" x14ac:dyDescent="0.3">
      <c r="A8" t="s">
        <v>14</v>
      </c>
      <c r="B8" t="s">
        <v>0</v>
      </c>
      <c r="C8" t="s">
        <v>1146</v>
      </c>
      <c r="D8" t="s">
        <v>1145</v>
      </c>
      <c r="E8" t="str">
        <f t="shared" si="0"/>
        <v>'CUSTOMER_DEFINITION_ADJ',</v>
      </c>
      <c r="F8" t="str">
        <f>VLOOKUP(A8,Sheet3!$A:$C,3,0)</f>
        <v>char</v>
      </c>
    </row>
    <row r="9" spans="1:6" x14ac:dyDescent="0.3">
      <c r="A9" t="s">
        <v>15</v>
      </c>
      <c r="B9" t="s">
        <v>0</v>
      </c>
      <c r="C9" t="s">
        <v>1146</v>
      </c>
      <c r="D9" t="s">
        <v>1145</v>
      </c>
      <c r="E9" t="str">
        <f t="shared" si="0"/>
        <v>'TOTAL_REVENUE',</v>
      </c>
      <c r="F9" t="str">
        <f>VLOOKUP(A9,Sheet3!$A:$C,3,0)</f>
        <v>cont</v>
      </c>
    </row>
    <row r="10" spans="1:6" x14ac:dyDescent="0.3">
      <c r="A10" t="s">
        <v>16</v>
      </c>
      <c r="B10" t="s">
        <v>0</v>
      </c>
      <c r="C10" t="s">
        <v>1146</v>
      </c>
      <c r="D10" t="s">
        <v>1145</v>
      </c>
      <c r="E10" t="str">
        <f t="shared" si="0"/>
        <v>'FEDERAL_REVENUE',</v>
      </c>
      <c r="F10" t="str">
        <f>VLOOKUP(A10,Sheet3!$A:$C,3,0)</f>
        <v>cont</v>
      </c>
    </row>
    <row r="11" spans="1:6" x14ac:dyDescent="0.3">
      <c r="A11" t="s">
        <v>17</v>
      </c>
      <c r="B11" t="s">
        <v>0</v>
      </c>
      <c r="C11" t="s">
        <v>1146</v>
      </c>
      <c r="D11" t="s">
        <v>1145</v>
      </c>
      <c r="E11" t="str">
        <f t="shared" si="0"/>
        <v>'STATE_REVENUE',</v>
      </c>
      <c r="F11" t="str">
        <f>VLOOKUP(A11,Sheet3!$A:$C,3,0)</f>
        <v>cont</v>
      </c>
    </row>
    <row r="12" spans="1:6" x14ac:dyDescent="0.3">
      <c r="A12" t="s">
        <v>18</v>
      </c>
      <c r="B12" t="s">
        <v>0</v>
      </c>
      <c r="C12" t="s">
        <v>1146</v>
      </c>
      <c r="D12" t="s">
        <v>1145</v>
      </c>
      <c r="E12" t="str">
        <f t="shared" si="0"/>
        <v>'STATE_ATTACH_COUNT',</v>
      </c>
      <c r="F12" t="str">
        <f>VLOOKUP(A12,Sheet3!$A:$C,3,0)</f>
        <v>cont</v>
      </c>
    </row>
    <row r="13" spans="1:6" x14ac:dyDescent="0.3">
      <c r="A13" t="s">
        <v>19</v>
      </c>
      <c r="B13" t="s">
        <v>0</v>
      </c>
      <c r="C13" t="s">
        <v>1146</v>
      </c>
      <c r="D13" t="s">
        <v>1145</v>
      </c>
      <c r="E13" t="str">
        <f t="shared" si="0"/>
        <v>'MINDBENDER_REVENUE',</v>
      </c>
      <c r="F13" t="str">
        <f>VLOOKUP(A13,Sheet3!$A:$C,3,0)</f>
        <v>cont</v>
      </c>
    </row>
    <row r="14" spans="1:6" x14ac:dyDescent="0.3">
      <c r="A14" t="s">
        <v>20</v>
      </c>
      <c r="B14" t="s">
        <v>0</v>
      </c>
      <c r="C14" t="s">
        <v>1146</v>
      </c>
      <c r="D14" t="s">
        <v>1145</v>
      </c>
      <c r="E14" t="str">
        <f t="shared" si="0"/>
        <v>'MINDBENDER_FLAG',</v>
      </c>
      <c r="F14" t="str">
        <f>VLOOKUP(A14,Sheet3!$A:$C,3,0)</f>
        <v>bool</v>
      </c>
    </row>
    <row r="15" spans="1:6" x14ac:dyDescent="0.3">
      <c r="A15" t="s">
        <v>21</v>
      </c>
      <c r="B15" t="s">
        <v>0</v>
      </c>
      <c r="C15" t="s">
        <v>1146</v>
      </c>
      <c r="D15" t="s">
        <v>1145</v>
      </c>
      <c r="E15" t="str">
        <f t="shared" si="0"/>
        <v>'CA_REFUND_TRANSFER_REVENUE',</v>
      </c>
      <c r="F15" t="str">
        <f>VLOOKUP(A15,Sheet3!$A:$C,3,0)</f>
        <v>cont</v>
      </c>
    </row>
    <row r="16" spans="1:6" x14ac:dyDescent="0.3">
      <c r="A16" t="s">
        <v>22</v>
      </c>
      <c r="B16" t="s">
        <v>0</v>
      </c>
      <c r="C16" t="s">
        <v>1146</v>
      </c>
      <c r="D16" t="s">
        <v>1145</v>
      </c>
      <c r="E16" t="str">
        <f t="shared" si="0"/>
        <v>'CA_REFUND_TRANSFER_FLAG',</v>
      </c>
      <c r="F16" t="str">
        <f>VLOOKUP(A16,Sheet3!$A:$C,3,0)</f>
        <v>bool</v>
      </c>
    </row>
    <row r="17" spans="1:6" x14ac:dyDescent="0.3">
      <c r="A17" t="s">
        <v>23</v>
      </c>
      <c r="B17" t="s">
        <v>0</v>
      </c>
      <c r="C17" t="s">
        <v>1146</v>
      </c>
      <c r="D17" t="s">
        <v>1145</v>
      </c>
      <c r="E17" t="str">
        <f t="shared" si="0"/>
        <v>'NON_CA_REFUND_TRANSFER_REVENUE',</v>
      </c>
      <c r="F17" t="str">
        <f>VLOOKUP(A17,Sheet3!$A:$C,3,0)</f>
        <v>cont</v>
      </c>
    </row>
    <row r="18" spans="1:6" x14ac:dyDescent="0.3">
      <c r="A18" t="s">
        <v>24</v>
      </c>
      <c r="B18" t="s">
        <v>0</v>
      </c>
      <c r="C18" t="s">
        <v>1146</v>
      </c>
      <c r="D18" t="s">
        <v>1145</v>
      </c>
      <c r="E18" t="str">
        <f t="shared" si="0"/>
        <v>'NON_CA_REFUND_TRANSFER_FLAG',</v>
      </c>
      <c r="F18" t="str">
        <f>VLOOKUP(A18,Sheet3!$A:$C,3,0)</f>
        <v>bool</v>
      </c>
    </row>
    <row r="19" spans="1:6" x14ac:dyDescent="0.3">
      <c r="A19" t="s">
        <v>25</v>
      </c>
      <c r="B19" t="s">
        <v>0</v>
      </c>
      <c r="C19" t="s">
        <v>1146</v>
      </c>
      <c r="D19" t="s">
        <v>1145</v>
      </c>
      <c r="E19" t="str">
        <f t="shared" si="0"/>
        <v>'REFUND_TRANSFER_REVENUE',</v>
      </c>
      <c r="F19" t="str">
        <f>VLOOKUP(A19,Sheet3!$A:$C,3,0)</f>
        <v>cont</v>
      </c>
    </row>
    <row r="20" spans="1:6" x14ac:dyDescent="0.3">
      <c r="A20" t="s">
        <v>26</v>
      </c>
      <c r="B20" t="s">
        <v>0</v>
      </c>
      <c r="C20" t="s">
        <v>1146</v>
      </c>
      <c r="D20" t="s">
        <v>1145</v>
      </c>
      <c r="E20" t="str">
        <f t="shared" si="0"/>
        <v>'REFUND_TRANSFER_FLAG',</v>
      </c>
      <c r="F20" t="str">
        <f>VLOOKUP(A20,Sheet3!$A:$C,3,0)</f>
        <v>bool</v>
      </c>
    </row>
    <row r="21" spans="1:6" x14ac:dyDescent="0.3">
      <c r="A21" t="s">
        <v>27</v>
      </c>
      <c r="B21" t="s">
        <v>0</v>
      </c>
      <c r="C21" t="s">
        <v>1146</v>
      </c>
      <c r="D21" t="s">
        <v>1145</v>
      </c>
      <c r="E21" t="str">
        <f t="shared" si="0"/>
        <v>'CA_AUDIT_DEFENSE_REVENUE',</v>
      </c>
      <c r="F21" t="str">
        <f>VLOOKUP(A21,Sheet3!$A:$C,3,0)</f>
        <v>cont</v>
      </c>
    </row>
    <row r="22" spans="1:6" x14ac:dyDescent="0.3">
      <c r="A22" t="s">
        <v>28</v>
      </c>
      <c r="B22" t="s">
        <v>0</v>
      </c>
      <c r="C22" t="s">
        <v>1146</v>
      </c>
      <c r="D22" t="s">
        <v>1145</v>
      </c>
      <c r="E22" t="str">
        <f t="shared" si="0"/>
        <v>'CA_AUDIT_DEFENSE_FLAG',</v>
      </c>
      <c r="F22" t="str">
        <f>VLOOKUP(A22,Sheet3!$A:$C,3,0)</f>
        <v>bool</v>
      </c>
    </row>
    <row r="23" spans="1:6" x14ac:dyDescent="0.3">
      <c r="A23" t="s">
        <v>29</v>
      </c>
      <c r="B23" t="s">
        <v>0</v>
      </c>
      <c r="C23" t="s">
        <v>1146</v>
      </c>
      <c r="D23" t="s">
        <v>1145</v>
      </c>
      <c r="E23" t="str">
        <f t="shared" si="0"/>
        <v>'NON_CA_AUDIT_DEFENSE_REVENUE',</v>
      </c>
      <c r="F23" t="str">
        <f>VLOOKUP(A23,Sheet3!$A:$C,3,0)</f>
        <v>cont</v>
      </c>
    </row>
    <row r="24" spans="1:6" x14ac:dyDescent="0.3">
      <c r="A24" t="s">
        <v>30</v>
      </c>
      <c r="B24" t="s">
        <v>0</v>
      </c>
      <c r="C24" t="s">
        <v>1146</v>
      </c>
      <c r="D24" t="s">
        <v>1145</v>
      </c>
      <c r="E24" t="str">
        <f t="shared" si="0"/>
        <v>'NON_CA_AUDIT_DEFENSE_FLAG',</v>
      </c>
      <c r="F24" t="str">
        <f>VLOOKUP(A24,Sheet3!$A:$C,3,0)</f>
        <v>bool</v>
      </c>
    </row>
    <row r="25" spans="1:6" x14ac:dyDescent="0.3">
      <c r="A25" t="s">
        <v>31</v>
      </c>
      <c r="B25" t="s">
        <v>0</v>
      </c>
      <c r="C25" t="s">
        <v>1146</v>
      </c>
      <c r="D25" t="s">
        <v>1145</v>
      </c>
      <c r="E25" t="str">
        <f t="shared" si="0"/>
        <v>'AUDIT_DEFENSE_REVENUE',</v>
      </c>
      <c r="F25" t="str">
        <f>VLOOKUP(A25,Sheet3!$A:$C,3,0)</f>
        <v>cont</v>
      </c>
    </row>
    <row r="26" spans="1:6" x14ac:dyDescent="0.3">
      <c r="A26" t="s">
        <v>32</v>
      </c>
      <c r="B26" t="s">
        <v>0</v>
      </c>
      <c r="C26" t="s">
        <v>1146</v>
      </c>
      <c r="D26" t="s">
        <v>1145</v>
      </c>
      <c r="E26" t="str">
        <f t="shared" si="0"/>
        <v>'AUDIT_DEFENSE_FLAG',</v>
      </c>
      <c r="F26" t="str">
        <f>VLOOKUP(A26,Sheet3!$A:$C,3,0)</f>
        <v>bool</v>
      </c>
    </row>
    <row r="27" spans="1:6" x14ac:dyDescent="0.3">
      <c r="A27" t="s">
        <v>33</v>
      </c>
      <c r="B27" t="s">
        <v>0</v>
      </c>
      <c r="C27" t="s">
        <v>1146</v>
      </c>
      <c r="D27" t="s">
        <v>1145</v>
      </c>
      <c r="E27" t="str">
        <f t="shared" si="0"/>
        <v>'CA_MAX_REVENUE',</v>
      </c>
      <c r="F27" t="str">
        <f>VLOOKUP(A27,Sheet3!$A:$C,3,0)</f>
        <v>cont</v>
      </c>
    </row>
    <row r="28" spans="1:6" x14ac:dyDescent="0.3">
      <c r="A28" t="s">
        <v>34</v>
      </c>
      <c r="B28" t="s">
        <v>0</v>
      </c>
      <c r="C28" t="s">
        <v>1146</v>
      </c>
      <c r="D28" t="s">
        <v>1145</v>
      </c>
      <c r="E28" t="str">
        <f t="shared" si="0"/>
        <v>'CA_MAX_FLAG',</v>
      </c>
      <c r="F28" t="str">
        <f>VLOOKUP(A28,Sheet3!$A:$C,3,0)</f>
        <v>bool</v>
      </c>
    </row>
    <row r="29" spans="1:6" x14ac:dyDescent="0.3">
      <c r="A29" t="s">
        <v>35</v>
      </c>
      <c r="B29" t="s">
        <v>0</v>
      </c>
      <c r="C29" t="s">
        <v>1146</v>
      </c>
      <c r="D29" t="s">
        <v>1145</v>
      </c>
      <c r="E29" t="str">
        <f t="shared" si="0"/>
        <v>'NON_CA_MAX_REVENUE',</v>
      </c>
      <c r="F29" t="str">
        <f>VLOOKUP(A29,Sheet3!$A:$C,3,0)</f>
        <v>cont</v>
      </c>
    </row>
    <row r="30" spans="1:6" x14ac:dyDescent="0.3">
      <c r="A30" t="s">
        <v>36</v>
      </c>
      <c r="B30" t="s">
        <v>0</v>
      </c>
      <c r="C30" t="s">
        <v>1146</v>
      </c>
      <c r="D30" t="s">
        <v>1145</v>
      </c>
      <c r="E30" t="str">
        <f t="shared" si="0"/>
        <v>'NON_CA_MAX_FLAG',</v>
      </c>
      <c r="F30" t="str">
        <f>VLOOKUP(A30,Sheet3!$A:$C,3,0)</f>
        <v>bool</v>
      </c>
    </row>
    <row r="31" spans="1:6" x14ac:dyDescent="0.3">
      <c r="A31" t="s">
        <v>37</v>
      </c>
      <c r="B31" t="s">
        <v>0</v>
      </c>
      <c r="C31" t="s">
        <v>1146</v>
      </c>
      <c r="D31" t="s">
        <v>1145</v>
      </c>
      <c r="E31" t="str">
        <f t="shared" si="0"/>
        <v>'MAX_REVENUE',</v>
      </c>
      <c r="F31" t="str">
        <f>VLOOKUP(A31,Sheet3!$A:$C,3,0)</f>
        <v>cont</v>
      </c>
    </row>
    <row r="32" spans="1:6" x14ac:dyDescent="0.3">
      <c r="A32" t="s">
        <v>38</v>
      </c>
      <c r="B32" t="s">
        <v>0</v>
      </c>
      <c r="C32" t="s">
        <v>1146</v>
      </c>
      <c r="D32" t="s">
        <v>1145</v>
      </c>
      <c r="E32" t="str">
        <f t="shared" si="0"/>
        <v>'MAX_FLAG',</v>
      </c>
      <c r="F32" t="str">
        <f>VLOOKUP(A32,Sheet3!$A:$C,3,0)</f>
        <v>bool</v>
      </c>
    </row>
    <row r="33" spans="1:6" x14ac:dyDescent="0.3">
      <c r="A33" t="s">
        <v>39</v>
      </c>
      <c r="B33" t="s">
        <v>0</v>
      </c>
      <c r="C33" t="s">
        <v>1146</v>
      </c>
      <c r="D33" t="s">
        <v>1145</v>
      </c>
      <c r="E33" t="str">
        <f t="shared" si="0"/>
        <v>'PS_REVENUE',</v>
      </c>
      <c r="F33" t="str">
        <f>VLOOKUP(A33,Sheet3!$A:$C,3,0)</f>
        <v>cont</v>
      </c>
    </row>
    <row r="34" spans="1:6" x14ac:dyDescent="0.3">
      <c r="A34" t="s">
        <v>40</v>
      </c>
      <c r="B34" t="s">
        <v>0</v>
      </c>
      <c r="C34" t="s">
        <v>1146</v>
      </c>
      <c r="D34" t="s">
        <v>1145</v>
      </c>
      <c r="E34" t="str">
        <f t="shared" si="0"/>
        <v>'PS_FLAG',</v>
      </c>
      <c r="F34" t="str">
        <f>VLOOKUP(A34,Sheet3!$A:$C,3,0)</f>
        <v>bool</v>
      </c>
    </row>
    <row r="35" spans="1:6" x14ac:dyDescent="0.3">
      <c r="A35" t="s">
        <v>41</v>
      </c>
      <c r="B35" t="s">
        <v>0</v>
      </c>
      <c r="C35" t="s">
        <v>1146</v>
      </c>
      <c r="D35" t="s">
        <v>1145</v>
      </c>
      <c r="E35" t="str">
        <f t="shared" si="0"/>
        <v>'PRS_SCORE',</v>
      </c>
      <c r="F35" t="str">
        <f>VLOOKUP(A35,Sheet3!$A:$C,3,0)</f>
        <v>cont</v>
      </c>
    </row>
    <row r="36" spans="1:6" x14ac:dyDescent="0.3">
      <c r="A36" t="s">
        <v>42</v>
      </c>
      <c r="B36" t="s">
        <v>0</v>
      </c>
      <c r="C36" t="s">
        <v>1146</v>
      </c>
      <c r="D36" t="s">
        <v>1145</v>
      </c>
      <c r="E36" t="str">
        <f t="shared" si="0"/>
        <v>'LAST_STATUS',</v>
      </c>
      <c r="F36" t="str">
        <f>VLOOKUP(A36,Sheet3!$A:$C,3,0)</f>
        <v>char</v>
      </c>
    </row>
    <row r="37" spans="1:6" x14ac:dyDescent="0.3">
      <c r="A37" t="s">
        <v>43</v>
      </c>
      <c r="B37" t="s">
        <v>0</v>
      </c>
      <c r="C37" t="s">
        <v>1146</v>
      </c>
      <c r="D37" t="s">
        <v>1145</v>
      </c>
      <c r="E37" t="str">
        <f t="shared" si="0"/>
        <v>'REJECTED_COUNT',</v>
      </c>
      <c r="F37" t="str">
        <f>VLOOKUP(A37,Sheet3!$A:$C,3,0)</f>
        <v>cont</v>
      </c>
    </row>
    <row r="38" spans="1:6" x14ac:dyDescent="0.3">
      <c r="A38" t="s">
        <v>44</v>
      </c>
      <c r="B38" t="s">
        <v>0</v>
      </c>
      <c r="C38" t="s">
        <v>1146</v>
      </c>
      <c r="D38" t="s">
        <v>1145</v>
      </c>
      <c r="E38" t="str">
        <f t="shared" si="0"/>
        <v>'SEASON_PART',</v>
      </c>
      <c r="F38" t="str">
        <f>VLOOKUP(A38,Sheet3!$A:$C,3,0)</f>
        <v>char</v>
      </c>
    </row>
    <row r="39" spans="1:6" x14ac:dyDescent="0.3">
      <c r="A39" t="s">
        <v>45</v>
      </c>
      <c r="B39" t="s">
        <v>0</v>
      </c>
      <c r="C39" t="s">
        <v>1146</v>
      </c>
      <c r="D39" t="s">
        <v>1145</v>
      </c>
      <c r="E39" t="str">
        <f t="shared" si="0"/>
        <v>'TAX_WEEK',</v>
      </c>
      <c r="F39" t="str">
        <f>VLOOKUP(A39,Sheet3!$A:$C,3,0)</f>
        <v>cont</v>
      </c>
    </row>
    <row r="40" spans="1:6" x14ac:dyDescent="0.3">
      <c r="A40" t="s">
        <v>46</v>
      </c>
      <c r="B40" t="s">
        <v>0</v>
      </c>
      <c r="C40" t="s">
        <v>1146</v>
      </c>
      <c r="D40" t="s">
        <v>1145</v>
      </c>
      <c r="E40" t="str">
        <f t="shared" si="0"/>
        <v>'TAX_DAY',</v>
      </c>
      <c r="F40" t="str">
        <f>VLOOKUP(A40,Sheet3!$A:$C,3,0)</f>
        <v>cont</v>
      </c>
    </row>
    <row r="41" spans="1:6" x14ac:dyDescent="0.3">
      <c r="A41" t="s">
        <v>47</v>
      </c>
      <c r="B41" t="s">
        <v>0</v>
      </c>
      <c r="C41" t="s">
        <v>1146</v>
      </c>
      <c r="D41" t="s">
        <v>1145</v>
      </c>
      <c r="E41" t="str">
        <f t="shared" si="0"/>
        <v>'COMPLETED_SKU',</v>
      </c>
      <c r="F41" t="str">
        <f>VLOOKUP(A41,Sheet3!$A:$C,3,0)</f>
        <v>char</v>
      </c>
    </row>
    <row r="42" spans="1:6" x14ac:dyDescent="0.3">
      <c r="A42" t="s">
        <v>48</v>
      </c>
      <c r="B42" t="s">
        <v>0</v>
      </c>
      <c r="C42" t="s">
        <v>1146</v>
      </c>
      <c r="D42" t="s">
        <v>1145</v>
      </c>
      <c r="E42" t="str">
        <f t="shared" si="0"/>
        <v>'START_SKU',</v>
      </c>
      <c r="F42" t="str">
        <f>VLOOKUP(A42,Sheet3!$A:$C,3,0)</f>
        <v>char</v>
      </c>
    </row>
    <row r="43" spans="1:6" x14ac:dyDescent="0.3">
      <c r="A43" t="s">
        <v>49</v>
      </c>
      <c r="B43" t="s">
        <v>0</v>
      </c>
      <c r="C43" t="s">
        <v>1146</v>
      </c>
      <c r="D43" t="s">
        <v>1145</v>
      </c>
      <c r="E43" t="str">
        <f t="shared" si="0"/>
        <v>'CORE_FLAG',</v>
      </c>
      <c r="F43" t="str">
        <f>VLOOKUP(A43,Sheet3!$A:$C,3,0)</f>
        <v>bool</v>
      </c>
    </row>
    <row r="44" spans="1:6" x14ac:dyDescent="0.3">
      <c r="A44" t="s">
        <v>50</v>
      </c>
      <c r="B44" t="s">
        <v>0</v>
      </c>
      <c r="C44" t="s">
        <v>1146</v>
      </c>
      <c r="D44" t="s">
        <v>1145</v>
      </c>
      <c r="E44" t="str">
        <f t="shared" si="0"/>
        <v>'START_SKU_ROLLUP',</v>
      </c>
      <c r="F44" t="str">
        <f>VLOOKUP(A44,Sheet3!$A:$C,3,0)</f>
        <v>char</v>
      </c>
    </row>
    <row r="45" spans="1:6" x14ac:dyDescent="0.3">
      <c r="A45" t="s">
        <v>51</v>
      </c>
      <c r="B45" t="s">
        <v>0</v>
      </c>
      <c r="C45" t="s">
        <v>1146</v>
      </c>
      <c r="D45" t="s">
        <v>1145</v>
      </c>
      <c r="E45" t="str">
        <f t="shared" si="0"/>
        <v>'ENTRY_PAGE_GROUP',</v>
      </c>
      <c r="F45" t="str">
        <f>VLOOKUP(A45,Sheet3!$A:$C,3,0)</f>
        <v>char</v>
      </c>
    </row>
    <row r="46" spans="1:6" x14ac:dyDescent="0.3">
      <c r="A46" t="s">
        <v>52</v>
      </c>
      <c r="B46" t="s">
        <v>0</v>
      </c>
      <c r="C46" t="s">
        <v>1146</v>
      </c>
      <c r="D46" t="s">
        <v>1145</v>
      </c>
      <c r="E46" t="str">
        <f t="shared" si="0"/>
        <v>'CHANNEL',</v>
      </c>
      <c r="F46" t="str">
        <f>VLOOKUP(A46,Sheet3!$A:$C,3,0)</f>
        <v>char</v>
      </c>
    </row>
    <row r="47" spans="1:6" x14ac:dyDescent="0.3">
      <c r="A47" t="s">
        <v>53</v>
      </c>
      <c r="B47" t="s">
        <v>0</v>
      </c>
      <c r="C47" t="s">
        <v>1146</v>
      </c>
      <c r="D47" t="s">
        <v>1145</v>
      </c>
      <c r="E47" t="str">
        <f t="shared" si="0"/>
        <v>'REQUIRED_TAKE_FLAG',</v>
      </c>
      <c r="F47" t="str">
        <f>VLOOKUP(A47,Sheet3!$A:$C,3,0)</f>
        <v>bool</v>
      </c>
    </row>
    <row r="48" spans="1:6" x14ac:dyDescent="0.3">
      <c r="A48" t="s">
        <v>54</v>
      </c>
      <c r="B48" t="s">
        <v>0</v>
      </c>
      <c r="C48" t="s">
        <v>1146</v>
      </c>
      <c r="D48" t="s">
        <v>1145</v>
      </c>
      <c r="E48" t="str">
        <f t="shared" si="0"/>
        <v>'FSCHC_FLAG',</v>
      </c>
      <c r="F48" t="str">
        <f>VLOOKUP(A48,Sheet3!$A:$C,3,0)</f>
        <v>bool</v>
      </c>
    </row>
    <row r="49" spans="1:6" x14ac:dyDescent="0.3">
      <c r="A49" t="s">
        <v>55</v>
      </c>
      <c r="B49" t="s">
        <v>0</v>
      </c>
      <c r="C49" t="s">
        <v>1146</v>
      </c>
      <c r="D49" t="s">
        <v>1145</v>
      </c>
      <c r="E49" t="str">
        <f t="shared" si="0"/>
        <v>'FSCHCEZ_FLAG',</v>
      </c>
      <c r="F49" t="str">
        <f>VLOOKUP(A49,Sheet3!$A:$C,3,0)</f>
        <v>bool</v>
      </c>
    </row>
    <row r="50" spans="1:6" x14ac:dyDescent="0.3">
      <c r="A50" t="s">
        <v>56</v>
      </c>
      <c r="B50" t="s">
        <v>0</v>
      </c>
      <c r="C50" t="s">
        <v>1146</v>
      </c>
      <c r="D50" t="s">
        <v>1145</v>
      </c>
      <c r="E50" t="str">
        <f t="shared" si="0"/>
        <v>'FSCHE_FLAG',</v>
      </c>
      <c r="F50" t="str">
        <f>VLOOKUP(A50,Sheet3!$A:$C,3,0)</f>
        <v>bool</v>
      </c>
    </row>
    <row r="51" spans="1:6" x14ac:dyDescent="0.3">
      <c r="A51" t="s">
        <v>57</v>
      </c>
      <c r="B51" t="s">
        <v>0</v>
      </c>
      <c r="C51" t="s">
        <v>1146</v>
      </c>
      <c r="D51" t="s">
        <v>1145</v>
      </c>
      <c r="E51" t="str">
        <f t="shared" si="0"/>
        <v>'FSCHA_FLAG',</v>
      </c>
      <c r="F51" t="str">
        <f>VLOOKUP(A51,Sheet3!$A:$C,3,0)</f>
        <v>bool</v>
      </c>
    </row>
    <row r="52" spans="1:6" x14ac:dyDescent="0.3">
      <c r="A52" t="s">
        <v>58</v>
      </c>
      <c r="B52" t="s">
        <v>0</v>
      </c>
      <c r="C52" t="s">
        <v>1146</v>
      </c>
      <c r="D52" t="s">
        <v>1145</v>
      </c>
      <c r="E52" t="str">
        <f t="shared" si="0"/>
        <v>'FSCHD_FLAG',</v>
      </c>
      <c r="F52" t="str">
        <f>VLOOKUP(A52,Sheet3!$A:$C,3,0)</f>
        <v>bool</v>
      </c>
    </row>
    <row r="53" spans="1:6" x14ac:dyDescent="0.3">
      <c r="A53" t="s">
        <v>59</v>
      </c>
      <c r="B53" t="s">
        <v>0</v>
      </c>
      <c r="C53" t="s">
        <v>1146</v>
      </c>
      <c r="D53" t="s">
        <v>1145</v>
      </c>
      <c r="E53" t="str">
        <f t="shared" si="0"/>
        <v>'FSCHF_FLAG',</v>
      </c>
      <c r="F53" t="str">
        <f>VLOOKUP(A53,Sheet3!$A:$C,3,0)</f>
        <v>bool</v>
      </c>
    </row>
    <row r="54" spans="1:6" x14ac:dyDescent="0.3">
      <c r="A54" t="s">
        <v>60</v>
      </c>
      <c r="B54" t="s">
        <v>0</v>
      </c>
      <c r="C54" t="s">
        <v>1146</v>
      </c>
      <c r="D54" t="s">
        <v>1145</v>
      </c>
      <c r="E54" t="str">
        <f t="shared" si="0"/>
        <v>'MISC1099_FLAG',</v>
      </c>
      <c r="F54" t="str">
        <f>VLOOKUP(A54,Sheet3!$A:$C,3,0)</f>
        <v>bool</v>
      </c>
    </row>
    <row r="55" spans="1:6" x14ac:dyDescent="0.3">
      <c r="A55" t="s">
        <v>61</v>
      </c>
      <c r="B55" t="s">
        <v>0</v>
      </c>
      <c r="C55" t="s">
        <v>1146</v>
      </c>
      <c r="D55" t="s">
        <v>1145</v>
      </c>
      <c r="E55" t="str">
        <f t="shared" si="0"/>
        <v>'FED_FORM_TYPE',</v>
      </c>
      <c r="F55" t="str">
        <f>VLOOKUP(A55,Sheet3!$A:$C,3,0)</f>
        <v>char</v>
      </c>
    </row>
    <row r="56" spans="1:6" x14ac:dyDescent="0.3">
      <c r="A56" t="s">
        <v>62</v>
      </c>
      <c r="B56" t="s">
        <v>0</v>
      </c>
      <c r="C56" t="s">
        <v>1146</v>
      </c>
      <c r="D56" t="s">
        <v>1145</v>
      </c>
      <c r="E56" t="str">
        <f t="shared" si="0"/>
        <v>'ACCEPTED_EFILE',</v>
      </c>
      <c r="F56" t="str">
        <f>VLOOKUP(A56,Sheet3!$A:$C,3,0)</f>
        <v>cont</v>
      </c>
    </row>
    <row r="57" spans="1:6" x14ac:dyDescent="0.3">
      <c r="A57" t="s">
        <v>63</v>
      </c>
      <c r="B57" t="s">
        <v>0</v>
      </c>
      <c r="C57" t="s">
        <v>1146</v>
      </c>
      <c r="D57" t="s">
        <v>1145</v>
      </c>
      <c r="E57" t="str">
        <f t="shared" si="0"/>
        <v>'NUM_CARE_CONTACTS',</v>
      </c>
      <c r="F57" t="str">
        <f>VLOOKUP(A57,Sheet3!$A:$C,3,0)</f>
        <v>cont</v>
      </c>
    </row>
    <row r="58" spans="1:6" x14ac:dyDescent="0.3">
      <c r="A58" t="s">
        <v>64</v>
      </c>
      <c r="B58" t="s">
        <v>0</v>
      </c>
      <c r="C58" t="s">
        <v>1146</v>
      </c>
      <c r="D58" t="s">
        <v>1145</v>
      </c>
      <c r="E58" t="str">
        <f t="shared" si="0"/>
        <v>'RT_FLAG',</v>
      </c>
      <c r="F58" t="str">
        <f>VLOOKUP(A58,Sheet3!$A:$C,3,0)</f>
        <v>bool</v>
      </c>
    </row>
    <row r="59" spans="1:6" x14ac:dyDescent="0.3">
      <c r="A59" t="s">
        <v>65</v>
      </c>
      <c r="C59" t="s">
        <v>1146</v>
      </c>
      <c r="D59" t="s">
        <v>1145</v>
      </c>
      <c r="E59" t="str">
        <f t="shared" si="0"/>
        <v>'RISK_FLAG_PY',</v>
      </c>
      <c r="F59" t="str">
        <f>VLOOKUP(A59,Sheet3!$A:$C,3,0)</f>
        <v>bool</v>
      </c>
    </row>
    <row r="60" spans="1:6" x14ac:dyDescent="0.3">
      <c r="A60" t="s">
        <v>67</v>
      </c>
      <c r="C60" t="s">
        <v>1146</v>
      </c>
      <c r="D60" t="s">
        <v>1145</v>
      </c>
      <c r="E60" t="str">
        <f t="shared" si="0"/>
        <v>'CA_REFUND_TRANSFER_FLAG_PY',</v>
      </c>
      <c r="F60" t="str">
        <f>VLOOKUP(A60,Sheet3!$A:$C,3,0)</f>
        <v>bool</v>
      </c>
    </row>
    <row r="61" spans="1:6" x14ac:dyDescent="0.3">
      <c r="A61" t="s">
        <v>68</v>
      </c>
      <c r="C61" t="s">
        <v>1146</v>
      </c>
      <c r="D61" t="s">
        <v>1145</v>
      </c>
      <c r="E61" t="str">
        <f t="shared" ref="E61:E118" si="1">"'"&amp;A61&amp;"',"</f>
        <v>'AUDIT_DEFENSE_REVENUE_PY',</v>
      </c>
      <c r="F61" t="str">
        <f>VLOOKUP(A61,Sheet3!$A:$C,3,0)</f>
        <v>cont</v>
      </c>
    </row>
    <row r="62" spans="1:6" x14ac:dyDescent="0.3">
      <c r="A62" t="s">
        <v>69</v>
      </c>
      <c r="C62" t="s">
        <v>1146</v>
      </c>
      <c r="D62" t="s">
        <v>1145</v>
      </c>
      <c r="E62" t="str">
        <f t="shared" si="1"/>
        <v>'TAX_WEEK_PY',</v>
      </c>
      <c r="F62" t="str">
        <f>VLOOKUP(A62,Sheet3!$A:$C,3,0)</f>
        <v>cont</v>
      </c>
    </row>
    <row r="63" spans="1:6" x14ac:dyDescent="0.3">
      <c r="A63" t="s">
        <v>70</v>
      </c>
      <c r="C63" t="s">
        <v>1146</v>
      </c>
      <c r="D63" t="s">
        <v>1145</v>
      </c>
      <c r="E63" t="str">
        <f t="shared" si="1"/>
        <v>'MISC1099_FLAG_PY',</v>
      </c>
      <c r="F63" t="str">
        <f>VLOOKUP(A63,Sheet3!$A:$C,3,0)</f>
        <v>bool</v>
      </c>
    </row>
    <row r="64" spans="1:6" x14ac:dyDescent="0.3">
      <c r="A64" t="s">
        <v>71</v>
      </c>
      <c r="C64" t="s">
        <v>1146</v>
      </c>
      <c r="D64" t="s">
        <v>1145</v>
      </c>
      <c r="E64" t="str">
        <f t="shared" si="1"/>
        <v>'RETAINED_PY',</v>
      </c>
      <c r="F64" t="str">
        <f>VLOOKUP(A64,Sheet3!$A:$C,3,0)</f>
        <v>cont</v>
      </c>
    </row>
    <row r="65" spans="1:6" x14ac:dyDescent="0.3">
      <c r="A65" t="s">
        <v>73</v>
      </c>
      <c r="C65" t="s">
        <v>1146</v>
      </c>
      <c r="D65" t="s">
        <v>1145</v>
      </c>
      <c r="E65" t="str">
        <f t="shared" si="1"/>
        <v>'NON_CA_REFUND_TRANSFER_REVENUE_PY',</v>
      </c>
      <c r="F65" t="str">
        <f>VLOOKUP(A65,Sheet3!$A:$C,3,0)</f>
        <v>cont</v>
      </c>
    </row>
    <row r="66" spans="1:6" x14ac:dyDescent="0.3">
      <c r="A66" t="s">
        <v>74</v>
      </c>
      <c r="C66" t="s">
        <v>1146</v>
      </c>
      <c r="D66" t="s">
        <v>1145</v>
      </c>
      <c r="E66" t="str">
        <f t="shared" si="1"/>
        <v>'AUDIT_DEFENSE_FLAG_PY',</v>
      </c>
      <c r="F66" t="str">
        <f>VLOOKUP(A66,Sheet3!$A:$C,3,0)</f>
        <v>bool</v>
      </c>
    </row>
    <row r="67" spans="1:6" x14ac:dyDescent="0.3">
      <c r="A67" t="s">
        <v>75</v>
      </c>
      <c r="C67" t="s">
        <v>1146</v>
      </c>
      <c r="D67" t="s">
        <v>1145</v>
      </c>
      <c r="E67" t="str">
        <f t="shared" si="1"/>
        <v>'TAX_DAY_PY',</v>
      </c>
      <c r="F67" t="str">
        <f>VLOOKUP(A67,Sheet3!$A:$C,3,0)</f>
        <v>cont</v>
      </c>
    </row>
    <row r="68" spans="1:6" x14ac:dyDescent="0.3">
      <c r="A68" t="s">
        <v>76</v>
      </c>
      <c r="C68" t="s">
        <v>1146</v>
      </c>
      <c r="D68" t="s">
        <v>1145</v>
      </c>
      <c r="E68" t="str">
        <f t="shared" si="1"/>
        <v>'FED_FORM_TYPE_PY',</v>
      </c>
      <c r="F68" t="str">
        <f>VLOOKUP(A68,Sheet3!$A:$C,3,0)</f>
        <v>char</v>
      </c>
    </row>
    <row r="69" spans="1:6" x14ac:dyDescent="0.3">
      <c r="A69" t="s">
        <v>77</v>
      </c>
      <c r="C69" t="s">
        <v>1146</v>
      </c>
      <c r="D69" t="s">
        <v>1145</v>
      </c>
      <c r="E69" t="str">
        <f t="shared" si="1"/>
        <v>'AUTH_NOT_COMPLETE_PY',</v>
      </c>
      <c r="F69" t="str">
        <f>VLOOKUP(A69,Sheet3!$A:$C,3,0)</f>
        <v>cont</v>
      </c>
    </row>
    <row r="70" spans="1:6" x14ac:dyDescent="0.3">
      <c r="A70" t="s">
        <v>78</v>
      </c>
      <c r="C70" t="s">
        <v>1146</v>
      </c>
      <c r="D70" t="s">
        <v>1145</v>
      </c>
      <c r="E70" t="str">
        <f t="shared" si="1"/>
        <v>'TTO_FLAG_PY',</v>
      </c>
      <c r="F70" t="str">
        <f>VLOOKUP(A70,Sheet3!$A:$C,3,0)</f>
        <v>bool</v>
      </c>
    </row>
    <row r="71" spans="1:6" x14ac:dyDescent="0.3">
      <c r="A71" t="s">
        <v>79</v>
      </c>
      <c r="C71" t="s">
        <v>1146</v>
      </c>
      <c r="D71" t="s">
        <v>1145</v>
      </c>
      <c r="E71" t="str">
        <f t="shared" si="1"/>
        <v>'NON_CA_REFUND_TRANSFER_FLAG_PY',</v>
      </c>
      <c r="F71" t="str">
        <f>VLOOKUP(A71,Sheet3!$A:$C,3,0)</f>
        <v>bool</v>
      </c>
    </row>
    <row r="72" spans="1:6" x14ac:dyDescent="0.3">
      <c r="A72" t="s">
        <v>80</v>
      </c>
      <c r="C72" t="s">
        <v>1146</v>
      </c>
      <c r="D72" t="s">
        <v>1145</v>
      </c>
      <c r="E72" t="str">
        <f t="shared" si="1"/>
        <v>'CA_MAX_REVENUE_PY',</v>
      </c>
      <c r="F72" t="str">
        <f>VLOOKUP(A72,Sheet3!$A:$C,3,0)</f>
        <v>cont</v>
      </c>
    </row>
    <row r="73" spans="1:6" x14ac:dyDescent="0.3">
      <c r="A73" t="s">
        <v>81</v>
      </c>
      <c r="C73" t="s">
        <v>1146</v>
      </c>
      <c r="D73" t="s">
        <v>1145</v>
      </c>
      <c r="E73" t="str">
        <f t="shared" si="1"/>
        <v>'COMPLETED_SKU_PY',</v>
      </c>
      <c r="F73" t="str">
        <f>VLOOKUP(A73,Sheet3!$A:$C,3,0)</f>
        <v>char</v>
      </c>
    </row>
    <row r="74" spans="1:6" x14ac:dyDescent="0.3">
      <c r="A74" t="s">
        <v>82</v>
      </c>
      <c r="C74" t="s">
        <v>1146</v>
      </c>
      <c r="D74" t="s">
        <v>1145</v>
      </c>
      <c r="E74" t="str">
        <f t="shared" si="1"/>
        <v>'ACCEPTED_EFILE_PY',</v>
      </c>
      <c r="F74" t="str">
        <f>VLOOKUP(A74,Sheet3!$A:$C,3,0)</f>
        <v>cont</v>
      </c>
    </row>
    <row r="75" spans="1:6" x14ac:dyDescent="0.3">
      <c r="A75" t="s">
        <v>83</v>
      </c>
      <c r="C75" t="s">
        <v>1146</v>
      </c>
      <c r="D75" t="s">
        <v>1145</v>
      </c>
      <c r="E75" t="str">
        <f t="shared" si="1"/>
        <v>'DEFECTED_PY',</v>
      </c>
      <c r="F75" t="str">
        <f>VLOOKUP(A75,Sheet3!$A:$C,3,0)</f>
        <v>cont</v>
      </c>
    </row>
    <row r="76" spans="1:6" x14ac:dyDescent="0.3">
      <c r="A76" t="s">
        <v>84</v>
      </c>
      <c r="C76" t="s">
        <v>1146</v>
      </c>
      <c r="D76" t="s">
        <v>1145</v>
      </c>
      <c r="E76" t="str">
        <f t="shared" si="1"/>
        <v>'CUSTOMER_DEFINITION_ADJ_PY',</v>
      </c>
      <c r="F76" t="str">
        <f>VLOOKUP(A76,Sheet3!$A:$C,3,0)</f>
        <v>char</v>
      </c>
    </row>
    <row r="77" spans="1:6" x14ac:dyDescent="0.3">
      <c r="A77" t="s">
        <v>85</v>
      </c>
      <c r="C77" t="s">
        <v>1146</v>
      </c>
      <c r="D77" t="s">
        <v>1145</v>
      </c>
      <c r="E77" t="str">
        <f t="shared" si="1"/>
        <v>'REFUND_TRANSFER_REVENUE_PY',</v>
      </c>
      <c r="F77" t="str">
        <f>VLOOKUP(A77,Sheet3!$A:$C,3,0)</f>
        <v>cont</v>
      </c>
    </row>
    <row r="78" spans="1:6" x14ac:dyDescent="0.3">
      <c r="A78" t="s">
        <v>86</v>
      </c>
      <c r="C78" t="s">
        <v>1146</v>
      </c>
      <c r="D78" t="s">
        <v>1145</v>
      </c>
      <c r="E78" t="str">
        <f t="shared" si="1"/>
        <v>'CA_MAX_FLAG_PY',</v>
      </c>
      <c r="F78" t="str">
        <f>VLOOKUP(A78,Sheet3!$A:$C,3,0)</f>
        <v>bool</v>
      </c>
    </row>
    <row r="79" spans="1:6" x14ac:dyDescent="0.3">
      <c r="A79" t="s">
        <v>87</v>
      </c>
      <c r="C79" t="s">
        <v>1146</v>
      </c>
      <c r="D79" t="s">
        <v>1145</v>
      </c>
      <c r="E79" t="str">
        <f t="shared" si="1"/>
        <v>'START_SKU_PY',</v>
      </c>
      <c r="F79" t="str">
        <f>VLOOKUP(A79,Sheet3!$A:$C,3,0)</f>
        <v>char</v>
      </c>
    </row>
    <row r="80" spans="1:6" x14ac:dyDescent="0.3">
      <c r="A80" t="s">
        <v>88</v>
      </c>
      <c r="C80" t="s">
        <v>1146</v>
      </c>
      <c r="D80" t="s">
        <v>1145</v>
      </c>
      <c r="E80" t="str">
        <f t="shared" si="1"/>
        <v>'NUM_CARE_CONTACTS_PY',</v>
      </c>
      <c r="F80" t="str">
        <f>VLOOKUP(A80,Sheet3!$A:$C,3,0)</f>
        <v>cont</v>
      </c>
    </row>
    <row r="81" spans="1:6" x14ac:dyDescent="0.3">
      <c r="A81" t="s">
        <v>89</v>
      </c>
      <c r="C81" t="s">
        <v>1146</v>
      </c>
      <c r="D81" t="s">
        <v>1145</v>
      </c>
      <c r="E81" t="str">
        <f t="shared" si="1"/>
        <v>'ORDER_AMOUNT_PY',</v>
      </c>
      <c r="F81" t="str">
        <f>VLOOKUP(A81,Sheet3!$A:$C,3,0)</f>
        <v>cont</v>
      </c>
    </row>
    <row r="82" spans="1:6" x14ac:dyDescent="0.3">
      <c r="A82" t="s">
        <v>90</v>
      </c>
      <c r="C82" t="s">
        <v>1146</v>
      </c>
      <c r="D82" t="s">
        <v>1145</v>
      </c>
      <c r="E82" t="str">
        <f t="shared" si="1"/>
        <v>'TOTAL_REVENUE_PY',</v>
      </c>
      <c r="F82" t="str">
        <f>VLOOKUP(A82,Sheet3!$A:$C,3,0)</f>
        <v>cont</v>
      </c>
    </row>
    <row r="83" spans="1:6" x14ac:dyDescent="0.3">
      <c r="A83" t="s">
        <v>91</v>
      </c>
      <c r="C83" t="s">
        <v>1146</v>
      </c>
      <c r="D83" t="s">
        <v>1145</v>
      </c>
      <c r="E83" t="str">
        <f t="shared" si="1"/>
        <v>'REFUND_TRANSFER_FLAG_PY',</v>
      </c>
      <c r="F83" t="str">
        <f>VLOOKUP(A83,Sheet3!$A:$C,3,0)</f>
        <v>bool</v>
      </c>
    </row>
    <row r="84" spans="1:6" x14ac:dyDescent="0.3">
      <c r="A84" t="s">
        <v>92</v>
      </c>
      <c r="C84" t="s">
        <v>1146</v>
      </c>
      <c r="D84" t="s">
        <v>1145</v>
      </c>
      <c r="E84" t="str">
        <f t="shared" si="1"/>
        <v>'NON_CA_MAX_REVENUE_PY',</v>
      </c>
      <c r="F84" t="str">
        <f>VLOOKUP(A84,Sheet3!$A:$C,3,0)</f>
        <v>cont</v>
      </c>
    </row>
    <row r="85" spans="1:6" x14ac:dyDescent="0.3">
      <c r="A85" t="s">
        <v>93</v>
      </c>
      <c r="C85" t="s">
        <v>1146</v>
      </c>
      <c r="D85" t="s">
        <v>1145</v>
      </c>
      <c r="E85" t="str">
        <f t="shared" si="1"/>
        <v>'CORE_FLAG_PY',</v>
      </c>
      <c r="F85" t="str">
        <f>VLOOKUP(A85,Sheet3!$A:$C,3,0)</f>
        <v>bool</v>
      </c>
    </row>
    <row r="86" spans="1:6" x14ac:dyDescent="0.3">
      <c r="A86" t="s">
        <v>94</v>
      </c>
      <c r="C86" t="s">
        <v>1146</v>
      </c>
      <c r="D86" t="s">
        <v>1145</v>
      </c>
      <c r="E86" t="str">
        <f t="shared" si="1"/>
        <v>'RT_FLAG_PY',</v>
      </c>
      <c r="F86" t="str">
        <f>VLOOKUP(A86,Sheet3!$A:$C,3,0)</f>
        <v>bool</v>
      </c>
    </row>
    <row r="87" spans="1:6" x14ac:dyDescent="0.3">
      <c r="A87" t="s">
        <v>95</v>
      </c>
      <c r="C87" t="s">
        <v>1146</v>
      </c>
      <c r="D87" t="s">
        <v>1145</v>
      </c>
      <c r="E87" t="str">
        <f t="shared" si="1"/>
        <v>'FEDERAL_REVENUE_PY',</v>
      </c>
      <c r="F87" t="str">
        <f>VLOOKUP(A87,Sheet3!$A:$C,3,0)</f>
        <v>cont</v>
      </c>
    </row>
    <row r="88" spans="1:6" x14ac:dyDescent="0.3">
      <c r="A88" t="s">
        <v>96</v>
      </c>
      <c r="C88" t="s">
        <v>1146</v>
      </c>
      <c r="D88" t="s">
        <v>1145</v>
      </c>
      <c r="E88" t="str">
        <f t="shared" si="1"/>
        <v>'CA_AUDIT_DEFENSE_REVENUE_PY',</v>
      </c>
      <c r="F88" t="str">
        <f>VLOOKUP(A88,Sheet3!$A:$C,3,0)</f>
        <v>cont</v>
      </c>
    </row>
    <row r="89" spans="1:6" x14ac:dyDescent="0.3">
      <c r="A89" t="s">
        <v>97</v>
      </c>
      <c r="C89" t="s">
        <v>1146</v>
      </c>
      <c r="D89" t="s">
        <v>1145</v>
      </c>
      <c r="E89" t="str">
        <f t="shared" si="1"/>
        <v>'NON_CA_MAX_FLAG_PY',</v>
      </c>
      <c r="F89" t="str">
        <f>VLOOKUP(A89,Sheet3!$A:$C,3,0)</f>
        <v>bool</v>
      </c>
    </row>
    <row r="90" spans="1:6" x14ac:dyDescent="0.3">
      <c r="A90" t="s">
        <v>98</v>
      </c>
      <c r="C90" t="s">
        <v>1146</v>
      </c>
      <c r="D90" t="s">
        <v>1145</v>
      </c>
      <c r="E90" t="str">
        <f t="shared" si="1"/>
        <v>'START_SKU_ROLLUP_PY',</v>
      </c>
      <c r="F90" t="str">
        <f>VLOOKUP(A90,Sheet3!$A:$C,3,0)</f>
        <v>char</v>
      </c>
    </row>
    <row r="91" spans="1:6" x14ac:dyDescent="0.3">
      <c r="A91" t="s">
        <v>99</v>
      </c>
      <c r="C91" t="s">
        <v>1146</v>
      </c>
      <c r="D91" t="s">
        <v>1145</v>
      </c>
      <c r="E91" t="str">
        <f t="shared" si="1"/>
        <v>'PRODUCT_ROLLUP_PY',</v>
      </c>
      <c r="F91" t="str">
        <f>VLOOKUP(A91,Sheet3!$A:$C,3,0)</f>
        <v>char</v>
      </c>
    </row>
    <row r="92" spans="1:6" x14ac:dyDescent="0.3">
      <c r="A92" t="s">
        <v>100</v>
      </c>
      <c r="C92" t="s">
        <v>1146</v>
      </c>
      <c r="D92" t="s">
        <v>1145</v>
      </c>
      <c r="E92" t="str">
        <f t="shared" si="1"/>
        <v>'STATE_REVENUE_PY',</v>
      </c>
      <c r="F92" t="str">
        <f>VLOOKUP(A92,Sheet3!$A:$C,3,0)</f>
        <v>cont</v>
      </c>
    </row>
    <row r="93" spans="1:6" x14ac:dyDescent="0.3">
      <c r="A93" t="s">
        <v>101</v>
      </c>
      <c r="C93" t="s">
        <v>1146</v>
      </c>
      <c r="D93" t="s">
        <v>1145</v>
      </c>
      <c r="E93" t="str">
        <f t="shared" si="1"/>
        <v>'CA_AUDIT_DEFENSE_FLAG_PY',</v>
      </c>
      <c r="F93" t="str">
        <f>VLOOKUP(A93,Sheet3!$A:$C,3,0)</f>
        <v>bool</v>
      </c>
    </row>
    <row r="94" spans="1:6" x14ac:dyDescent="0.3">
      <c r="A94" t="s">
        <v>102</v>
      </c>
      <c r="C94" t="s">
        <v>1146</v>
      </c>
      <c r="D94" t="s">
        <v>1145</v>
      </c>
      <c r="E94" t="str">
        <f t="shared" si="1"/>
        <v>'MAX_REVENUE_PY',</v>
      </c>
      <c r="F94" t="str">
        <f>VLOOKUP(A94,Sheet3!$A:$C,3,0)</f>
        <v>cont</v>
      </c>
    </row>
    <row r="95" spans="1:6" x14ac:dyDescent="0.3">
      <c r="A95" t="s">
        <v>103</v>
      </c>
      <c r="C95" t="s">
        <v>1146</v>
      </c>
      <c r="D95" t="s">
        <v>1145</v>
      </c>
      <c r="E95" t="str">
        <f t="shared" si="1"/>
        <v>'ENTRY_PAGE_GROUP_PY',</v>
      </c>
      <c r="F95" t="str">
        <f>VLOOKUP(A95,Sheet3!$A:$C,3,0)</f>
        <v>char</v>
      </c>
    </row>
    <row r="96" spans="1:6" x14ac:dyDescent="0.3">
      <c r="A96" t="s">
        <v>104</v>
      </c>
      <c r="C96" t="s">
        <v>1146</v>
      </c>
      <c r="D96" t="s">
        <v>1145</v>
      </c>
      <c r="E96" t="str">
        <f t="shared" si="1"/>
        <v>'PRODUCT_EDITION_DESCRIPTION_PY',</v>
      </c>
      <c r="F96" t="str">
        <f>VLOOKUP(A96,Sheet3!$A:$C,3,0)</f>
        <v>char</v>
      </c>
    </row>
    <row r="97" spans="1:6" x14ac:dyDescent="0.3">
      <c r="A97" t="s">
        <v>105</v>
      </c>
      <c r="C97" t="s">
        <v>1146</v>
      </c>
      <c r="D97" t="s">
        <v>1145</v>
      </c>
      <c r="E97" t="str">
        <f t="shared" si="1"/>
        <v>'STATE_ATTACH_COUNT_PY',</v>
      </c>
      <c r="F97" t="str">
        <f>VLOOKUP(A97,Sheet3!$A:$C,3,0)</f>
        <v>cont</v>
      </c>
    </row>
    <row r="98" spans="1:6" x14ac:dyDescent="0.3">
      <c r="A98" t="s">
        <v>106</v>
      </c>
      <c r="C98" t="s">
        <v>1146</v>
      </c>
      <c r="D98" t="s">
        <v>1145</v>
      </c>
      <c r="E98" t="str">
        <f t="shared" si="1"/>
        <v>'NON_CA_AUDIT_DEFENSE_REVENUE_PY',</v>
      </c>
      <c r="F98" t="str">
        <f>VLOOKUP(A98,Sheet3!$A:$C,3,0)</f>
        <v>cont</v>
      </c>
    </row>
    <row r="99" spans="1:6" x14ac:dyDescent="0.3">
      <c r="A99" t="s">
        <v>107</v>
      </c>
      <c r="C99" t="s">
        <v>1146</v>
      </c>
      <c r="D99" t="s">
        <v>1145</v>
      </c>
      <c r="E99" t="str">
        <f t="shared" si="1"/>
        <v>'MAX_FLAG_PY',</v>
      </c>
      <c r="F99" t="str">
        <f>VLOOKUP(A99,Sheet3!$A:$C,3,0)</f>
        <v>bool</v>
      </c>
    </row>
    <row r="100" spans="1:6" x14ac:dyDescent="0.3">
      <c r="A100" t="s">
        <v>108</v>
      </c>
      <c r="C100" t="s">
        <v>1146</v>
      </c>
      <c r="D100" t="s">
        <v>1145</v>
      </c>
      <c r="E100" t="str">
        <f t="shared" si="1"/>
        <v>'CHANNEL_PY',</v>
      </c>
      <c r="F100" t="str">
        <f>VLOOKUP(A100,Sheet3!$A:$C,3,0)</f>
        <v>char</v>
      </c>
    </row>
    <row r="101" spans="1:6" x14ac:dyDescent="0.3">
      <c r="A101" t="s">
        <v>109</v>
      </c>
      <c r="C101" t="s">
        <v>1146</v>
      </c>
      <c r="D101" t="s">
        <v>1145</v>
      </c>
      <c r="E101" t="str">
        <f t="shared" si="1"/>
        <v>'MINDBENDER_REVENUE_PY',</v>
      </c>
      <c r="F101" t="str">
        <f>VLOOKUP(A101,Sheet3!$A:$C,3,0)</f>
        <v>cont</v>
      </c>
    </row>
    <row r="102" spans="1:6" x14ac:dyDescent="0.3">
      <c r="A102" t="s">
        <v>110</v>
      </c>
      <c r="C102" t="s">
        <v>1146</v>
      </c>
      <c r="D102" t="s">
        <v>1145</v>
      </c>
      <c r="E102" t="str">
        <f t="shared" si="1"/>
        <v>'NON_CA_AUDIT_DEFENSE_FLAG_PY',</v>
      </c>
      <c r="F102" t="str">
        <f>VLOOKUP(A102,Sheet3!$A:$C,3,0)</f>
        <v>bool</v>
      </c>
    </row>
    <row r="103" spans="1:6" x14ac:dyDescent="0.3">
      <c r="A103" t="s">
        <v>111</v>
      </c>
      <c r="C103" t="s">
        <v>1146</v>
      </c>
      <c r="D103" t="s">
        <v>1145</v>
      </c>
      <c r="E103" t="str">
        <f t="shared" si="1"/>
        <v>'PS_REVENUE_PY',</v>
      </c>
      <c r="F103" t="str">
        <f>VLOOKUP(A103,Sheet3!$A:$C,3,0)</f>
        <v>cont</v>
      </c>
    </row>
    <row r="104" spans="1:6" x14ac:dyDescent="0.3">
      <c r="A104" t="s">
        <v>112</v>
      </c>
      <c r="C104" t="s">
        <v>1146</v>
      </c>
      <c r="D104" t="s">
        <v>1145</v>
      </c>
      <c r="E104" t="str">
        <f t="shared" si="1"/>
        <v>'REQUIRED_TAKE_FLAG_PY',</v>
      </c>
      <c r="F104" t="str">
        <f>VLOOKUP(A104,Sheet3!$A:$C,3,0)</f>
        <v>bool</v>
      </c>
    </row>
    <row r="105" spans="1:6" x14ac:dyDescent="0.3">
      <c r="A105" t="s">
        <v>114</v>
      </c>
      <c r="C105" t="s">
        <v>1146</v>
      </c>
      <c r="D105" t="s">
        <v>1145</v>
      </c>
      <c r="E105" t="str">
        <f t="shared" si="1"/>
        <v>'MINDBENDER_FLAG_PY',</v>
      </c>
      <c r="F105" t="str">
        <f>VLOOKUP(A105,Sheet3!$A:$C,3,0)</f>
        <v>bool</v>
      </c>
    </row>
    <row r="106" spans="1:6" x14ac:dyDescent="0.3">
      <c r="A106" t="s">
        <v>115</v>
      </c>
      <c r="C106" t="s">
        <v>1146</v>
      </c>
      <c r="D106" t="s">
        <v>1145</v>
      </c>
      <c r="E106" t="str">
        <f t="shared" si="1"/>
        <v>'PS_FLAG_PY',</v>
      </c>
      <c r="F106" t="str">
        <f>VLOOKUP(A106,Sheet3!$A:$C,3,0)</f>
        <v>bool</v>
      </c>
    </row>
    <row r="107" spans="1:6" x14ac:dyDescent="0.3">
      <c r="A107" t="s">
        <v>116</v>
      </c>
      <c r="C107" t="s">
        <v>1146</v>
      </c>
      <c r="D107" t="s">
        <v>1145</v>
      </c>
      <c r="E107" t="str">
        <f t="shared" si="1"/>
        <v>'FSCHC_FLAG_PY',</v>
      </c>
      <c r="F107" t="str">
        <f>VLOOKUP(A107,Sheet3!$A:$C,3,0)</f>
        <v>bool</v>
      </c>
    </row>
    <row r="108" spans="1:6" x14ac:dyDescent="0.3">
      <c r="A108" t="s">
        <v>118</v>
      </c>
      <c r="C108" t="s">
        <v>1146</v>
      </c>
      <c r="D108" t="s">
        <v>1145</v>
      </c>
      <c r="E108" t="str">
        <f t="shared" si="1"/>
        <v>'CA_REFUND_TRANSFER_REVENUE_PY',</v>
      </c>
      <c r="F108" t="str">
        <f>VLOOKUP(A108,Sheet3!$A:$C,3,0)</f>
        <v>cont</v>
      </c>
    </row>
    <row r="109" spans="1:6" x14ac:dyDescent="0.3">
      <c r="A109" t="s">
        <v>119</v>
      </c>
      <c r="C109" t="s">
        <v>1146</v>
      </c>
      <c r="D109" t="s">
        <v>1145</v>
      </c>
      <c r="E109" t="str">
        <f t="shared" si="1"/>
        <v>'FSCHF_FLAG_PY',</v>
      </c>
      <c r="F109" t="str">
        <f>VLOOKUP(A109,Sheet3!$A:$C,3,0)</f>
        <v>bool</v>
      </c>
    </row>
    <row r="110" spans="1:6" x14ac:dyDescent="0.3">
      <c r="A110" t="s">
        <v>120</v>
      </c>
      <c r="C110" t="s">
        <v>1146</v>
      </c>
      <c r="D110" t="s">
        <v>1145</v>
      </c>
      <c r="E110" t="str">
        <f t="shared" si="1"/>
        <v>'PRS_SCORE_PY',</v>
      </c>
      <c r="F110" t="str">
        <f>VLOOKUP(A110,Sheet3!$A:$C,3,0)</f>
        <v>cont</v>
      </c>
    </row>
    <row r="111" spans="1:6" x14ac:dyDescent="0.3">
      <c r="A111" t="s">
        <v>121</v>
      </c>
      <c r="C111" t="s">
        <v>1146</v>
      </c>
      <c r="D111" t="s">
        <v>1145</v>
      </c>
      <c r="E111" t="str">
        <f t="shared" si="1"/>
        <v>'FSCHCEZ_FLAG_PY',</v>
      </c>
      <c r="F111" t="str">
        <f>VLOOKUP(A111,Sheet3!$A:$C,3,0)</f>
        <v>bool</v>
      </c>
    </row>
    <row r="112" spans="1:6" x14ac:dyDescent="0.3">
      <c r="A112" t="s">
        <v>122</v>
      </c>
      <c r="C112" t="s">
        <v>1146</v>
      </c>
      <c r="D112" t="s">
        <v>1145</v>
      </c>
      <c r="E112" t="str">
        <f t="shared" si="1"/>
        <v>'LAST_STATUS_PY',</v>
      </c>
      <c r="F112" t="str">
        <f>VLOOKUP(A112,Sheet3!$A:$C,3,0)</f>
        <v>char</v>
      </c>
    </row>
    <row r="113" spans="1:6" x14ac:dyDescent="0.3">
      <c r="A113" t="s">
        <v>123</v>
      </c>
      <c r="C113" t="s">
        <v>1146</v>
      </c>
      <c r="D113" t="s">
        <v>1145</v>
      </c>
      <c r="E113" t="str">
        <f t="shared" si="1"/>
        <v>'FSCHE_FLAG_PY',</v>
      </c>
      <c r="F113" t="str">
        <f>VLOOKUP(A113,Sheet3!$A:$C,3,0)</f>
        <v>bool</v>
      </c>
    </row>
    <row r="114" spans="1:6" x14ac:dyDescent="0.3">
      <c r="A114" t="s">
        <v>124</v>
      </c>
      <c r="C114" t="s">
        <v>1146</v>
      </c>
      <c r="D114" t="s">
        <v>1145</v>
      </c>
      <c r="E114" t="str">
        <f t="shared" si="1"/>
        <v>'REJECTED_COUNT_PY',</v>
      </c>
      <c r="F114" t="str">
        <f>VLOOKUP(A114,Sheet3!$A:$C,3,0)</f>
        <v>cont</v>
      </c>
    </row>
    <row r="115" spans="1:6" x14ac:dyDescent="0.3">
      <c r="A115" t="s">
        <v>125</v>
      </c>
      <c r="C115" t="s">
        <v>1146</v>
      </c>
      <c r="D115" t="s">
        <v>1145</v>
      </c>
      <c r="E115" t="str">
        <f t="shared" si="1"/>
        <v>'FSCHA_FLAG_PY',</v>
      </c>
      <c r="F115" t="str">
        <f>VLOOKUP(A115,Sheet3!$A:$C,3,0)</f>
        <v>bool</v>
      </c>
    </row>
    <row r="116" spans="1:6" x14ac:dyDescent="0.3">
      <c r="A116" t="s">
        <v>126</v>
      </c>
      <c r="C116" t="s">
        <v>1146</v>
      </c>
      <c r="D116" t="s">
        <v>1145</v>
      </c>
      <c r="E116" t="str">
        <f t="shared" si="1"/>
        <v>'SEASON_PART_PY',</v>
      </c>
      <c r="F116" t="str">
        <f>VLOOKUP(A116,Sheet3!$A:$C,3,0)</f>
        <v>char</v>
      </c>
    </row>
    <row r="117" spans="1:6" x14ac:dyDescent="0.3">
      <c r="A117" t="s">
        <v>127</v>
      </c>
      <c r="C117" t="s">
        <v>1146</v>
      </c>
      <c r="D117" t="s">
        <v>1145</v>
      </c>
      <c r="E117" t="str">
        <f t="shared" si="1"/>
        <v>'FSCHD_FLAG_PY',</v>
      </c>
      <c r="F117" t="str">
        <f>VLOOKUP(A117,Sheet3!$A:$C,3,0)</f>
        <v>bool</v>
      </c>
    </row>
    <row r="118" spans="1:6" x14ac:dyDescent="0.3">
      <c r="A118" t="s">
        <v>128</v>
      </c>
      <c r="C118" t="s">
        <v>1146</v>
      </c>
      <c r="E118" t="str">
        <f t="shared" si="1"/>
        <v>'RISK_FLAG_PY2',</v>
      </c>
      <c r="F118" t="str">
        <f>VLOOKUP(A118,Sheet3!$A:$C,3,0)</f>
        <v>bool</v>
      </c>
    </row>
    <row r="119" spans="1:6" x14ac:dyDescent="0.3">
      <c r="A119" t="s">
        <v>130</v>
      </c>
      <c r="C119" t="s">
        <v>1146</v>
      </c>
      <c r="E119" t="str">
        <f t="shared" ref="E119:E177" si="2">"'"&amp;A119&amp;"',"</f>
        <v>'CA_REFUND_TRANSFER_FLAG_PY2',</v>
      </c>
      <c r="F119" t="str">
        <f>VLOOKUP(A119,Sheet3!$A:$C,3,0)</f>
        <v>bool</v>
      </c>
    </row>
    <row r="120" spans="1:6" x14ac:dyDescent="0.3">
      <c r="A120" t="s">
        <v>131</v>
      </c>
      <c r="C120" t="s">
        <v>1146</v>
      </c>
      <c r="E120" t="str">
        <f t="shared" si="2"/>
        <v>'AUDIT_DEFENSE_REVENUE_PY2',</v>
      </c>
      <c r="F120" t="str">
        <f>VLOOKUP(A120,Sheet3!$A:$C,3,0)</f>
        <v>cont</v>
      </c>
    </row>
    <row r="121" spans="1:6" x14ac:dyDescent="0.3">
      <c r="A121" t="s">
        <v>132</v>
      </c>
      <c r="C121" t="s">
        <v>1146</v>
      </c>
      <c r="E121" t="str">
        <f t="shared" si="2"/>
        <v>'TAX_WEEK_PY2',</v>
      </c>
      <c r="F121" t="str">
        <f>VLOOKUP(A121,Sheet3!$A:$C,3,0)</f>
        <v>cont</v>
      </c>
    </row>
    <row r="122" spans="1:6" x14ac:dyDescent="0.3">
      <c r="A122" t="s">
        <v>133</v>
      </c>
      <c r="C122" t="s">
        <v>1146</v>
      </c>
      <c r="E122" t="str">
        <f t="shared" si="2"/>
        <v>'MISC1099_FLAG_PY2',</v>
      </c>
      <c r="F122" t="str">
        <f>VLOOKUP(A122,Sheet3!$A:$C,3,0)</f>
        <v>bool</v>
      </c>
    </row>
    <row r="123" spans="1:6" x14ac:dyDescent="0.3">
      <c r="A123" t="s">
        <v>134</v>
      </c>
      <c r="C123" t="s">
        <v>1146</v>
      </c>
      <c r="E123" t="str">
        <f t="shared" si="2"/>
        <v>'RETAINED_PY2',</v>
      </c>
      <c r="F123" t="str">
        <f>VLOOKUP(A123,Sheet3!$A:$C,3,0)</f>
        <v>cont</v>
      </c>
    </row>
    <row r="124" spans="1:6" x14ac:dyDescent="0.3">
      <c r="A124" t="s">
        <v>136</v>
      </c>
      <c r="C124" t="s">
        <v>1146</v>
      </c>
      <c r="E124" t="str">
        <f t="shared" si="2"/>
        <v>'NON_CA_REFUND_TRANSFER_REVENUE_PY2',</v>
      </c>
      <c r="F124" t="str">
        <f>VLOOKUP(A124,Sheet3!$A:$C,3,0)</f>
        <v>cont</v>
      </c>
    </row>
    <row r="125" spans="1:6" x14ac:dyDescent="0.3">
      <c r="A125" t="s">
        <v>137</v>
      </c>
      <c r="C125" t="s">
        <v>1146</v>
      </c>
      <c r="E125" t="str">
        <f t="shared" si="2"/>
        <v>'AUDIT_DEFENSE_FLAG_PY2',</v>
      </c>
      <c r="F125" t="str">
        <f>VLOOKUP(A125,Sheet3!$A:$C,3,0)</f>
        <v>bool</v>
      </c>
    </row>
    <row r="126" spans="1:6" x14ac:dyDescent="0.3">
      <c r="A126" t="s">
        <v>138</v>
      </c>
      <c r="C126" t="s">
        <v>1146</v>
      </c>
      <c r="E126" t="str">
        <f t="shared" si="2"/>
        <v>'TAX_DAY_PY2',</v>
      </c>
      <c r="F126" t="str">
        <f>VLOOKUP(A126,Sheet3!$A:$C,3,0)</f>
        <v>cont</v>
      </c>
    </row>
    <row r="127" spans="1:6" x14ac:dyDescent="0.3">
      <c r="A127" t="s">
        <v>139</v>
      </c>
      <c r="C127" t="s">
        <v>1146</v>
      </c>
      <c r="E127" t="str">
        <f t="shared" si="2"/>
        <v>'FED_FORM_TYPE_PY2',</v>
      </c>
      <c r="F127" t="str">
        <f>VLOOKUP(A127,Sheet3!$A:$C,3,0)</f>
        <v>char</v>
      </c>
    </row>
    <row r="128" spans="1:6" x14ac:dyDescent="0.3">
      <c r="A128" t="s">
        <v>140</v>
      </c>
      <c r="C128" t="s">
        <v>1146</v>
      </c>
      <c r="E128" t="str">
        <f t="shared" si="2"/>
        <v>'AUTH_NOT_COMPLETE_PY2',</v>
      </c>
      <c r="F128" t="str">
        <f>VLOOKUP(A128,Sheet3!$A:$C,3,0)</f>
        <v>cont</v>
      </c>
    </row>
    <row r="129" spans="1:6" x14ac:dyDescent="0.3">
      <c r="A129" t="s">
        <v>141</v>
      </c>
      <c r="C129" t="s">
        <v>1146</v>
      </c>
      <c r="E129" t="str">
        <f t="shared" si="2"/>
        <v>'TTO_FLAG_PY2',</v>
      </c>
      <c r="F129" t="str">
        <f>VLOOKUP(A129,Sheet3!$A:$C,3,0)</f>
        <v>bool</v>
      </c>
    </row>
    <row r="130" spans="1:6" x14ac:dyDescent="0.3">
      <c r="A130" t="s">
        <v>142</v>
      </c>
      <c r="C130" t="s">
        <v>1146</v>
      </c>
      <c r="E130" t="str">
        <f t="shared" si="2"/>
        <v>'NON_CA_REFUND_TRANSFER_FLAG_PY2',</v>
      </c>
      <c r="F130" t="str">
        <f>VLOOKUP(A130,Sheet3!$A:$C,3,0)</f>
        <v>bool</v>
      </c>
    </row>
    <row r="131" spans="1:6" x14ac:dyDescent="0.3">
      <c r="A131" t="s">
        <v>143</v>
      </c>
      <c r="C131" t="s">
        <v>1146</v>
      </c>
      <c r="E131" t="str">
        <f t="shared" si="2"/>
        <v>'CA_MAX_REVENUE_PY2',</v>
      </c>
      <c r="F131" t="str">
        <f>VLOOKUP(A131,Sheet3!$A:$C,3,0)</f>
        <v>cont</v>
      </c>
    </row>
    <row r="132" spans="1:6" x14ac:dyDescent="0.3">
      <c r="A132" t="s">
        <v>144</v>
      </c>
      <c r="C132" t="s">
        <v>1146</v>
      </c>
      <c r="E132" t="str">
        <f t="shared" si="2"/>
        <v>'COMPLETED_SKU_PY2',</v>
      </c>
      <c r="F132" t="str">
        <f>VLOOKUP(A132,Sheet3!$A:$C,3,0)</f>
        <v>char</v>
      </c>
    </row>
    <row r="133" spans="1:6" x14ac:dyDescent="0.3">
      <c r="A133" t="s">
        <v>145</v>
      </c>
      <c r="C133" t="s">
        <v>1146</v>
      </c>
      <c r="E133" t="str">
        <f t="shared" si="2"/>
        <v>'ACCEPTED_EFILE_PY2',</v>
      </c>
      <c r="F133" t="str">
        <f>VLOOKUP(A133,Sheet3!$A:$C,3,0)</f>
        <v>cont</v>
      </c>
    </row>
    <row r="134" spans="1:6" x14ac:dyDescent="0.3">
      <c r="A134" t="s">
        <v>146</v>
      </c>
      <c r="C134" t="s">
        <v>1146</v>
      </c>
      <c r="E134" t="str">
        <f t="shared" si="2"/>
        <v>'DEFECTED_PY2',</v>
      </c>
      <c r="F134" t="str">
        <f>VLOOKUP(A134,Sheet3!$A:$C,3,0)</f>
        <v>cont</v>
      </c>
    </row>
    <row r="135" spans="1:6" x14ac:dyDescent="0.3">
      <c r="A135" t="s">
        <v>147</v>
      </c>
      <c r="C135" t="s">
        <v>1146</v>
      </c>
      <c r="E135" t="str">
        <f t="shared" si="2"/>
        <v>'CUSTOMER_DEFINITION_ADJ_PY2',</v>
      </c>
      <c r="F135" t="str">
        <f>VLOOKUP(A135,Sheet3!$A:$C,3,0)</f>
        <v>char</v>
      </c>
    </row>
    <row r="136" spans="1:6" x14ac:dyDescent="0.3">
      <c r="A136" t="s">
        <v>148</v>
      </c>
      <c r="C136" t="s">
        <v>1146</v>
      </c>
      <c r="E136" t="str">
        <f t="shared" si="2"/>
        <v>'REFUND_TRANSFER_REVENUE_PY2',</v>
      </c>
      <c r="F136" t="str">
        <f>VLOOKUP(A136,Sheet3!$A:$C,3,0)</f>
        <v>cont</v>
      </c>
    </row>
    <row r="137" spans="1:6" x14ac:dyDescent="0.3">
      <c r="A137" t="s">
        <v>149</v>
      </c>
      <c r="C137" t="s">
        <v>1146</v>
      </c>
      <c r="E137" t="str">
        <f t="shared" si="2"/>
        <v>'CA_MAX_FLAG_PY2',</v>
      </c>
      <c r="F137" t="str">
        <f>VLOOKUP(A137,Sheet3!$A:$C,3,0)</f>
        <v>bool</v>
      </c>
    </row>
    <row r="138" spans="1:6" x14ac:dyDescent="0.3">
      <c r="A138" t="s">
        <v>150</v>
      </c>
      <c r="C138" t="s">
        <v>1146</v>
      </c>
      <c r="E138" t="str">
        <f t="shared" si="2"/>
        <v>'START_SKU_PY2',</v>
      </c>
      <c r="F138" t="str">
        <f>VLOOKUP(A138,Sheet3!$A:$C,3,0)</f>
        <v>char</v>
      </c>
    </row>
    <row r="139" spans="1:6" x14ac:dyDescent="0.3">
      <c r="A139" t="s">
        <v>151</v>
      </c>
      <c r="C139" t="s">
        <v>1146</v>
      </c>
      <c r="E139" t="str">
        <f t="shared" si="2"/>
        <v>'NUM_CARE_CONTACTS_PY2',</v>
      </c>
      <c r="F139" t="str">
        <f>VLOOKUP(A139,Sheet3!$A:$C,3,0)</f>
        <v>cont</v>
      </c>
    </row>
    <row r="140" spans="1:6" x14ac:dyDescent="0.3">
      <c r="A140" t="s">
        <v>152</v>
      </c>
      <c r="C140" t="s">
        <v>1146</v>
      </c>
      <c r="E140" t="str">
        <f t="shared" si="2"/>
        <v>'ORDER_AMOUNT_PY2',</v>
      </c>
      <c r="F140" t="str">
        <f>VLOOKUP(A140,Sheet3!$A:$C,3,0)</f>
        <v>cont</v>
      </c>
    </row>
    <row r="141" spans="1:6" x14ac:dyDescent="0.3">
      <c r="A141" t="s">
        <v>153</v>
      </c>
      <c r="C141" t="s">
        <v>1146</v>
      </c>
      <c r="E141" t="str">
        <f t="shared" si="2"/>
        <v>'TOTAL_REVENUE_PY2',</v>
      </c>
      <c r="F141" t="str">
        <f>VLOOKUP(A141,Sheet3!$A:$C,3,0)</f>
        <v>cont</v>
      </c>
    </row>
    <row r="142" spans="1:6" x14ac:dyDescent="0.3">
      <c r="A142" t="s">
        <v>154</v>
      </c>
      <c r="C142" t="s">
        <v>1146</v>
      </c>
      <c r="E142" t="str">
        <f t="shared" si="2"/>
        <v>'REFUND_TRANSFER_FLAG_PY2',</v>
      </c>
      <c r="F142" t="str">
        <f>VLOOKUP(A142,Sheet3!$A:$C,3,0)</f>
        <v>bool</v>
      </c>
    </row>
    <row r="143" spans="1:6" x14ac:dyDescent="0.3">
      <c r="A143" t="s">
        <v>155</v>
      </c>
      <c r="C143" t="s">
        <v>1146</v>
      </c>
      <c r="E143" t="str">
        <f t="shared" si="2"/>
        <v>'NON_CA_MAX_REVENUE_PY2',</v>
      </c>
      <c r="F143" t="str">
        <f>VLOOKUP(A143,Sheet3!$A:$C,3,0)</f>
        <v>cont</v>
      </c>
    </row>
    <row r="144" spans="1:6" x14ac:dyDescent="0.3">
      <c r="A144" t="s">
        <v>156</v>
      </c>
      <c r="C144" t="s">
        <v>1146</v>
      </c>
      <c r="E144" t="str">
        <f t="shared" si="2"/>
        <v>'CORE_FLAG_PY2',</v>
      </c>
      <c r="F144" t="str">
        <f>VLOOKUP(A144,Sheet3!$A:$C,3,0)</f>
        <v>bool</v>
      </c>
    </row>
    <row r="145" spans="1:6" x14ac:dyDescent="0.3">
      <c r="A145" t="s">
        <v>157</v>
      </c>
      <c r="C145" t="s">
        <v>1146</v>
      </c>
      <c r="E145" t="str">
        <f t="shared" si="2"/>
        <v>'RT_FLAG_PY2',</v>
      </c>
      <c r="F145" t="str">
        <f>VLOOKUP(A145,Sheet3!$A:$C,3,0)</f>
        <v>bool</v>
      </c>
    </row>
    <row r="146" spans="1:6" x14ac:dyDescent="0.3">
      <c r="A146" t="s">
        <v>158</v>
      </c>
      <c r="C146" t="s">
        <v>1146</v>
      </c>
      <c r="E146" t="str">
        <f t="shared" si="2"/>
        <v>'FEDERAL_REVENUE_PY2',</v>
      </c>
      <c r="F146" t="str">
        <f>VLOOKUP(A146,Sheet3!$A:$C,3,0)</f>
        <v>cont</v>
      </c>
    </row>
    <row r="147" spans="1:6" x14ac:dyDescent="0.3">
      <c r="A147" t="s">
        <v>159</v>
      </c>
      <c r="C147" t="s">
        <v>1146</v>
      </c>
      <c r="E147" t="str">
        <f t="shared" si="2"/>
        <v>'CA_AUDIT_DEFENSE_REVENUE_PY2',</v>
      </c>
      <c r="F147" t="str">
        <f>VLOOKUP(A147,Sheet3!$A:$C,3,0)</f>
        <v>cont</v>
      </c>
    </row>
    <row r="148" spans="1:6" x14ac:dyDescent="0.3">
      <c r="A148" t="s">
        <v>160</v>
      </c>
      <c r="C148" t="s">
        <v>1146</v>
      </c>
      <c r="E148" t="str">
        <f t="shared" si="2"/>
        <v>'NON_CA_MAX_FLAG_PY2',</v>
      </c>
      <c r="F148" t="str">
        <f>VLOOKUP(A148,Sheet3!$A:$C,3,0)</f>
        <v>bool</v>
      </c>
    </row>
    <row r="149" spans="1:6" x14ac:dyDescent="0.3">
      <c r="A149" t="s">
        <v>161</v>
      </c>
      <c r="C149" t="s">
        <v>1146</v>
      </c>
      <c r="E149" t="str">
        <f t="shared" si="2"/>
        <v>'START_SKU_ROLLUP_PY2',</v>
      </c>
      <c r="F149" t="str">
        <f>VLOOKUP(A149,Sheet3!$A:$C,3,0)</f>
        <v>char</v>
      </c>
    </row>
    <row r="150" spans="1:6" x14ac:dyDescent="0.3">
      <c r="A150" t="s">
        <v>162</v>
      </c>
      <c r="C150" t="s">
        <v>1146</v>
      </c>
      <c r="E150" t="str">
        <f t="shared" si="2"/>
        <v>'PRODUCT_ROLLUP_PY2',</v>
      </c>
      <c r="F150" t="str">
        <f>VLOOKUP(A150,Sheet3!$A:$C,3,0)</f>
        <v>char</v>
      </c>
    </row>
    <row r="151" spans="1:6" x14ac:dyDescent="0.3">
      <c r="A151" t="s">
        <v>163</v>
      </c>
      <c r="C151" t="s">
        <v>1146</v>
      </c>
      <c r="E151" t="str">
        <f t="shared" si="2"/>
        <v>'STATE_REVENUE_PY2',</v>
      </c>
      <c r="F151" t="str">
        <f>VLOOKUP(A151,Sheet3!$A:$C,3,0)</f>
        <v>cont</v>
      </c>
    </row>
    <row r="152" spans="1:6" x14ac:dyDescent="0.3">
      <c r="A152" t="s">
        <v>164</v>
      </c>
      <c r="C152" t="s">
        <v>1146</v>
      </c>
      <c r="E152" t="str">
        <f t="shared" si="2"/>
        <v>'CA_AUDIT_DEFENSE_FLAG_PY2',</v>
      </c>
      <c r="F152" t="str">
        <f>VLOOKUP(A152,Sheet3!$A:$C,3,0)</f>
        <v>bool</v>
      </c>
    </row>
    <row r="153" spans="1:6" x14ac:dyDescent="0.3">
      <c r="A153" t="s">
        <v>165</v>
      </c>
      <c r="C153" t="s">
        <v>1146</v>
      </c>
      <c r="E153" t="str">
        <f t="shared" si="2"/>
        <v>'MAX_REVENUE_PY2',</v>
      </c>
      <c r="F153" t="str">
        <f>VLOOKUP(A153,Sheet3!$A:$C,3,0)</f>
        <v>cont</v>
      </c>
    </row>
    <row r="154" spans="1:6" x14ac:dyDescent="0.3">
      <c r="A154" t="s">
        <v>166</v>
      </c>
      <c r="C154" t="s">
        <v>1146</v>
      </c>
      <c r="E154" t="str">
        <f t="shared" si="2"/>
        <v>'ENTRY_PAGE_GROUP_PY2',</v>
      </c>
      <c r="F154" t="str">
        <f>VLOOKUP(A154,Sheet3!$A:$C,3,0)</f>
        <v>char</v>
      </c>
    </row>
    <row r="155" spans="1:6" x14ac:dyDescent="0.3">
      <c r="A155" t="s">
        <v>167</v>
      </c>
      <c r="C155" t="s">
        <v>1146</v>
      </c>
      <c r="E155" t="str">
        <f t="shared" si="2"/>
        <v>'PRODUCT_EDITION_DESCRIPTION_PY2',</v>
      </c>
      <c r="F155" t="str">
        <f>VLOOKUP(A155,Sheet3!$A:$C,3,0)</f>
        <v>char</v>
      </c>
    </row>
    <row r="156" spans="1:6" x14ac:dyDescent="0.3">
      <c r="A156" t="s">
        <v>168</v>
      </c>
      <c r="C156" t="s">
        <v>1146</v>
      </c>
      <c r="E156" t="str">
        <f t="shared" si="2"/>
        <v>'STATE_ATTACH_COUNT_PY2',</v>
      </c>
      <c r="F156" t="str">
        <f>VLOOKUP(A156,Sheet3!$A:$C,3,0)</f>
        <v>cont</v>
      </c>
    </row>
    <row r="157" spans="1:6" x14ac:dyDescent="0.3">
      <c r="A157" t="s">
        <v>169</v>
      </c>
      <c r="C157" t="s">
        <v>1146</v>
      </c>
      <c r="E157" t="str">
        <f t="shared" si="2"/>
        <v>'NON_CA_AUDIT_DEFENSE_REVENUE_PY2',</v>
      </c>
      <c r="F157" t="str">
        <f>VLOOKUP(A157,Sheet3!$A:$C,3,0)</f>
        <v>cont</v>
      </c>
    </row>
    <row r="158" spans="1:6" x14ac:dyDescent="0.3">
      <c r="A158" t="s">
        <v>170</v>
      </c>
      <c r="C158" t="s">
        <v>1146</v>
      </c>
      <c r="E158" t="str">
        <f t="shared" si="2"/>
        <v>'MAX_FLAG_PY2',</v>
      </c>
      <c r="F158" t="str">
        <f>VLOOKUP(A158,Sheet3!$A:$C,3,0)</f>
        <v>bool</v>
      </c>
    </row>
    <row r="159" spans="1:6" x14ac:dyDescent="0.3">
      <c r="A159" t="s">
        <v>171</v>
      </c>
      <c r="C159" t="s">
        <v>1146</v>
      </c>
      <c r="E159" t="str">
        <f t="shared" si="2"/>
        <v>'CHANNEL_PY2',</v>
      </c>
      <c r="F159" t="str">
        <f>VLOOKUP(A159,Sheet3!$A:$C,3,0)</f>
        <v>char</v>
      </c>
    </row>
    <row r="160" spans="1:6" x14ac:dyDescent="0.3">
      <c r="A160" t="s">
        <v>172</v>
      </c>
      <c r="C160" t="s">
        <v>1146</v>
      </c>
      <c r="E160" t="str">
        <f t="shared" si="2"/>
        <v>'MINDBENDER_REVENUE_PY2',</v>
      </c>
      <c r="F160" t="str">
        <f>VLOOKUP(A160,Sheet3!$A:$C,3,0)</f>
        <v>cont</v>
      </c>
    </row>
    <row r="161" spans="1:6" x14ac:dyDescent="0.3">
      <c r="A161" t="s">
        <v>173</v>
      </c>
      <c r="C161" t="s">
        <v>1146</v>
      </c>
      <c r="E161" t="str">
        <f t="shared" si="2"/>
        <v>'NON_CA_AUDIT_DEFENSE_FLAG_PY2',</v>
      </c>
      <c r="F161" t="str">
        <f>VLOOKUP(A161,Sheet3!$A:$C,3,0)</f>
        <v>bool</v>
      </c>
    </row>
    <row r="162" spans="1:6" x14ac:dyDescent="0.3">
      <c r="A162" t="s">
        <v>174</v>
      </c>
      <c r="C162" t="s">
        <v>1146</v>
      </c>
      <c r="E162" t="str">
        <f t="shared" si="2"/>
        <v>'PS_REVENUE_PY2',</v>
      </c>
      <c r="F162" t="str">
        <f>VLOOKUP(A162,Sheet3!$A:$C,3,0)</f>
        <v>cont</v>
      </c>
    </row>
    <row r="163" spans="1:6" x14ac:dyDescent="0.3">
      <c r="A163" t="s">
        <v>175</v>
      </c>
      <c r="C163" t="s">
        <v>1146</v>
      </c>
      <c r="E163" t="str">
        <f t="shared" si="2"/>
        <v>'REQUIRED_TAKE_FLAG_PY2',</v>
      </c>
      <c r="F163" t="str">
        <f>VLOOKUP(A163,Sheet3!$A:$C,3,0)</f>
        <v>bool</v>
      </c>
    </row>
    <row r="164" spans="1:6" x14ac:dyDescent="0.3">
      <c r="A164" t="s">
        <v>177</v>
      </c>
      <c r="C164" t="s">
        <v>1146</v>
      </c>
      <c r="E164" t="str">
        <f t="shared" si="2"/>
        <v>'MINDBENDER_FLAG_PY2',</v>
      </c>
      <c r="F164" t="str">
        <f>VLOOKUP(A164,Sheet3!$A:$C,3,0)</f>
        <v>bool</v>
      </c>
    </row>
    <row r="165" spans="1:6" x14ac:dyDescent="0.3">
      <c r="A165" t="s">
        <v>178</v>
      </c>
      <c r="C165" t="s">
        <v>1146</v>
      </c>
      <c r="E165" t="str">
        <f t="shared" si="2"/>
        <v>'PS_FLAG_PY2',</v>
      </c>
      <c r="F165" t="str">
        <f>VLOOKUP(A165,Sheet3!$A:$C,3,0)</f>
        <v>bool</v>
      </c>
    </row>
    <row r="166" spans="1:6" x14ac:dyDescent="0.3">
      <c r="A166" t="s">
        <v>179</v>
      </c>
      <c r="C166" t="s">
        <v>1146</v>
      </c>
      <c r="E166" t="str">
        <f t="shared" si="2"/>
        <v>'FSCHC_FLAG_PY2',</v>
      </c>
      <c r="F166" t="str">
        <f>VLOOKUP(A166,Sheet3!$A:$C,3,0)</f>
        <v>bool</v>
      </c>
    </row>
    <row r="167" spans="1:6" x14ac:dyDescent="0.3">
      <c r="A167" t="s">
        <v>181</v>
      </c>
      <c r="C167" t="s">
        <v>1146</v>
      </c>
      <c r="E167" t="str">
        <f t="shared" si="2"/>
        <v>'CA_REFUND_TRANSFER_REVENUE_PY2',</v>
      </c>
      <c r="F167" t="str">
        <f>VLOOKUP(A167,Sheet3!$A:$C,3,0)</f>
        <v>cont</v>
      </c>
    </row>
    <row r="168" spans="1:6" x14ac:dyDescent="0.3">
      <c r="A168" t="s">
        <v>182</v>
      </c>
      <c r="C168" t="s">
        <v>1146</v>
      </c>
      <c r="E168" t="str">
        <f t="shared" si="2"/>
        <v>'FSCHF_FLAG_PY2',</v>
      </c>
      <c r="F168" t="str">
        <f>VLOOKUP(A168,Sheet3!$A:$C,3,0)</f>
        <v>bool</v>
      </c>
    </row>
    <row r="169" spans="1:6" x14ac:dyDescent="0.3">
      <c r="A169" t="s">
        <v>183</v>
      </c>
      <c r="C169" t="s">
        <v>1146</v>
      </c>
      <c r="E169" t="str">
        <f t="shared" si="2"/>
        <v>'PRS_SCORE_PY2',</v>
      </c>
      <c r="F169" t="str">
        <f>VLOOKUP(A169,Sheet3!$A:$C,3,0)</f>
        <v>cont</v>
      </c>
    </row>
    <row r="170" spans="1:6" x14ac:dyDescent="0.3">
      <c r="A170" t="s">
        <v>184</v>
      </c>
      <c r="C170" t="s">
        <v>1146</v>
      </c>
      <c r="E170" t="str">
        <f t="shared" si="2"/>
        <v>'FSCHCEZ_FLAG_PY2',</v>
      </c>
      <c r="F170" t="str">
        <f>VLOOKUP(A170,Sheet3!$A:$C,3,0)</f>
        <v>bool</v>
      </c>
    </row>
    <row r="171" spans="1:6" x14ac:dyDescent="0.3">
      <c r="A171" t="s">
        <v>185</v>
      </c>
      <c r="C171" t="s">
        <v>1146</v>
      </c>
      <c r="E171" t="str">
        <f t="shared" si="2"/>
        <v>'LAST_STATUS_PY2',</v>
      </c>
      <c r="F171" t="str">
        <f>VLOOKUP(A171,Sheet3!$A:$C,3,0)</f>
        <v>char</v>
      </c>
    </row>
    <row r="172" spans="1:6" x14ac:dyDescent="0.3">
      <c r="A172" t="s">
        <v>186</v>
      </c>
      <c r="C172" t="s">
        <v>1146</v>
      </c>
      <c r="E172" t="str">
        <f t="shared" si="2"/>
        <v>'FSCHE_FLAG_PY2',</v>
      </c>
      <c r="F172" t="str">
        <f>VLOOKUP(A172,Sheet3!$A:$C,3,0)</f>
        <v>bool</v>
      </c>
    </row>
    <row r="173" spans="1:6" x14ac:dyDescent="0.3">
      <c r="A173" t="s">
        <v>187</v>
      </c>
      <c r="C173" t="s">
        <v>1146</v>
      </c>
      <c r="E173" t="str">
        <f t="shared" si="2"/>
        <v>'REJECTED_COUNT_PY2',</v>
      </c>
      <c r="F173" t="str">
        <f>VLOOKUP(A173,Sheet3!$A:$C,3,0)</f>
        <v>cont</v>
      </c>
    </row>
    <row r="174" spans="1:6" x14ac:dyDescent="0.3">
      <c r="A174" t="s">
        <v>188</v>
      </c>
      <c r="C174" t="s">
        <v>1146</v>
      </c>
      <c r="E174" t="str">
        <f t="shared" si="2"/>
        <v>'FSCHA_FLAG_PY2',</v>
      </c>
      <c r="F174" t="str">
        <f>VLOOKUP(A174,Sheet3!$A:$C,3,0)</f>
        <v>bool</v>
      </c>
    </row>
    <row r="175" spans="1:6" x14ac:dyDescent="0.3">
      <c r="A175" t="s">
        <v>189</v>
      </c>
      <c r="C175" t="s">
        <v>1146</v>
      </c>
      <c r="E175" t="str">
        <f t="shared" si="2"/>
        <v>'SEASON_PART_PY2',</v>
      </c>
      <c r="F175" t="str">
        <f>VLOOKUP(A175,Sheet3!$A:$C,3,0)</f>
        <v>char</v>
      </c>
    </row>
    <row r="176" spans="1:6" x14ac:dyDescent="0.3">
      <c r="A176" t="s">
        <v>190</v>
      </c>
      <c r="C176" t="s">
        <v>1146</v>
      </c>
      <c r="E176" t="str">
        <f t="shared" si="2"/>
        <v>'FSCHD_FLAG_PY2',</v>
      </c>
      <c r="F176" t="str">
        <f>VLOOKUP(A176,Sheet3!$A:$C,3,0)</f>
        <v>bool</v>
      </c>
    </row>
    <row r="177" spans="1:6" x14ac:dyDescent="0.3">
      <c r="A177" t="s">
        <v>191</v>
      </c>
      <c r="C177" t="s">
        <v>1146</v>
      </c>
      <c r="E177" t="str">
        <f t="shared" si="2"/>
        <v>'RISK_FLAG_PY3',</v>
      </c>
      <c r="F177" t="str">
        <f>VLOOKUP(A177,Sheet3!$A:$C,3,0)</f>
        <v>bool</v>
      </c>
    </row>
    <row r="178" spans="1:6" x14ac:dyDescent="0.3">
      <c r="A178" t="s">
        <v>193</v>
      </c>
      <c r="C178" t="s">
        <v>1146</v>
      </c>
      <c r="E178" t="str">
        <f t="shared" ref="E178:E235" si="3">"'"&amp;A178&amp;"',"</f>
        <v>'CA_REFUND_TRANSFER_FLAG_PY3',</v>
      </c>
      <c r="F178" t="str">
        <f>VLOOKUP(A178,Sheet3!$A:$C,3,0)</f>
        <v>bool</v>
      </c>
    </row>
    <row r="179" spans="1:6" x14ac:dyDescent="0.3">
      <c r="A179" t="s">
        <v>194</v>
      </c>
      <c r="C179" t="s">
        <v>1146</v>
      </c>
      <c r="E179" t="str">
        <f t="shared" si="3"/>
        <v>'AUDIT_DEFENSE_REVENUE_PY3',</v>
      </c>
      <c r="F179" t="str">
        <f>VLOOKUP(A179,Sheet3!$A:$C,3,0)</f>
        <v>cont</v>
      </c>
    </row>
    <row r="180" spans="1:6" x14ac:dyDescent="0.3">
      <c r="A180" t="s">
        <v>195</v>
      </c>
      <c r="C180" t="s">
        <v>1146</v>
      </c>
      <c r="E180" t="str">
        <f t="shared" si="3"/>
        <v>'TAX_WEEK_PY3',</v>
      </c>
      <c r="F180" t="str">
        <f>VLOOKUP(A180,Sheet3!$A:$C,3,0)</f>
        <v>cont</v>
      </c>
    </row>
    <row r="181" spans="1:6" x14ac:dyDescent="0.3">
      <c r="A181" t="s">
        <v>196</v>
      </c>
      <c r="C181" t="s">
        <v>1146</v>
      </c>
      <c r="E181" t="str">
        <f t="shared" si="3"/>
        <v>'MISC1099_FLAG_PY3',</v>
      </c>
      <c r="F181" t="str">
        <f>VLOOKUP(A181,Sheet3!$A:$C,3,0)</f>
        <v>bool</v>
      </c>
    </row>
    <row r="182" spans="1:6" x14ac:dyDescent="0.3">
      <c r="A182" t="s">
        <v>197</v>
      </c>
      <c r="C182" t="s">
        <v>1146</v>
      </c>
      <c r="E182" t="str">
        <f t="shared" si="3"/>
        <v>'RETAINED_PY3',</v>
      </c>
      <c r="F182" t="str">
        <f>VLOOKUP(A182,Sheet3!$A:$C,3,0)</f>
        <v>cont</v>
      </c>
    </row>
    <row r="183" spans="1:6" x14ac:dyDescent="0.3">
      <c r="A183" t="s">
        <v>199</v>
      </c>
      <c r="C183" t="s">
        <v>1146</v>
      </c>
      <c r="E183" t="str">
        <f t="shared" si="3"/>
        <v>'NON_CA_REFUND_TRANSFER_REVENUE_PY3',</v>
      </c>
      <c r="F183" t="str">
        <f>VLOOKUP(A183,Sheet3!$A:$C,3,0)</f>
        <v>cont</v>
      </c>
    </row>
    <row r="184" spans="1:6" x14ac:dyDescent="0.3">
      <c r="A184" t="s">
        <v>200</v>
      </c>
      <c r="C184" t="s">
        <v>1146</v>
      </c>
      <c r="E184" t="str">
        <f t="shared" si="3"/>
        <v>'AUDIT_DEFENSE_FLAG_PY3',</v>
      </c>
      <c r="F184" t="str">
        <f>VLOOKUP(A184,Sheet3!$A:$C,3,0)</f>
        <v>bool</v>
      </c>
    </row>
    <row r="185" spans="1:6" x14ac:dyDescent="0.3">
      <c r="A185" t="s">
        <v>201</v>
      </c>
      <c r="C185" t="s">
        <v>1146</v>
      </c>
      <c r="E185" t="str">
        <f t="shared" si="3"/>
        <v>'TAX_DAY_PY3',</v>
      </c>
      <c r="F185" t="str">
        <f>VLOOKUP(A185,Sheet3!$A:$C,3,0)</f>
        <v>cont</v>
      </c>
    </row>
    <row r="186" spans="1:6" x14ac:dyDescent="0.3">
      <c r="A186" t="s">
        <v>202</v>
      </c>
      <c r="C186" t="s">
        <v>1146</v>
      </c>
      <c r="E186" t="str">
        <f t="shared" si="3"/>
        <v>'FED_FORM_TYPE_PY3',</v>
      </c>
      <c r="F186" t="str">
        <f>VLOOKUP(A186,Sheet3!$A:$C,3,0)</f>
        <v>char</v>
      </c>
    </row>
    <row r="187" spans="1:6" x14ac:dyDescent="0.3">
      <c r="A187" t="s">
        <v>203</v>
      </c>
      <c r="C187" t="s">
        <v>1146</v>
      </c>
      <c r="E187" t="str">
        <f t="shared" si="3"/>
        <v>'AUTH_NOT_COMPLETE_PY3',</v>
      </c>
      <c r="F187" t="str">
        <f>VLOOKUP(A187,Sheet3!$A:$C,3,0)</f>
        <v>cont</v>
      </c>
    </row>
    <row r="188" spans="1:6" x14ac:dyDescent="0.3">
      <c r="A188" t="s">
        <v>204</v>
      </c>
      <c r="C188" t="s">
        <v>1146</v>
      </c>
      <c r="E188" t="str">
        <f t="shared" si="3"/>
        <v>'TTO_FLAG_PY3',</v>
      </c>
      <c r="F188" t="str">
        <f>VLOOKUP(A188,Sheet3!$A:$C,3,0)</f>
        <v>bool</v>
      </c>
    </row>
    <row r="189" spans="1:6" x14ac:dyDescent="0.3">
      <c r="A189" t="s">
        <v>205</v>
      </c>
      <c r="C189" t="s">
        <v>1146</v>
      </c>
      <c r="E189" t="str">
        <f t="shared" si="3"/>
        <v>'NON_CA_REFUND_TRANSFER_FLAG_PY3',</v>
      </c>
      <c r="F189" t="str">
        <f>VLOOKUP(A189,Sheet3!$A:$C,3,0)</f>
        <v>bool</v>
      </c>
    </row>
    <row r="190" spans="1:6" x14ac:dyDescent="0.3">
      <c r="A190" t="s">
        <v>206</v>
      </c>
      <c r="C190" t="s">
        <v>1146</v>
      </c>
      <c r="E190" t="str">
        <f t="shared" si="3"/>
        <v>'CA_MAX_REVENUE_PY3',</v>
      </c>
      <c r="F190" t="str">
        <f>VLOOKUP(A190,Sheet3!$A:$C,3,0)</f>
        <v>cont</v>
      </c>
    </row>
    <row r="191" spans="1:6" x14ac:dyDescent="0.3">
      <c r="A191" t="s">
        <v>207</v>
      </c>
      <c r="C191" t="s">
        <v>1146</v>
      </c>
      <c r="E191" t="str">
        <f t="shared" si="3"/>
        <v>'COMPLETED_SKU_PY3',</v>
      </c>
      <c r="F191" t="str">
        <f>VLOOKUP(A191,Sheet3!$A:$C,3,0)</f>
        <v>char</v>
      </c>
    </row>
    <row r="192" spans="1:6" x14ac:dyDescent="0.3">
      <c r="A192" t="s">
        <v>208</v>
      </c>
      <c r="C192" t="s">
        <v>1146</v>
      </c>
      <c r="E192" t="str">
        <f t="shared" si="3"/>
        <v>'ACCEPTED_EFILE_PY3',</v>
      </c>
      <c r="F192" t="str">
        <f>VLOOKUP(A192,Sheet3!$A:$C,3,0)</f>
        <v>cont</v>
      </c>
    </row>
    <row r="193" spans="1:6" x14ac:dyDescent="0.3">
      <c r="A193" t="s">
        <v>209</v>
      </c>
      <c r="C193" t="s">
        <v>1146</v>
      </c>
      <c r="E193" t="str">
        <f t="shared" si="3"/>
        <v>'DEFECTED_PY3',</v>
      </c>
      <c r="F193" t="str">
        <f>VLOOKUP(A193,Sheet3!$A:$C,3,0)</f>
        <v>cont</v>
      </c>
    </row>
    <row r="194" spans="1:6" x14ac:dyDescent="0.3">
      <c r="A194" t="s">
        <v>210</v>
      </c>
      <c r="C194" t="s">
        <v>1146</v>
      </c>
      <c r="E194" t="str">
        <f t="shared" si="3"/>
        <v>'CUSTOMER_DEFINITION_ADJ_PY3',</v>
      </c>
      <c r="F194" t="str">
        <f>VLOOKUP(A194,Sheet3!$A:$C,3,0)</f>
        <v>char</v>
      </c>
    </row>
    <row r="195" spans="1:6" x14ac:dyDescent="0.3">
      <c r="A195" t="s">
        <v>211</v>
      </c>
      <c r="C195" t="s">
        <v>1146</v>
      </c>
      <c r="E195" t="str">
        <f t="shared" si="3"/>
        <v>'REFUND_TRANSFER_REVENUE_PY3',</v>
      </c>
      <c r="F195" t="str">
        <f>VLOOKUP(A195,Sheet3!$A:$C,3,0)</f>
        <v>cont</v>
      </c>
    </row>
    <row r="196" spans="1:6" x14ac:dyDescent="0.3">
      <c r="A196" t="s">
        <v>212</v>
      </c>
      <c r="C196" t="s">
        <v>1146</v>
      </c>
      <c r="E196" t="str">
        <f t="shared" si="3"/>
        <v>'CA_MAX_FLAG_PY3',</v>
      </c>
      <c r="F196" t="str">
        <f>VLOOKUP(A196,Sheet3!$A:$C,3,0)</f>
        <v>bool</v>
      </c>
    </row>
    <row r="197" spans="1:6" x14ac:dyDescent="0.3">
      <c r="A197" t="s">
        <v>213</v>
      </c>
      <c r="C197" t="s">
        <v>1146</v>
      </c>
      <c r="E197" t="str">
        <f t="shared" si="3"/>
        <v>'START_SKU_PY3',</v>
      </c>
      <c r="F197" t="str">
        <f>VLOOKUP(A197,Sheet3!$A:$C,3,0)</f>
        <v>char</v>
      </c>
    </row>
    <row r="198" spans="1:6" x14ac:dyDescent="0.3">
      <c r="A198" t="s">
        <v>214</v>
      </c>
      <c r="C198" t="s">
        <v>1146</v>
      </c>
      <c r="E198" t="str">
        <f t="shared" si="3"/>
        <v>'NUM_CARE_CONTACTS_PY3',</v>
      </c>
      <c r="F198" t="str">
        <f>VLOOKUP(A198,Sheet3!$A:$C,3,0)</f>
        <v>cont</v>
      </c>
    </row>
    <row r="199" spans="1:6" x14ac:dyDescent="0.3">
      <c r="A199" t="s">
        <v>215</v>
      </c>
      <c r="C199" t="s">
        <v>1146</v>
      </c>
      <c r="E199" t="str">
        <f t="shared" si="3"/>
        <v>'ORDER_AMOUNT_PY3',</v>
      </c>
      <c r="F199" t="str">
        <f>VLOOKUP(A199,Sheet3!$A:$C,3,0)</f>
        <v>cont</v>
      </c>
    </row>
    <row r="200" spans="1:6" x14ac:dyDescent="0.3">
      <c r="A200" t="s">
        <v>216</v>
      </c>
      <c r="C200" t="s">
        <v>1146</v>
      </c>
      <c r="E200" t="str">
        <f t="shared" si="3"/>
        <v>'TOTAL_REVENUE_PY3',</v>
      </c>
      <c r="F200" t="str">
        <f>VLOOKUP(A200,Sheet3!$A:$C,3,0)</f>
        <v>cont</v>
      </c>
    </row>
    <row r="201" spans="1:6" x14ac:dyDescent="0.3">
      <c r="A201" t="s">
        <v>217</v>
      </c>
      <c r="C201" t="s">
        <v>1146</v>
      </c>
      <c r="E201" t="str">
        <f t="shared" si="3"/>
        <v>'REFUND_TRANSFER_FLAG_PY3',</v>
      </c>
      <c r="F201" t="str">
        <f>VLOOKUP(A201,Sheet3!$A:$C,3,0)</f>
        <v>bool</v>
      </c>
    </row>
    <row r="202" spans="1:6" x14ac:dyDescent="0.3">
      <c r="A202" t="s">
        <v>218</v>
      </c>
      <c r="C202" t="s">
        <v>1146</v>
      </c>
      <c r="E202" t="str">
        <f t="shared" si="3"/>
        <v>'NON_CA_MAX_REVENUE_PY3',</v>
      </c>
      <c r="F202" t="str">
        <f>VLOOKUP(A202,Sheet3!$A:$C,3,0)</f>
        <v>cont</v>
      </c>
    </row>
    <row r="203" spans="1:6" x14ac:dyDescent="0.3">
      <c r="A203" t="s">
        <v>219</v>
      </c>
      <c r="C203" t="s">
        <v>1146</v>
      </c>
      <c r="E203" t="str">
        <f t="shared" si="3"/>
        <v>'CORE_FLAG_PY3',</v>
      </c>
      <c r="F203" t="str">
        <f>VLOOKUP(A203,Sheet3!$A:$C,3,0)</f>
        <v>bool</v>
      </c>
    </row>
    <row r="204" spans="1:6" x14ac:dyDescent="0.3">
      <c r="A204" t="s">
        <v>220</v>
      </c>
      <c r="C204" t="s">
        <v>1146</v>
      </c>
      <c r="E204" t="str">
        <f t="shared" si="3"/>
        <v>'RT_FLAG_PY3',</v>
      </c>
      <c r="F204" t="str">
        <f>VLOOKUP(A204,Sheet3!$A:$C,3,0)</f>
        <v>bool</v>
      </c>
    </row>
    <row r="205" spans="1:6" x14ac:dyDescent="0.3">
      <c r="A205" t="s">
        <v>221</v>
      </c>
      <c r="C205" t="s">
        <v>1146</v>
      </c>
      <c r="E205" t="str">
        <f t="shared" si="3"/>
        <v>'FEDERAL_REVENUE_PY3',</v>
      </c>
      <c r="F205" t="str">
        <f>VLOOKUP(A205,Sheet3!$A:$C,3,0)</f>
        <v>cont</v>
      </c>
    </row>
    <row r="206" spans="1:6" x14ac:dyDescent="0.3">
      <c r="A206" t="s">
        <v>222</v>
      </c>
      <c r="C206" t="s">
        <v>1146</v>
      </c>
      <c r="E206" t="str">
        <f t="shared" si="3"/>
        <v>'CA_AUDIT_DEFENSE_REVENUE_PY3',</v>
      </c>
      <c r="F206" t="str">
        <f>VLOOKUP(A206,Sheet3!$A:$C,3,0)</f>
        <v>cont</v>
      </c>
    </row>
    <row r="207" spans="1:6" x14ac:dyDescent="0.3">
      <c r="A207" t="s">
        <v>223</v>
      </c>
      <c r="C207" t="s">
        <v>1146</v>
      </c>
      <c r="E207" t="str">
        <f t="shared" si="3"/>
        <v>'NON_CA_MAX_FLAG_PY3',</v>
      </c>
      <c r="F207" t="str">
        <f>VLOOKUP(A207,Sheet3!$A:$C,3,0)</f>
        <v>bool</v>
      </c>
    </row>
    <row r="208" spans="1:6" x14ac:dyDescent="0.3">
      <c r="A208" t="s">
        <v>224</v>
      </c>
      <c r="C208" t="s">
        <v>1146</v>
      </c>
      <c r="E208" t="str">
        <f t="shared" si="3"/>
        <v>'START_SKU_ROLLUP_PY3',</v>
      </c>
      <c r="F208" t="str">
        <f>VLOOKUP(A208,Sheet3!$A:$C,3,0)</f>
        <v>char</v>
      </c>
    </row>
    <row r="209" spans="1:6" x14ac:dyDescent="0.3">
      <c r="A209" t="s">
        <v>225</v>
      </c>
      <c r="C209" t="s">
        <v>1146</v>
      </c>
      <c r="E209" t="str">
        <f t="shared" si="3"/>
        <v>'PRODUCT_ROLLUP_PY3',</v>
      </c>
      <c r="F209" t="str">
        <f>VLOOKUP(A209,Sheet3!$A:$C,3,0)</f>
        <v>char</v>
      </c>
    </row>
    <row r="210" spans="1:6" x14ac:dyDescent="0.3">
      <c r="A210" t="s">
        <v>226</v>
      </c>
      <c r="C210" t="s">
        <v>1146</v>
      </c>
      <c r="E210" t="str">
        <f t="shared" si="3"/>
        <v>'STATE_REVENUE_PY3',</v>
      </c>
      <c r="F210" t="str">
        <f>VLOOKUP(A210,Sheet3!$A:$C,3,0)</f>
        <v>cont</v>
      </c>
    </row>
    <row r="211" spans="1:6" x14ac:dyDescent="0.3">
      <c r="A211" t="s">
        <v>227</v>
      </c>
      <c r="C211" t="s">
        <v>1146</v>
      </c>
      <c r="E211" t="str">
        <f t="shared" si="3"/>
        <v>'CA_AUDIT_DEFENSE_FLAG_PY3',</v>
      </c>
      <c r="F211" t="str">
        <f>VLOOKUP(A211,Sheet3!$A:$C,3,0)</f>
        <v>bool</v>
      </c>
    </row>
    <row r="212" spans="1:6" x14ac:dyDescent="0.3">
      <c r="A212" t="s">
        <v>228</v>
      </c>
      <c r="C212" t="s">
        <v>1146</v>
      </c>
      <c r="E212" t="str">
        <f t="shared" si="3"/>
        <v>'MAX_REVENUE_PY3',</v>
      </c>
      <c r="F212" t="str">
        <f>VLOOKUP(A212,Sheet3!$A:$C,3,0)</f>
        <v>cont</v>
      </c>
    </row>
    <row r="213" spans="1:6" x14ac:dyDescent="0.3">
      <c r="A213" t="s">
        <v>229</v>
      </c>
      <c r="C213" t="s">
        <v>1146</v>
      </c>
      <c r="E213" t="str">
        <f t="shared" si="3"/>
        <v>'ENTRY_PAGE_GROUP_PY3',</v>
      </c>
      <c r="F213" t="str">
        <f>VLOOKUP(A213,Sheet3!$A:$C,3,0)</f>
        <v>char</v>
      </c>
    </row>
    <row r="214" spans="1:6" x14ac:dyDescent="0.3">
      <c r="A214" t="s">
        <v>230</v>
      </c>
      <c r="C214" t="s">
        <v>1146</v>
      </c>
      <c r="E214" t="str">
        <f t="shared" si="3"/>
        <v>'PRODUCT_EDITION_DESCRIPTION_PY3',</v>
      </c>
      <c r="F214" t="str">
        <f>VLOOKUP(A214,Sheet3!$A:$C,3,0)</f>
        <v>char</v>
      </c>
    </row>
    <row r="215" spans="1:6" x14ac:dyDescent="0.3">
      <c r="A215" t="s">
        <v>231</v>
      </c>
      <c r="C215" t="s">
        <v>1146</v>
      </c>
      <c r="E215" t="str">
        <f t="shared" si="3"/>
        <v>'STATE_ATTACH_COUNT_PY3',</v>
      </c>
      <c r="F215" t="str">
        <f>VLOOKUP(A215,Sheet3!$A:$C,3,0)</f>
        <v>cont</v>
      </c>
    </row>
    <row r="216" spans="1:6" x14ac:dyDescent="0.3">
      <c r="A216" t="s">
        <v>232</v>
      </c>
      <c r="C216" t="s">
        <v>1146</v>
      </c>
      <c r="E216" t="str">
        <f t="shared" si="3"/>
        <v>'NON_CA_AUDIT_DEFENSE_REVENUE_PY3',</v>
      </c>
      <c r="F216" t="str">
        <f>VLOOKUP(A216,Sheet3!$A:$C,3,0)</f>
        <v>cont</v>
      </c>
    </row>
    <row r="217" spans="1:6" x14ac:dyDescent="0.3">
      <c r="A217" t="s">
        <v>233</v>
      </c>
      <c r="C217" t="s">
        <v>1146</v>
      </c>
      <c r="E217" t="str">
        <f t="shared" si="3"/>
        <v>'MAX_FLAG_PY3',</v>
      </c>
      <c r="F217" t="str">
        <f>VLOOKUP(A217,Sheet3!$A:$C,3,0)</f>
        <v>bool</v>
      </c>
    </row>
    <row r="218" spans="1:6" x14ac:dyDescent="0.3">
      <c r="A218" t="s">
        <v>234</v>
      </c>
      <c r="C218" t="s">
        <v>1146</v>
      </c>
      <c r="E218" t="str">
        <f t="shared" si="3"/>
        <v>'CHANNEL_PY3',</v>
      </c>
      <c r="F218" t="str">
        <f>VLOOKUP(A218,Sheet3!$A:$C,3,0)</f>
        <v>char</v>
      </c>
    </row>
    <row r="219" spans="1:6" x14ac:dyDescent="0.3">
      <c r="A219" t="s">
        <v>235</v>
      </c>
      <c r="C219" t="s">
        <v>1146</v>
      </c>
      <c r="E219" t="str">
        <f t="shared" si="3"/>
        <v>'MINDBENDER_REVENUE_PY3',</v>
      </c>
      <c r="F219" t="str">
        <f>VLOOKUP(A219,Sheet3!$A:$C,3,0)</f>
        <v>cont</v>
      </c>
    </row>
    <row r="220" spans="1:6" x14ac:dyDescent="0.3">
      <c r="A220" t="s">
        <v>236</v>
      </c>
      <c r="C220" t="s">
        <v>1146</v>
      </c>
      <c r="E220" t="str">
        <f t="shared" si="3"/>
        <v>'NON_CA_AUDIT_DEFENSE_FLAG_PY3',</v>
      </c>
      <c r="F220" t="str">
        <f>VLOOKUP(A220,Sheet3!$A:$C,3,0)</f>
        <v>bool</v>
      </c>
    </row>
    <row r="221" spans="1:6" x14ac:dyDescent="0.3">
      <c r="A221" t="s">
        <v>237</v>
      </c>
      <c r="C221" t="s">
        <v>1146</v>
      </c>
      <c r="E221" t="str">
        <f t="shared" si="3"/>
        <v>'PS_REVENUE_PY3',</v>
      </c>
      <c r="F221" t="str">
        <f>VLOOKUP(A221,Sheet3!$A:$C,3,0)</f>
        <v>cont</v>
      </c>
    </row>
    <row r="222" spans="1:6" x14ac:dyDescent="0.3">
      <c r="A222" t="s">
        <v>238</v>
      </c>
      <c r="C222" t="s">
        <v>1146</v>
      </c>
      <c r="E222" t="str">
        <f t="shared" si="3"/>
        <v>'REQUIRED_TAKE_FLAG_PY3',</v>
      </c>
      <c r="F222" t="str">
        <f>VLOOKUP(A222,Sheet3!$A:$C,3,0)</f>
        <v>bool</v>
      </c>
    </row>
    <row r="223" spans="1:6" x14ac:dyDescent="0.3">
      <c r="A223" t="s">
        <v>240</v>
      </c>
      <c r="C223" t="s">
        <v>1146</v>
      </c>
      <c r="E223" t="str">
        <f t="shared" si="3"/>
        <v>'MINDBENDER_FLAG_PY3',</v>
      </c>
      <c r="F223" t="str">
        <f>VLOOKUP(A223,Sheet3!$A:$C,3,0)</f>
        <v>bool</v>
      </c>
    </row>
    <row r="224" spans="1:6" x14ac:dyDescent="0.3">
      <c r="A224" t="s">
        <v>241</v>
      </c>
      <c r="C224" t="s">
        <v>1146</v>
      </c>
      <c r="E224" t="str">
        <f t="shared" si="3"/>
        <v>'PS_FLAG_PY3',</v>
      </c>
      <c r="F224" t="str">
        <f>VLOOKUP(A224,Sheet3!$A:$C,3,0)</f>
        <v>bool</v>
      </c>
    </row>
    <row r="225" spans="1:6" x14ac:dyDescent="0.3">
      <c r="A225" t="s">
        <v>242</v>
      </c>
      <c r="C225" t="s">
        <v>1146</v>
      </c>
      <c r="E225" t="str">
        <f t="shared" si="3"/>
        <v>'FSCHC_FLAG_PY3',</v>
      </c>
      <c r="F225" t="str">
        <f>VLOOKUP(A225,Sheet3!$A:$C,3,0)</f>
        <v>bool</v>
      </c>
    </row>
    <row r="226" spans="1:6" x14ac:dyDescent="0.3">
      <c r="A226" t="s">
        <v>244</v>
      </c>
      <c r="C226" t="s">
        <v>1146</v>
      </c>
      <c r="E226" t="str">
        <f t="shared" si="3"/>
        <v>'CA_REFUND_TRANSFER_REVENUE_PY3',</v>
      </c>
      <c r="F226" t="str">
        <f>VLOOKUP(A226,Sheet3!$A:$C,3,0)</f>
        <v>cont</v>
      </c>
    </row>
    <row r="227" spans="1:6" x14ac:dyDescent="0.3">
      <c r="A227" t="s">
        <v>245</v>
      </c>
      <c r="C227" t="s">
        <v>1146</v>
      </c>
      <c r="E227" t="str">
        <f t="shared" si="3"/>
        <v>'FSCHF_FLAG_PY3',</v>
      </c>
      <c r="F227" t="str">
        <f>VLOOKUP(A227,Sheet3!$A:$C,3,0)</f>
        <v>bool</v>
      </c>
    </row>
    <row r="228" spans="1:6" x14ac:dyDescent="0.3">
      <c r="A228" t="s">
        <v>246</v>
      </c>
      <c r="C228" t="s">
        <v>1146</v>
      </c>
      <c r="E228" t="str">
        <f t="shared" si="3"/>
        <v>'PRS_SCORE_PY3',</v>
      </c>
      <c r="F228" t="str">
        <f>VLOOKUP(A228,Sheet3!$A:$C,3,0)</f>
        <v>cont</v>
      </c>
    </row>
    <row r="229" spans="1:6" x14ac:dyDescent="0.3">
      <c r="A229" t="s">
        <v>247</v>
      </c>
      <c r="C229" t="s">
        <v>1146</v>
      </c>
      <c r="E229" t="str">
        <f t="shared" si="3"/>
        <v>'FSCHCEZ_FLAG_PY3',</v>
      </c>
      <c r="F229" t="str">
        <f>VLOOKUP(A229,Sheet3!$A:$C,3,0)</f>
        <v>bool</v>
      </c>
    </row>
    <row r="230" spans="1:6" x14ac:dyDescent="0.3">
      <c r="A230" t="s">
        <v>248</v>
      </c>
      <c r="C230" t="s">
        <v>1146</v>
      </c>
      <c r="E230" t="str">
        <f t="shared" si="3"/>
        <v>'LAST_STATUS_PY3',</v>
      </c>
      <c r="F230" t="str">
        <f>VLOOKUP(A230,Sheet3!$A:$C,3,0)</f>
        <v>char</v>
      </c>
    </row>
    <row r="231" spans="1:6" x14ac:dyDescent="0.3">
      <c r="A231" t="s">
        <v>249</v>
      </c>
      <c r="C231" t="s">
        <v>1146</v>
      </c>
      <c r="E231" t="str">
        <f t="shared" si="3"/>
        <v>'FSCHE_FLAG_PY3',</v>
      </c>
      <c r="F231" t="str">
        <f>VLOOKUP(A231,Sheet3!$A:$C,3,0)</f>
        <v>bool</v>
      </c>
    </row>
    <row r="232" spans="1:6" x14ac:dyDescent="0.3">
      <c r="A232" t="s">
        <v>250</v>
      </c>
      <c r="C232" t="s">
        <v>1146</v>
      </c>
      <c r="E232" t="str">
        <f t="shared" si="3"/>
        <v>'REJECTED_COUNT_PY3',</v>
      </c>
      <c r="F232" t="str">
        <f>VLOOKUP(A232,Sheet3!$A:$C,3,0)</f>
        <v>cont</v>
      </c>
    </row>
    <row r="233" spans="1:6" x14ac:dyDescent="0.3">
      <c r="A233" t="s">
        <v>251</v>
      </c>
      <c r="C233" t="s">
        <v>1146</v>
      </c>
      <c r="E233" t="str">
        <f t="shared" si="3"/>
        <v>'FSCHA_FLAG_PY3',</v>
      </c>
      <c r="F233" t="str">
        <f>VLOOKUP(A233,Sheet3!$A:$C,3,0)</f>
        <v>bool</v>
      </c>
    </row>
    <row r="234" spans="1:6" x14ac:dyDescent="0.3">
      <c r="A234" t="s">
        <v>252</v>
      </c>
      <c r="C234" t="s">
        <v>1146</v>
      </c>
      <c r="E234" t="str">
        <f t="shared" si="3"/>
        <v>'SEASON_PART_PY3',</v>
      </c>
      <c r="F234" t="str">
        <f>VLOOKUP(A234,Sheet3!$A:$C,3,0)</f>
        <v>char</v>
      </c>
    </row>
    <row r="235" spans="1:6" x14ac:dyDescent="0.3">
      <c r="A235" t="s">
        <v>253</v>
      </c>
      <c r="C235" t="s">
        <v>1146</v>
      </c>
      <c r="E235" t="str">
        <f t="shared" si="3"/>
        <v>'FSCHD_FLAG_PY3',</v>
      </c>
      <c r="F235" t="str">
        <f>VLOOKUP(A235,Sheet3!$A:$C,3,0)</f>
        <v>bool</v>
      </c>
    </row>
    <row r="236" spans="1:6" x14ac:dyDescent="0.3">
      <c r="A236" t="s">
        <v>254</v>
      </c>
      <c r="B236" t="s">
        <v>0</v>
      </c>
      <c r="C236" t="s">
        <v>1146</v>
      </c>
      <c r="D236" t="s">
        <v>1145</v>
      </c>
      <c r="E236" t="str">
        <f t="shared" ref="E236:E298" si="4">"'"&amp;A236&amp;"',"</f>
        <v>'PRE_UPVOTES',</v>
      </c>
      <c r="F236" t="str">
        <f>VLOOKUP(A236,Sheet3!$A:$C,3,0)</f>
        <v>cont</v>
      </c>
    </row>
    <row r="237" spans="1:6" x14ac:dyDescent="0.3">
      <c r="A237" t="s">
        <v>255</v>
      </c>
      <c r="B237" t="s">
        <v>0</v>
      </c>
      <c r="C237" t="s">
        <v>1146</v>
      </c>
      <c r="D237" t="s">
        <v>1145</v>
      </c>
      <c r="E237" t="str">
        <f t="shared" si="4"/>
        <v>'PRE_DOWNVOTES',</v>
      </c>
      <c r="F237" t="str">
        <f>VLOOKUP(A237,Sheet3!$A:$C,3,0)</f>
        <v>cont</v>
      </c>
    </row>
    <row r="238" spans="1:6" x14ac:dyDescent="0.3">
      <c r="A238" t="s">
        <v>256</v>
      </c>
      <c r="B238" t="s">
        <v>0</v>
      </c>
      <c r="C238" t="s">
        <v>1146</v>
      </c>
      <c r="D238" t="s">
        <v>1145</v>
      </c>
      <c r="E238" t="str">
        <f t="shared" si="4"/>
        <v>'PRE_TOTAL_VOTES',</v>
      </c>
      <c r="F238" t="str">
        <f>VLOOKUP(A238,Sheet3!$A:$C,3,0)</f>
        <v>cont</v>
      </c>
    </row>
    <row r="239" spans="1:6" x14ac:dyDescent="0.3">
      <c r="A239" t="s">
        <v>257</v>
      </c>
      <c r="B239" t="s">
        <v>0</v>
      </c>
      <c r="C239" t="s">
        <v>1146</v>
      </c>
      <c r="D239" t="s">
        <v>1145</v>
      </c>
      <c r="E239" t="str">
        <f t="shared" si="4"/>
        <v>'POST_UPVOTES',</v>
      </c>
      <c r="F239" t="str">
        <f>VLOOKUP(A239,Sheet3!$A:$C,3,0)</f>
        <v>cont</v>
      </c>
    </row>
    <row r="240" spans="1:6" x14ac:dyDescent="0.3">
      <c r="A240" t="s">
        <v>258</v>
      </c>
      <c r="B240" t="s">
        <v>0</v>
      </c>
      <c r="C240" t="s">
        <v>1146</v>
      </c>
      <c r="D240" t="s">
        <v>1145</v>
      </c>
      <c r="E240" t="str">
        <f t="shared" si="4"/>
        <v>'POST_DOWNVOTES',</v>
      </c>
      <c r="F240" t="str">
        <f>VLOOKUP(A240,Sheet3!$A:$C,3,0)</f>
        <v>cont</v>
      </c>
    </row>
    <row r="241" spans="1:6" x14ac:dyDescent="0.3">
      <c r="A241" t="s">
        <v>259</v>
      </c>
      <c r="B241" t="s">
        <v>0</v>
      </c>
      <c r="C241" t="s">
        <v>1146</v>
      </c>
      <c r="D241" t="s">
        <v>1145</v>
      </c>
      <c r="E241" t="str">
        <f t="shared" si="4"/>
        <v>'POST_TOTAL_VOTES',</v>
      </c>
      <c r="F241" t="str">
        <f>VLOOKUP(A241,Sheet3!$A:$C,3,0)</f>
        <v>cont</v>
      </c>
    </row>
    <row r="242" spans="1:6" x14ac:dyDescent="0.3">
      <c r="A242" t="s">
        <v>260</v>
      </c>
      <c r="C242" t="s">
        <v>1146</v>
      </c>
      <c r="D242" t="s">
        <v>1145</v>
      </c>
      <c r="E242" t="str">
        <f t="shared" si="4"/>
        <v>'PRE_UPVOTES_PY',</v>
      </c>
      <c r="F242" t="str">
        <f>VLOOKUP(A242,Sheet3!$A:$C,3,0)</f>
        <v>cont</v>
      </c>
    </row>
    <row r="243" spans="1:6" x14ac:dyDescent="0.3">
      <c r="A243" t="s">
        <v>261</v>
      </c>
      <c r="C243" t="s">
        <v>1146</v>
      </c>
      <c r="D243" t="s">
        <v>1145</v>
      </c>
      <c r="E243" t="str">
        <f t="shared" si="4"/>
        <v>'PRE_DOWNVOTES_PY',</v>
      </c>
      <c r="F243" t="str">
        <f>VLOOKUP(A243,Sheet3!$A:$C,3,0)</f>
        <v>cont</v>
      </c>
    </row>
    <row r="244" spans="1:6" x14ac:dyDescent="0.3">
      <c r="A244" t="s">
        <v>262</v>
      </c>
      <c r="C244" t="s">
        <v>1146</v>
      </c>
      <c r="D244" t="s">
        <v>1145</v>
      </c>
      <c r="E244" t="str">
        <f t="shared" si="4"/>
        <v>'PRE_TOTAL_VOTES_PY',</v>
      </c>
      <c r="F244" t="str">
        <f>VLOOKUP(A244,Sheet3!$A:$C,3,0)</f>
        <v>cont</v>
      </c>
    </row>
    <row r="245" spans="1:6" x14ac:dyDescent="0.3">
      <c r="A245" t="s">
        <v>263</v>
      </c>
      <c r="C245" t="s">
        <v>1146</v>
      </c>
      <c r="D245" t="s">
        <v>1145</v>
      </c>
      <c r="E245" t="str">
        <f t="shared" si="4"/>
        <v>'POST_UPVOTES_PY',</v>
      </c>
      <c r="F245" t="str">
        <f>VLOOKUP(A245,Sheet3!$A:$C,3,0)</f>
        <v>cont</v>
      </c>
    </row>
    <row r="246" spans="1:6" x14ac:dyDescent="0.3">
      <c r="A246" t="s">
        <v>264</v>
      </c>
      <c r="C246" t="s">
        <v>1146</v>
      </c>
      <c r="D246" t="s">
        <v>1145</v>
      </c>
      <c r="E246" t="str">
        <f t="shared" si="4"/>
        <v>'POST_DOWNVOTES_PY',</v>
      </c>
      <c r="F246" t="str">
        <f>VLOOKUP(A246,Sheet3!$A:$C,3,0)</f>
        <v>cont</v>
      </c>
    </row>
    <row r="247" spans="1:6" x14ac:dyDescent="0.3">
      <c r="A247" t="s">
        <v>265</v>
      </c>
      <c r="C247" t="s">
        <v>1146</v>
      </c>
      <c r="D247" t="s">
        <v>1145</v>
      </c>
      <c r="E247" t="str">
        <f t="shared" si="4"/>
        <v>'POST_TOTAL_VOTES_PY',</v>
      </c>
      <c r="F247" t="str">
        <f>VLOOKUP(A247,Sheet3!$A:$C,3,0)</f>
        <v>cont</v>
      </c>
    </row>
    <row r="248" spans="1:6" x14ac:dyDescent="0.3">
      <c r="A248" t="s">
        <v>266</v>
      </c>
      <c r="C248" t="s">
        <v>1146</v>
      </c>
      <c r="E248" t="str">
        <f t="shared" si="4"/>
        <v>'PRE_UPVOTES_PY2',</v>
      </c>
      <c r="F248" t="str">
        <f>VLOOKUP(A248,Sheet3!$A:$C,3,0)</f>
        <v>cont</v>
      </c>
    </row>
    <row r="249" spans="1:6" x14ac:dyDescent="0.3">
      <c r="A249" t="s">
        <v>267</v>
      </c>
      <c r="C249" t="s">
        <v>1146</v>
      </c>
      <c r="E249" t="str">
        <f t="shared" si="4"/>
        <v>'PRE_DOWNVOTES_PY2',</v>
      </c>
      <c r="F249" t="str">
        <f>VLOOKUP(A249,Sheet3!$A:$C,3,0)</f>
        <v>cont</v>
      </c>
    </row>
    <row r="250" spans="1:6" x14ac:dyDescent="0.3">
      <c r="A250" t="s">
        <v>268</v>
      </c>
      <c r="C250" t="s">
        <v>1146</v>
      </c>
      <c r="E250" t="str">
        <f t="shared" si="4"/>
        <v>'PRE_TOTAL_VOTES_PY2',</v>
      </c>
      <c r="F250" t="str">
        <f>VLOOKUP(A250,Sheet3!$A:$C,3,0)</f>
        <v>cont</v>
      </c>
    </row>
    <row r="251" spans="1:6" x14ac:dyDescent="0.3">
      <c r="A251" t="s">
        <v>269</v>
      </c>
      <c r="C251" t="s">
        <v>1146</v>
      </c>
      <c r="E251" t="str">
        <f t="shared" si="4"/>
        <v>'POST_UPVOTES_PY2',</v>
      </c>
      <c r="F251" t="str">
        <f>VLOOKUP(A251,Sheet3!$A:$C,3,0)</f>
        <v>cont</v>
      </c>
    </row>
    <row r="252" spans="1:6" x14ac:dyDescent="0.3">
      <c r="A252" t="s">
        <v>270</v>
      </c>
      <c r="C252" t="s">
        <v>1146</v>
      </c>
      <c r="E252" t="str">
        <f t="shared" si="4"/>
        <v>'POST_DOWNVOTES_PY2',</v>
      </c>
      <c r="F252" t="str">
        <f>VLOOKUP(A252,Sheet3!$A:$C,3,0)</f>
        <v>cont</v>
      </c>
    </row>
    <row r="253" spans="1:6" x14ac:dyDescent="0.3">
      <c r="A253" t="s">
        <v>271</v>
      </c>
      <c r="C253" t="s">
        <v>1146</v>
      </c>
      <c r="E253" t="str">
        <f t="shared" si="4"/>
        <v>'POST_TOTAL_VOTES_PY2',</v>
      </c>
      <c r="F253" t="str">
        <f>VLOOKUP(A253,Sheet3!$A:$C,3,0)</f>
        <v>cont</v>
      </c>
    </row>
    <row r="254" spans="1:6" x14ac:dyDescent="0.3">
      <c r="A254" t="s">
        <v>272</v>
      </c>
      <c r="C254" t="s">
        <v>1146</v>
      </c>
      <c r="E254" t="str">
        <f t="shared" si="4"/>
        <v>'PRE_UPVOTES_PY3',</v>
      </c>
      <c r="F254" t="str">
        <f>VLOOKUP(A254,Sheet3!$A:$C,3,0)</f>
        <v>cont</v>
      </c>
    </row>
    <row r="255" spans="1:6" x14ac:dyDescent="0.3">
      <c r="A255" t="s">
        <v>273</v>
      </c>
      <c r="C255" t="s">
        <v>1146</v>
      </c>
      <c r="E255" t="str">
        <f t="shared" si="4"/>
        <v>'PRE_DOWNVOTES_PY3',</v>
      </c>
      <c r="F255" t="str">
        <f>VLOOKUP(A255,Sheet3!$A:$C,3,0)</f>
        <v>cont</v>
      </c>
    </row>
    <row r="256" spans="1:6" x14ac:dyDescent="0.3">
      <c r="A256" t="s">
        <v>274</v>
      </c>
      <c r="C256" t="s">
        <v>1146</v>
      </c>
      <c r="E256" t="str">
        <f t="shared" si="4"/>
        <v>'PRE_TOTAL_VOTES_PY3',</v>
      </c>
      <c r="F256" t="str">
        <f>VLOOKUP(A256,Sheet3!$A:$C,3,0)</f>
        <v>cont</v>
      </c>
    </row>
    <row r="257" spans="1:6" x14ac:dyDescent="0.3">
      <c r="A257" t="s">
        <v>275</v>
      </c>
      <c r="C257" t="s">
        <v>1146</v>
      </c>
      <c r="E257" t="str">
        <f t="shared" si="4"/>
        <v>'POST_UPVOTES_PY3',</v>
      </c>
      <c r="F257" t="str">
        <f>VLOOKUP(A257,Sheet3!$A:$C,3,0)</f>
        <v>cont</v>
      </c>
    </row>
    <row r="258" spans="1:6" x14ac:dyDescent="0.3">
      <c r="A258" t="s">
        <v>276</v>
      </c>
      <c r="C258" t="s">
        <v>1146</v>
      </c>
      <c r="E258" t="str">
        <f t="shared" si="4"/>
        <v>'POST_DOWNVOTES_PY3',</v>
      </c>
      <c r="F258" t="str">
        <f>VLOOKUP(A258,Sheet3!$A:$C,3,0)</f>
        <v>cont</v>
      </c>
    </row>
    <row r="259" spans="1:6" x14ac:dyDescent="0.3">
      <c r="A259" t="s">
        <v>277</v>
      </c>
      <c r="C259" t="s">
        <v>1146</v>
      </c>
      <c r="E259" t="str">
        <f t="shared" si="4"/>
        <v>'POST_TOTAL_VOTES_PY3',</v>
      </c>
      <c r="F259" t="str">
        <f>VLOOKUP(A259,Sheet3!$A:$C,3,0)</f>
        <v>cont</v>
      </c>
    </row>
    <row r="260" spans="1:6" x14ac:dyDescent="0.3">
      <c r="A260" t="s">
        <v>278</v>
      </c>
      <c r="B260" t="s">
        <v>0</v>
      </c>
      <c r="C260" t="s">
        <v>1146</v>
      </c>
      <c r="D260" t="s">
        <v>1145</v>
      </c>
      <c r="E260" t="str">
        <f t="shared" si="4"/>
        <v>'IMPORT_TYPE',</v>
      </c>
      <c r="F260" t="str">
        <f>VLOOKUP(A260,Sheet3!$A:$C,3,0)</f>
        <v>char</v>
      </c>
    </row>
    <row r="261" spans="1:6" x14ac:dyDescent="0.3">
      <c r="A261" t="s">
        <v>279</v>
      </c>
      <c r="C261" t="s">
        <v>1146</v>
      </c>
      <c r="D261" t="s">
        <v>1145</v>
      </c>
      <c r="E261" t="str">
        <f t="shared" si="4"/>
        <v>'IMPORT_TYPE_PY',</v>
      </c>
      <c r="F261" t="str">
        <f>VLOOKUP(A261,Sheet3!$A:$C,3,0)</f>
        <v>char</v>
      </c>
    </row>
    <row r="262" spans="1:6" x14ac:dyDescent="0.3">
      <c r="A262" t="s">
        <v>280</v>
      </c>
      <c r="C262" t="s">
        <v>1146</v>
      </c>
      <c r="E262" t="str">
        <f t="shared" si="4"/>
        <v>'IMPORT_TYPE_PY2',</v>
      </c>
      <c r="F262" t="str">
        <f>VLOOKUP(A262,Sheet3!$A:$C,3,0)</f>
        <v>char</v>
      </c>
    </row>
    <row r="263" spans="1:6" x14ac:dyDescent="0.3">
      <c r="A263" t="s">
        <v>281</v>
      </c>
      <c r="C263" t="s">
        <v>1146</v>
      </c>
      <c r="E263" t="str">
        <f t="shared" si="4"/>
        <v>'IMPORT_TYPE_PY3',</v>
      </c>
      <c r="F263" t="str">
        <f>VLOOKUP(A263,Sheet3!$A:$C,3,0)</f>
        <v>char</v>
      </c>
    </row>
    <row r="264" spans="1:6" x14ac:dyDescent="0.3">
      <c r="A264" t="s">
        <v>283</v>
      </c>
      <c r="B264" t="s">
        <v>0</v>
      </c>
      <c r="C264" t="s">
        <v>1146</v>
      </c>
      <c r="D264" t="s">
        <v>1145</v>
      </c>
      <c r="E264" t="str">
        <f t="shared" si="4"/>
        <v>'SUP_REMIC_TAXABLE_INCOME',</v>
      </c>
      <c r="F264" t="str">
        <f>VLOOKUP(A264,Sheet3!$A:$C,3,0)</f>
        <v>cont</v>
      </c>
    </row>
    <row r="265" spans="1:6" x14ac:dyDescent="0.3">
      <c r="A265" t="s">
        <v>284</v>
      </c>
      <c r="B265" t="s">
        <v>0</v>
      </c>
      <c r="C265" t="s">
        <v>1146</v>
      </c>
      <c r="D265" t="s">
        <v>1145</v>
      </c>
      <c r="E265" t="str">
        <f t="shared" si="4"/>
        <v>'SUP_REMIC_SCHQ_INCOME',</v>
      </c>
      <c r="F265" t="str">
        <f>VLOOKUP(A265,Sheet3!$A:$C,3,0)</f>
        <v>cont</v>
      </c>
    </row>
    <row r="266" spans="1:6" x14ac:dyDescent="0.3">
      <c r="A266" t="s">
        <v>285</v>
      </c>
      <c r="B266" t="s">
        <v>0</v>
      </c>
      <c r="C266" t="s">
        <v>1146</v>
      </c>
      <c r="D266" t="s">
        <v>1145</v>
      </c>
      <c r="E266" t="str">
        <f t="shared" si="4"/>
        <v>'SUP_REMIC_EXCESS_INCLUSION',</v>
      </c>
      <c r="F266" t="str">
        <f>VLOOKUP(A266,Sheet3!$A:$C,3,0)</f>
        <v>cont</v>
      </c>
    </row>
    <row r="267" spans="1:6" x14ac:dyDescent="0.3">
      <c r="A267" t="s">
        <v>286</v>
      </c>
      <c r="B267" t="s">
        <v>0</v>
      </c>
      <c r="C267" t="s">
        <v>1146</v>
      </c>
      <c r="D267" t="s">
        <v>1145</v>
      </c>
      <c r="E267" t="str">
        <f t="shared" si="4"/>
        <v>'SUP_RE_WILL_FILE_1099',</v>
      </c>
      <c r="F267" t="str">
        <f>VLOOKUP(A267,Sheet3!$A:$C,3,0)</f>
        <v>cont</v>
      </c>
    </row>
    <row r="268" spans="1:6" x14ac:dyDescent="0.3">
      <c r="A268" t="s">
        <v>287</v>
      </c>
      <c r="B268" t="s">
        <v>0</v>
      </c>
      <c r="C268" t="s">
        <v>1146</v>
      </c>
      <c r="D268" t="s">
        <v>1145</v>
      </c>
      <c r="E268" t="str">
        <f t="shared" si="4"/>
        <v>'SUP_RE_TYPE_SINGLE_FAMILY',</v>
      </c>
      <c r="F268" t="str">
        <f>VLOOKUP(A268,Sheet3!$A:$C,3,0)</f>
        <v>cont</v>
      </c>
    </row>
    <row r="269" spans="1:6" x14ac:dyDescent="0.3">
      <c r="A269" t="s">
        <v>288</v>
      </c>
      <c r="B269" t="s">
        <v>0</v>
      </c>
      <c r="C269" t="s">
        <v>1146</v>
      </c>
      <c r="D269" t="s">
        <v>1145</v>
      </c>
      <c r="E269" t="str">
        <f t="shared" si="4"/>
        <v>'SUP_RE_TYPE_SHORT_RENTAL',</v>
      </c>
      <c r="F269" t="str">
        <f>VLOOKUP(A269,Sheet3!$A:$C,3,0)</f>
        <v>cont</v>
      </c>
    </row>
    <row r="270" spans="1:6" x14ac:dyDescent="0.3">
      <c r="A270" t="s">
        <v>289</v>
      </c>
      <c r="B270" t="s">
        <v>0</v>
      </c>
      <c r="C270" t="s">
        <v>1146</v>
      </c>
      <c r="D270" t="s">
        <v>1145</v>
      </c>
      <c r="E270" t="str">
        <f t="shared" si="4"/>
        <v>'SUP_RE_TYPE_SELF_RENTAL',</v>
      </c>
      <c r="F270" t="str">
        <f>VLOOKUP(A270,Sheet3!$A:$C,3,0)</f>
        <v>cont</v>
      </c>
    </row>
    <row r="271" spans="1:6" x14ac:dyDescent="0.3">
      <c r="A271" t="s">
        <v>290</v>
      </c>
      <c r="B271" t="s">
        <v>0</v>
      </c>
      <c r="C271" t="s">
        <v>1146</v>
      </c>
      <c r="D271" t="s">
        <v>1145</v>
      </c>
      <c r="E271" t="str">
        <f t="shared" si="4"/>
        <v>'SUP_RE_TYPE_ROYALTIES',</v>
      </c>
      <c r="F271" t="str">
        <f>VLOOKUP(A271,Sheet3!$A:$C,3,0)</f>
        <v>cont</v>
      </c>
    </row>
    <row r="272" spans="1:6" x14ac:dyDescent="0.3">
      <c r="A272" t="s">
        <v>291</v>
      </c>
      <c r="B272" t="s">
        <v>0</v>
      </c>
      <c r="C272" t="s">
        <v>1146</v>
      </c>
      <c r="D272" t="s">
        <v>1145</v>
      </c>
      <c r="E272" t="str">
        <f t="shared" si="4"/>
        <v>'SUP_RE_TYPE_OTHER',</v>
      </c>
      <c r="F272" t="str">
        <f>VLOOKUP(A272,Sheet3!$A:$C,3,0)</f>
        <v>cont</v>
      </c>
    </row>
    <row r="273" spans="1:6" x14ac:dyDescent="0.3">
      <c r="A273" t="s">
        <v>292</v>
      </c>
      <c r="B273" t="s">
        <v>0</v>
      </c>
      <c r="C273" t="s">
        <v>1146</v>
      </c>
      <c r="D273" t="s">
        <v>1145</v>
      </c>
      <c r="E273" t="str">
        <f t="shared" si="4"/>
        <v>'SUP_RE_TYPE_MULTI_FAMILY',</v>
      </c>
      <c r="F273" t="str">
        <f>VLOOKUP(A273,Sheet3!$A:$C,3,0)</f>
        <v>cont</v>
      </c>
    </row>
    <row r="274" spans="1:6" x14ac:dyDescent="0.3">
      <c r="A274" t="s">
        <v>293</v>
      </c>
      <c r="B274" t="s">
        <v>0</v>
      </c>
      <c r="C274" t="s">
        <v>1146</v>
      </c>
      <c r="D274" t="s">
        <v>1145</v>
      </c>
      <c r="E274" t="str">
        <f t="shared" si="4"/>
        <v>'SUP_RE_TYPE_LAND',</v>
      </c>
      <c r="F274" t="str">
        <f>VLOOKUP(A274,Sheet3!$A:$C,3,0)</f>
        <v>cont</v>
      </c>
    </row>
    <row r="275" spans="1:6" x14ac:dyDescent="0.3">
      <c r="A275" t="s">
        <v>294</v>
      </c>
      <c r="B275" t="s">
        <v>0</v>
      </c>
      <c r="C275" t="s">
        <v>1146</v>
      </c>
      <c r="D275" t="s">
        <v>1145</v>
      </c>
      <c r="E275" t="str">
        <f t="shared" si="4"/>
        <v>'SUP_RE_TYPE_COMMERCIAL',</v>
      </c>
      <c r="F275" t="str">
        <f>VLOOKUP(A275,Sheet3!$A:$C,3,0)</f>
        <v>cont</v>
      </c>
    </row>
    <row r="276" spans="1:6" x14ac:dyDescent="0.3">
      <c r="A276" t="s">
        <v>295</v>
      </c>
      <c r="B276" t="s">
        <v>0</v>
      </c>
      <c r="C276" t="s">
        <v>1146</v>
      </c>
      <c r="D276" t="s">
        <v>1145</v>
      </c>
      <c r="E276" t="str">
        <f t="shared" si="4"/>
        <v>'SUP_RE_TOTAL_INCOME',</v>
      </c>
      <c r="F276" t="str">
        <f>VLOOKUP(A276,Sheet3!$A:$C,3,0)</f>
        <v>cont</v>
      </c>
    </row>
    <row r="277" spans="1:6" x14ac:dyDescent="0.3">
      <c r="A277" t="s">
        <v>296</v>
      </c>
      <c r="B277" t="s">
        <v>0</v>
      </c>
      <c r="C277" t="s">
        <v>1146</v>
      </c>
      <c r="D277" t="s">
        <v>1145</v>
      </c>
      <c r="E277" t="str">
        <f t="shared" si="4"/>
        <v>'SUP_RE_REQUIRE_1099',</v>
      </c>
      <c r="F277" t="str">
        <f>VLOOKUP(A277,Sheet3!$A:$C,3,0)</f>
        <v>cont</v>
      </c>
    </row>
    <row r="278" spans="1:6" x14ac:dyDescent="0.3">
      <c r="A278" t="s">
        <v>297</v>
      </c>
      <c r="B278" t="s">
        <v>0</v>
      </c>
      <c r="C278" t="s">
        <v>1146</v>
      </c>
      <c r="D278" t="s">
        <v>1145</v>
      </c>
      <c r="E278" t="str">
        <f t="shared" si="4"/>
        <v>'SUP_RE_PROFESSIONAL_INCOME',</v>
      </c>
      <c r="F278" t="str">
        <f>VLOOKUP(A278,Sheet3!$A:$C,3,0)</f>
        <v>cont</v>
      </c>
    </row>
    <row r="279" spans="1:6" x14ac:dyDescent="0.3">
      <c r="A279" t="s">
        <v>298</v>
      </c>
      <c r="B279" t="s">
        <v>0</v>
      </c>
      <c r="C279" t="s">
        <v>1146</v>
      </c>
      <c r="D279" t="s">
        <v>1145</v>
      </c>
      <c r="E279" t="str">
        <f t="shared" si="4"/>
        <v>'SUP_RE_PERSONAL_DAYS',</v>
      </c>
      <c r="F279" t="str">
        <f>VLOOKUP(A279,Sheet3!$A:$C,3,0)</f>
        <v>cont</v>
      </c>
    </row>
    <row r="280" spans="1:6" x14ac:dyDescent="0.3">
      <c r="A280" t="s">
        <v>299</v>
      </c>
      <c r="B280" t="s">
        <v>0</v>
      </c>
      <c r="C280" t="s">
        <v>1146</v>
      </c>
      <c r="D280" t="s">
        <v>1145</v>
      </c>
      <c r="E280" t="str">
        <f t="shared" si="4"/>
        <v>'SUP_RE_INCOME_ROYALTIES',</v>
      </c>
      <c r="F280" t="str">
        <f>VLOOKUP(A280,Sheet3!$A:$C,3,0)</f>
        <v>cont</v>
      </c>
    </row>
    <row r="281" spans="1:6" x14ac:dyDescent="0.3">
      <c r="A281" t="s">
        <v>300</v>
      </c>
      <c r="B281" t="s">
        <v>0</v>
      </c>
      <c r="C281" t="s">
        <v>1146</v>
      </c>
      <c r="D281" t="s">
        <v>1145</v>
      </c>
      <c r="E281" t="str">
        <f t="shared" si="4"/>
        <v>'SUP_RE_INCOME_RENTS',</v>
      </c>
      <c r="F281" t="str">
        <f>VLOOKUP(A281,Sheet3!$A:$C,3,0)</f>
        <v>cont</v>
      </c>
    </row>
    <row r="282" spans="1:6" x14ac:dyDescent="0.3">
      <c r="A282" t="s">
        <v>301</v>
      </c>
      <c r="B282" t="s">
        <v>0</v>
      </c>
      <c r="C282" t="s">
        <v>1146</v>
      </c>
      <c r="D282" t="s">
        <v>1145</v>
      </c>
      <c r="E282" t="str">
        <f t="shared" si="4"/>
        <v>'SUP_RE_EXPENSES_UTILITIES',</v>
      </c>
      <c r="F282" t="str">
        <f>VLOOKUP(A282,Sheet3!$A:$C,3,0)</f>
        <v>cont</v>
      </c>
    </row>
    <row r="283" spans="1:6" x14ac:dyDescent="0.3">
      <c r="A283" t="s">
        <v>302</v>
      </c>
      <c r="B283" t="s">
        <v>0</v>
      </c>
      <c r="C283" t="s">
        <v>1146</v>
      </c>
      <c r="D283" t="s">
        <v>1145</v>
      </c>
      <c r="E283" t="str">
        <f t="shared" si="4"/>
        <v>'SUP_RE_EXPENSES_TRAVEL',</v>
      </c>
      <c r="F283" t="str">
        <f>VLOOKUP(A283,Sheet3!$A:$C,3,0)</f>
        <v>cont</v>
      </c>
    </row>
    <row r="284" spans="1:6" x14ac:dyDescent="0.3">
      <c r="A284" t="s">
        <v>303</v>
      </c>
      <c r="B284" t="s">
        <v>0</v>
      </c>
      <c r="C284" t="s">
        <v>1146</v>
      </c>
      <c r="D284" t="s">
        <v>1145</v>
      </c>
      <c r="E284" t="str">
        <f t="shared" si="4"/>
        <v>'SUP_RE_EXPENSES_TOTAL',</v>
      </c>
      <c r="F284" t="str">
        <f>VLOOKUP(A284,Sheet3!$A:$C,3,0)</f>
        <v>cont</v>
      </c>
    </row>
    <row r="285" spans="1:6" x14ac:dyDescent="0.3">
      <c r="A285" t="s">
        <v>304</v>
      </c>
      <c r="B285" t="s">
        <v>0</v>
      </c>
      <c r="C285" t="s">
        <v>1146</v>
      </c>
      <c r="D285" t="s">
        <v>1145</v>
      </c>
      <c r="E285" t="str">
        <f t="shared" si="4"/>
        <v>'SUP_RE_EXPENSES_TAXES',</v>
      </c>
      <c r="F285" t="str">
        <f>VLOOKUP(A285,Sheet3!$A:$C,3,0)</f>
        <v>cont</v>
      </c>
    </row>
    <row r="286" spans="1:6" x14ac:dyDescent="0.3">
      <c r="A286" t="s">
        <v>305</v>
      </c>
      <c r="B286" t="s">
        <v>0</v>
      </c>
      <c r="C286" t="s">
        <v>1146</v>
      </c>
      <c r="D286" t="s">
        <v>1145</v>
      </c>
      <c r="E286" t="str">
        <f t="shared" si="4"/>
        <v>'SUP_RE_EXPENSES_SUPPLIES',</v>
      </c>
      <c r="F286" t="str">
        <f>VLOOKUP(A286,Sheet3!$A:$C,3,0)</f>
        <v>cont</v>
      </c>
    </row>
    <row r="287" spans="1:6" x14ac:dyDescent="0.3">
      <c r="A287" t="s">
        <v>306</v>
      </c>
      <c r="B287" t="s">
        <v>0</v>
      </c>
      <c r="C287" t="s">
        <v>1146</v>
      </c>
      <c r="D287" t="s">
        <v>1145</v>
      </c>
      <c r="E287" t="str">
        <f t="shared" si="4"/>
        <v>'SUP_RE_EXPENSES_REPAIRS',</v>
      </c>
      <c r="F287" t="str">
        <f>VLOOKUP(A287,Sheet3!$A:$C,3,0)</f>
        <v>cont</v>
      </c>
    </row>
    <row r="288" spans="1:6" x14ac:dyDescent="0.3">
      <c r="A288" t="s">
        <v>307</v>
      </c>
      <c r="B288" t="s">
        <v>0</v>
      </c>
      <c r="C288" t="s">
        <v>1146</v>
      </c>
      <c r="D288" t="s">
        <v>1145</v>
      </c>
      <c r="E288" t="str">
        <f t="shared" si="4"/>
        <v>'SUP_RE_EXPENSES_OTHER_INTEREST',</v>
      </c>
      <c r="F288" t="str">
        <f>VLOOKUP(A288,Sheet3!$A:$C,3,0)</f>
        <v>cont</v>
      </c>
    </row>
    <row r="289" spans="1:6" x14ac:dyDescent="0.3">
      <c r="A289" t="s">
        <v>308</v>
      </c>
      <c r="B289" t="s">
        <v>0</v>
      </c>
      <c r="C289" t="s">
        <v>1146</v>
      </c>
      <c r="D289" t="s">
        <v>1145</v>
      </c>
      <c r="E289" t="str">
        <f t="shared" si="4"/>
        <v>'SUP_RE_EXPENSES_MORTGAGE_INTEREST',</v>
      </c>
      <c r="F289" t="str">
        <f>VLOOKUP(A289,Sheet3!$A:$C,3,0)</f>
        <v>cont</v>
      </c>
    </row>
    <row r="290" spans="1:6" x14ac:dyDescent="0.3">
      <c r="A290" t="s">
        <v>309</v>
      </c>
      <c r="B290" t="s">
        <v>0</v>
      </c>
      <c r="C290" t="s">
        <v>1146</v>
      </c>
      <c r="D290" t="s">
        <v>1145</v>
      </c>
      <c r="E290" t="str">
        <f t="shared" si="4"/>
        <v>'SUP_RE_EXPENSES_MANAGEMENT',</v>
      </c>
      <c r="F290" t="str">
        <f>VLOOKUP(A290,Sheet3!$A:$C,3,0)</f>
        <v>cont</v>
      </c>
    </row>
    <row r="291" spans="1:6" x14ac:dyDescent="0.3">
      <c r="A291" t="s">
        <v>310</v>
      </c>
      <c r="B291" t="s">
        <v>0</v>
      </c>
      <c r="C291" t="s">
        <v>1146</v>
      </c>
      <c r="D291" t="s">
        <v>1145</v>
      </c>
      <c r="E291" t="str">
        <f t="shared" si="4"/>
        <v>'SUP_RE_EXPENSES_LEGAL',</v>
      </c>
      <c r="F291" t="str">
        <f>VLOOKUP(A291,Sheet3!$A:$C,3,0)</f>
        <v>cont</v>
      </c>
    </row>
    <row r="292" spans="1:6" x14ac:dyDescent="0.3">
      <c r="A292" t="s">
        <v>311</v>
      </c>
      <c r="B292" t="s">
        <v>0</v>
      </c>
      <c r="C292" t="s">
        <v>1146</v>
      </c>
      <c r="D292" t="s">
        <v>1145</v>
      </c>
      <c r="E292" t="str">
        <f t="shared" si="4"/>
        <v>'SUP_RE_EXPENSES_INSURANCE',</v>
      </c>
      <c r="F292" t="str">
        <f>VLOOKUP(A292,Sheet3!$A:$C,3,0)</f>
        <v>cont</v>
      </c>
    </row>
    <row r="293" spans="1:6" x14ac:dyDescent="0.3">
      <c r="A293" t="s">
        <v>312</v>
      </c>
      <c r="B293" t="s">
        <v>0</v>
      </c>
      <c r="C293" t="s">
        <v>1146</v>
      </c>
      <c r="D293" t="s">
        <v>1145</v>
      </c>
      <c r="E293" t="str">
        <f t="shared" si="4"/>
        <v>'SUP_RE_EXPENSES_DEPRECIATION',</v>
      </c>
      <c r="F293" t="str">
        <f>VLOOKUP(A293,Sheet3!$A:$C,3,0)</f>
        <v>cont</v>
      </c>
    </row>
    <row r="294" spans="1:6" x14ac:dyDescent="0.3">
      <c r="A294" t="s">
        <v>313</v>
      </c>
      <c r="B294" t="s">
        <v>0</v>
      </c>
      <c r="C294" t="s">
        <v>1146</v>
      </c>
      <c r="D294" t="s">
        <v>1145</v>
      </c>
      <c r="E294" t="str">
        <f t="shared" si="4"/>
        <v>'SUP_RE_EXPENSES_DEDUCTIBLE_LOSS',</v>
      </c>
      <c r="F294" t="str">
        <f>VLOOKUP(A294,Sheet3!$A:$C,3,0)</f>
        <v>cont</v>
      </c>
    </row>
    <row r="295" spans="1:6" x14ac:dyDescent="0.3">
      <c r="A295" t="s">
        <v>314</v>
      </c>
      <c r="B295" t="s">
        <v>0</v>
      </c>
      <c r="C295" t="s">
        <v>1146</v>
      </c>
      <c r="D295" t="s">
        <v>1145</v>
      </c>
      <c r="E295" t="str">
        <f t="shared" si="4"/>
        <v>'SUP_RE_EXPENSES_COMMISSIONS',</v>
      </c>
      <c r="F295" t="str">
        <f>VLOOKUP(A295,Sheet3!$A:$C,3,0)</f>
        <v>cont</v>
      </c>
    </row>
    <row r="296" spans="1:6" x14ac:dyDescent="0.3">
      <c r="A296" t="s">
        <v>315</v>
      </c>
      <c r="B296" t="s">
        <v>0</v>
      </c>
      <c r="C296" t="s">
        <v>1146</v>
      </c>
      <c r="D296" t="s">
        <v>1145</v>
      </c>
      <c r="E296" t="str">
        <f t="shared" si="4"/>
        <v>'SUP_RE_EXPENSES_CLEANING',</v>
      </c>
      <c r="F296" t="str">
        <f>VLOOKUP(A296,Sheet3!$A:$C,3,0)</f>
        <v>cont</v>
      </c>
    </row>
    <row r="297" spans="1:6" x14ac:dyDescent="0.3">
      <c r="A297" t="s">
        <v>316</v>
      </c>
      <c r="B297" t="s">
        <v>0</v>
      </c>
      <c r="C297" t="s">
        <v>1146</v>
      </c>
      <c r="D297" t="s">
        <v>1145</v>
      </c>
      <c r="E297" t="str">
        <f t="shared" si="4"/>
        <v>'SUP_RE_EXPENSES_ADVERTISING',</v>
      </c>
      <c r="F297" t="str">
        <f>VLOOKUP(A297,Sheet3!$A:$C,3,0)</f>
        <v>cont</v>
      </c>
    </row>
    <row r="298" spans="1:6" x14ac:dyDescent="0.3">
      <c r="A298" t="s">
        <v>317</v>
      </c>
      <c r="B298" t="s">
        <v>0</v>
      </c>
      <c r="C298" t="s">
        <v>1146</v>
      </c>
      <c r="D298" t="s">
        <v>1145</v>
      </c>
      <c r="E298" t="str">
        <f t="shared" si="4"/>
        <v>'SUP_PS_TOTAL_INCOME',</v>
      </c>
      <c r="F298" t="str">
        <f>VLOOKUP(A298,Sheet3!$A:$C,3,0)</f>
        <v>cont</v>
      </c>
    </row>
    <row r="299" spans="1:6" x14ac:dyDescent="0.3">
      <c r="A299" t="s">
        <v>318</v>
      </c>
      <c r="B299" t="s">
        <v>0</v>
      </c>
      <c r="C299" t="s">
        <v>1146</v>
      </c>
      <c r="D299" t="s">
        <v>1145</v>
      </c>
      <c r="E299" t="str">
        <f t="shared" ref="E299:E357" si="5">"'"&amp;A299&amp;"',"</f>
        <v>'SUP_PS_SEC179_EXPENSE_DEDUCTION',</v>
      </c>
      <c r="F299" t="str">
        <f>VLOOKUP(A299,Sheet3!$A:$C,3,0)</f>
        <v>cont</v>
      </c>
    </row>
    <row r="300" spans="1:6" x14ac:dyDescent="0.3">
      <c r="A300" t="s">
        <v>319</v>
      </c>
      <c r="B300" t="s">
        <v>0</v>
      </c>
      <c r="C300" t="s">
        <v>1146</v>
      </c>
      <c r="D300" t="s">
        <v>1145</v>
      </c>
      <c r="E300" t="str">
        <f t="shared" si="5"/>
        <v>'SUP_PS_SCORP',</v>
      </c>
      <c r="F300" t="str">
        <f>VLOOKUP(A300,Sheet3!$A:$C,3,0)</f>
        <v>cont</v>
      </c>
    </row>
    <row r="301" spans="1:6" x14ac:dyDescent="0.3">
      <c r="A301" t="s">
        <v>320</v>
      </c>
      <c r="C301" t="s">
        <v>1146</v>
      </c>
      <c r="D301" t="s">
        <v>1145</v>
      </c>
      <c r="E301" t="str">
        <f t="shared" si="5"/>
        <v>'SUP_PS_PY_LOSS',</v>
      </c>
      <c r="F301" t="str">
        <f>VLOOKUP(A301,Sheet3!$A:$C,3,0)</f>
        <v>cont</v>
      </c>
    </row>
    <row r="302" spans="1:6" x14ac:dyDescent="0.3">
      <c r="A302" t="s">
        <v>321</v>
      </c>
      <c r="B302" t="s">
        <v>0</v>
      </c>
      <c r="C302" t="s">
        <v>1146</v>
      </c>
      <c r="D302" t="s">
        <v>1145</v>
      </c>
      <c r="E302" t="str">
        <f t="shared" si="5"/>
        <v>'SUP_PS_PASSIVE_LOSS',</v>
      </c>
      <c r="F302" t="str">
        <f>VLOOKUP(A302,Sheet3!$A:$C,3,0)</f>
        <v>cont</v>
      </c>
    </row>
    <row r="303" spans="1:6" x14ac:dyDescent="0.3">
      <c r="A303" t="s">
        <v>322</v>
      </c>
      <c r="B303" t="s">
        <v>0</v>
      </c>
      <c r="C303" t="s">
        <v>1146</v>
      </c>
      <c r="D303" t="s">
        <v>1145</v>
      </c>
      <c r="E303" t="str">
        <f t="shared" si="5"/>
        <v>'SUP_PS_PASSIVE_INCOME',</v>
      </c>
      <c r="F303" t="str">
        <f>VLOOKUP(A303,Sheet3!$A:$C,3,0)</f>
        <v>cont</v>
      </c>
    </row>
    <row r="304" spans="1:6" x14ac:dyDescent="0.3">
      <c r="A304" t="s">
        <v>323</v>
      </c>
      <c r="B304" t="s">
        <v>0</v>
      </c>
      <c r="C304" t="s">
        <v>1146</v>
      </c>
      <c r="D304" t="s">
        <v>1145</v>
      </c>
      <c r="E304" t="str">
        <f t="shared" si="5"/>
        <v>'SUP_PS_PARTNERSHIP_FOREIGN',</v>
      </c>
      <c r="F304" t="str">
        <f>VLOOKUP(A304,Sheet3!$A:$C,3,0)</f>
        <v>cont</v>
      </c>
    </row>
    <row r="305" spans="1:6" x14ac:dyDescent="0.3">
      <c r="A305" t="s">
        <v>324</v>
      </c>
      <c r="B305" t="s">
        <v>0</v>
      </c>
      <c r="C305" t="s">
        <v>1146</v>
      </c>
      <c r="D305" t="s">
        <v>1145</v>
      </c>
      <c r="E305" t="str">
        <f t="shared" si="5"/>
        <v>'SUP_PS_PARTNERSHIP',</v>
      </c>
      <c r="F305" t="str">
        <f>VLOOKUP(A305,Sheet3!$A:$C,3,0)</f>
        <v>cont</v>
      </c>
    </row>
    <row r="306" spans="1:6" x14ac:dyDescent="0.3">
      <c r="A306" t="s">
        <v>325</v>
      </c>
      <c r="B306" t="s">
        <v>0</v>
      </c>
      <c r="C306" t="s">
        <v>1146</v>
      </c>
      <c r="D306" t="s">
        <v>1145</v>
      </c>
      <c r="E306" t="str">
        <f t="shared" si="5"/>
        <v>'SUP_PS_NONPASSIVE_LOSS',</v>
      </c>
      <c r="F306" t="str">
        <f>VLOOKUP(A306,Sheet3!$A:$C,3,0)</f>
        <v>cont</v>
      </c>
    </row>
    <row r="307" spans="1:6" x14ac:dyDescent="0.3">
      <c r="A307" t="s">
        <v>326</v>
      </c>
      <c r="B307" t="s">
        <v>0</v>
      </c>
      <c r="C307" t="s">
        <v>1146</v>
      </c>
      <c r="D307" t="s">
        <v>1145</v>
      </c>
      <c r="E307" t="str">
        <f t="shared" si="5"/>
        <v>'SUP_PS_NONPASSIVE_INCOME',</v>
      </c>
      <c r="F307" t="str">
        <f>VLOOKUP(A307,Sheet3!$A:$C,3,0)</f>
        <v>cont</v>
      </c>
    </row>
    <row r="308" spans="1:6" x14ac:dyDescent="0.3">
      <c r="A308" t="s">
        <v>327</v>
      </c>
      <c r="B308" t="s">
        <v>0</v>
      </c>
      <c r="C308" t="s">
        <v>1146</v>
      </c>
      <c r="D308" t="s">
        <v>1145</v>
      </c>
      <c r="E308" t="str">
        <f t="shared" si="5"/>
        <v>'SUP_PS_AT_RISK',</v>
      </c>
      <c r="F308" t="str">
        <f>VLOOKUP(A308,Sheet3!$A:$C,3,0)</f>
        <v>cont</v>
      </c>
    </row>
    <row r="309" spans="1:6" x14ac:dyDescent="0.3">
      <c r="A309" t="s">
        <v>328</v>
      </c>
      <c r="B309" t="s">
        <v>0</v>
      </c>
      <c r="C309" t="s">
        <v>1146</v>
      </c>
      <c r="D309" t="s">
        <v>1145</v>
      </c>
      <c r="E309" t="str">
        <f t="shared" si="5"/>
        <v>'SUP_FARM_RENTAL_INCOME',</v>
      </c>
      <c r="F309" t="str">
        <f>VLOOKUP(A309,Sheet3!$A:$C,3,0)</f>
        <v>cont</v>
      </c>
    </row>
    <row r="310" spans="1:6" x14ac:dyDescent="0.3">
      <c r="A310" t="s">
        <v>329</v>
      </c>
      <c r="B310" t="s">
        <v>0</v>
      </c>
      <c r="C310" t="s">
        <v>1146</v>
      </c>
      <c r="D310" t="s">
        <v>1145</v>
      </c>
      <c r="E310" t="str">
        <f t="shared" si="5"/>
        <v>'SUP_FARM_GROSS_INCOME',</v>
      </c>
      <c r="F310" t="str">
        <f>VLOOKUP(A310,Sheet3!$A:$C,3,0)</f>
        <v>cont</v>
      </c>
    </row>
    <row r="311" spans="1:6" x14ac:dyDescent="0.3">
      <c r="A311" t="s">
        <v>330</v>
      </c>
      <c r="B311" t="s">
        <v>0</v>
      </c>
      <c r="C311" t="s">
        <v>1146</v>
      </c>
      <c r="D311" t="s">
        <v>1145</v>
      </c>
      <c r="E311" t="str">
        <f t="shared" si="5"/>
        <v>'SUP_EST_TOTAL_INCOME',</v>
      </c>
      <c r="F311" t="str">
        <f>VLOOKUP(A311,Sheet3!$A:$C,3,0)</f>
        <v>cont</v>
      </c>
    </row>
    <row r="312" spans="1:6" x14ac:dyDescent="0.3">
      <c r="A312" t="s">
        <v>331</v>
      </c>
      <c r="B312" t="s">
        <v>0</v>
      </c>
      <c r="C312" t="s">
        <v>1146</v>
      </c>
      <c r="D312" t="s">
        <v>1145</v>
      </c>
      <c r="E312" t="str">
        <f t="shared" si="5"/>
        <v>'SUP_EST_PASSIVE_LOSS',</v>
      </c>
      <c r="F312" t="str">
        <f>VLOOKUP(A312,Sheet3!$A:$C,3,0)</f>
        <v>cont</v>
      </c>
    </row>
    <row r="313" spans="1:6" x14ac:dyDescent="0.3">
      <c r="A313" t="s">
        <v>332</v>
      </c>
      <c r="B313" t="s">
        <v>0</v>
      </c>
      <c r="C313" t="s">
        <v>1146</v>
      </c>
      <c r="D313" t="s">
        <v>1145</v>
      </c>
      <c r="E313" t="str">
        <f t="shared" si="5"/>
        <v>'SUP_EST_PASSIVE_INCOME',</v>
      </c>
      <c r="F313" t="str">
        <f>VLOOKUP(A313,Sheet3!$A:$C,3,0)</f>
        <v>cont</v>
      </c>
    </row>
    <row r="314" spans="1:6" x14ac:dyDescent="0.3">
      <c r="A314" t="s">
        <v>333</v>
      </c>
      <c r="B314" t="s">
        <v>0</v>
      </c>
      <c r="C314" t="s">
        <v>1146</v>
      </c>
      <c r="D314" t="s">
        <v>1145</v>
      </c>
      <c r="E314" t="str">
        <f t="shared" si="5"/>
        <v>'SUP_EST_NONPASSIVE_LOSS',</v>
      </c>
      <c r="F314" t="str">
        <f>VLOOKUP(A314,Sheet3!$A:$C,3,0)</f>
        <v>cont</v>
      </c>
    </row>
    <row r="315" spans="1:6" x14ac:dyDescent="0.3">
      <c r="A315" t="s">
        <v>334</v>
      </c>
      <c r="B315" t="s">
        <v>0</v>
      </c>
      <c r="C315" t="s">
        <v>1146</v>
      </c>
      <c r="D315" t="s">
        <v>1145</v>
      </c>
      <c r="E315" t="str">
        <f t="shared" si="5"/>
        <v>'SUP_EST_NONPASSIVE_INCOME',</v>
      </c>
      <c r="F315" t="str">
        <f>VLOOKUP(A315,Sheet3!$A:$C,3,0)</f>
        <v>cont</v>
      </c>
    </row>
    <row r="316" spans="1:6" x14ac:dyDescent="0.3">
      <c r="A316" t="s">
        <v>339</v>
      </c>
      <c r="B316" t="s">
        <v>0</v>
      </c>
      <c r="C316" t="s">
        <v>1146</v>
      </c>
      <c r="D316" t="s">
        <v>1145</v>
      </c>
      <c r="E316" t="str">
        <f t="shared" si="5"/>
        <v>'NUM_W2',</v>
      </c>
      <c r="F316" t="str">
        <f>VLOOKUP(A316,Sheet3!$A:$C,3,0)</f>
        <v>cont</v>
      </c>
    </row>
    <row r="317" spans="1:6" x14ac:dyDescent="0.3">
      <c r="A317" t="s">
        <v>340</v>
      </c>
      <c r="B317" t="s">
        <v>0</v>
      </c>
      <c r="C317" t="s">
        <v>1146</v>
      </c>
      <c r="D317" t="s">
        <v>1145</v>
      </c>
      <c r="E317" t="str">
        <f t="shared" si="5"/>
        <v>'NUM_SCHE',</v>
      </c>
      <c r="F317" t="str">
        <f>VLOOKUP(A317,Sheet3!$A:$C,3,0)</f>
        <v>cont</v>
      </c>
    </row>
    <row r="318" spans="1:6" x14ac:dyDescent="0.3">
      <c r="A318" t="s">
        <v>341</v>
      </c>
      <c r="B318" t="s">
        <v>0</v>
      </c>
      <c r="C318" t="s">
        <v>1146</v>
      </c>
      <c r="D318" t="s">
        <v>1145</v>
      </c>
      <c r="E318" t="str">
        <f t="shared" si="5"/>
        <v>'NUM_SCHC',</v>
      </c>
      <c r="F318" t="str">
        <f>VLOOKUP(A318,Sheet3!$A:$C,3,0)</f>
        <v>cont</v>
      </c>
    </row>
    <row r="319" spans="1:6" x14ac:dyDescent="0.3">
      <c r="A319" t="s">
        <v>342</v>
      </c>
      <c r="B319" t="s">
        <v>0</v>
      </c>
      <c r="C319" t="s">
        <v>1146</v>
      </c>
      <c r="D319" t="s">
        <v>1145</v>
      </c>
      <c r="E319" t="str">
        <f t="shared" si="5"/>
        <v>'NUM_EXEMPTIONS',</v>
      </c>
      <c r="F319" t="str">
        <f>VLOOKUP(A319,Sheet3!$A:$C,3,0)</f>
        <v>cont</v>
      </c>
    </row>
    <row r="320" spans="1:6" x14ac:dyDescent="0.3">
      <c r="A320" t="s">
        <v>343</v>
      </c>
      <c r="B320" t="s">
        <v>0</v>
      </c>
      <c r="C320" t="s">
        <v>1146</v>
      </c>
      <c r="D320" t="s">
        <v>1145</v>
      </c>
      <c r="E320" t="str">
        <f t="shared" si="5"/>
        <v>'NUM_DEPENDENTS',</v>
      </c>
      <c r="F320" t="str">
        <f>VLOOKUP(A320,Sheet3!$A:$C,3,0)</f>
        <v>cont</v>
      </c>
    </row>
    <row r="321" spans="1:6" x14ac:dyDescent="0.3">
      <c r="A321" t="s">
        <v>344</v>
      </c>
      <c r="B321" t="s">
        <v>0</v>
      </c>
      <c r="C321" t="s">
        <v>1146</v>
      </c>
      <c r="D321" t="s">
        <v>1145</v>
      </c>
      <c r="E321" t="str">
        <f t="shared" si="5"/>
        <v>'FLAG_OLD_OR_BLIND',</v>
      </c>
      <c r="F321" t="str">
        <f>VLOOKUP(A321,Sheet3!$A:$C,3,0)</f>
        <v>bool</v>
      </c>
    </row>
    <row r="322" spans="1:6" x14ac:dyDescent="0.3">
      <c r="A322" t="s">
        <v>345</v>
      </c>
      <c r="B322" t="s">
        <v>0</v>
      </c>
      <c r="C322" t="s">
        <v>1146</v>
      </c>
      <c r="D322" t="s">
        <v>1145</v>
      </c>
      <c r="E322" t="str">
        <f t="shared" si="5"/>
        <v>'FLAG_ITEMIZED_DEDUCTIONS',</v>
      </c>
      <c r="F322" t="str">
        <f>VLOOKUP(A322,Sheet3!$A:$C,3,0)</f>
        <v>bool</v>
      </c>
    </row>
    <row r="323" spans="1:6" x14ac:dyDescent="0.3">
      <c r="A323" t="s">
        <v>346</v>
      </c>
      <c r="B323" t="s">
        <v>0</v>
      </c>
      <c r="C323" t="s">
        <v>1146</v>
      </c>
      <c r="D323" t="s">
        <v>1145</v>
      </c>
      <c r="E323" t="str">
        <f t="shared" si="5"/>
        <v>'FLAG_ITEMIZE_SEPARATELY',</v>
      </c>
      <c r="F323" t="str">
        <f>VLOOKUP(A323,Sheet3!$A:$C,3,0)</f>
        <v>bool</v>
      </c>
    </row>
    <row r="324" spans="1:6" x14ac:dyDescent="0.3">
      <c r="A324" t="s">
        <v>347</v>
      </c>
      <c r="B324" t="s">
        <v>0</v>
      </c>
      <c r="C324" t="s">
        <v>1146</v>
      </c>
      <c r="D324" t="s">
        <v>1145</v>
      </c>
      <c r="E324" t="str">
        <f t="shared" si="5"/>
        <v>'FILING_STATUS',</v>
      </c>
      <c r="F324" t="str">
        <f>VLOOKUP(A324,Sheet3!$A:$C,3,0)</f>
        <v>char</v>
      </c>
    </row>
    <row r="325" spans="1:6" x14ac:dyDescent="0.3">
      <c r="A325" t="s">
        <v>348</v>
      </c>
      <c r="B325" t="s">
        <v>0</v>
      </c>
      <c r="C325" t="s">
        <v>1146</v>
      </c>
      <c r="D325" t="s">
        <v>1145</v>
      </c>
      <c r="E325" t="str">
        <f t="shared" si="5"/>
        <v>'BUS_WILL_FILE_1099',</v>
      </c>
      <c r="F325" t="str">
        <f>VLOOKUP(A325,Sheet3!$A:$C,3,0)</f>
        <v>cont</v>
      </c>
    </row>
    <row r="326" spans="1:6" x14ac:dyDescent="0.3">
      <c r="A326" t="s">
        <v>349</v>
      </c>
      <c r="B326" t="s">
        <v>0</v>
      </c>
      <c r="C326" t="s">
        <v>1146</v>
      </c>
      <c r="D326" t="s">
        <v>1145</v>
      </c>
      <c r="E326" t="str">
        <f t="shared" si="5"/>
        <v>'BUS_VEHICLE_PERSONAL_OFFDUTY',</v>
      </c>
      <c r="F326" t="str">
        <f>VLOOKUP(A326,Sheet3!$A:$C,3,0)</f>
        <v>cont</v>
      </c>
    </row>
    <row r="327" spans="1:6" x14ac:dyDescent="0.3">
      <c r="A327" t="s">
        <v>350</v>
      </c>
      <c r="B327" t="s">
        <v>0</v>
      </c>
      <c r="C327" t="s">
        <v>1146</v>
      </c>
      <c r="D327" t="s">
        <v>1145</v>
      </c>
      <c r="E327" t="str">
        <f t="shared" si="5"/>
        <v>'BUS_VEHICLE_PERSONAL_ANOTHER',</v>
      </c>
      <c r="F327" t="str">
        <f>VLOOKUP(A327,Sheet3!$A:$C,3,0)</f>
        <v>cont</v>
      </c>
    </row>
    <row r="328" spans="1:6" x14ac:dyDescent="0.3">
      <c r="A328" t="s">
        <v>351</v>
      </c>
      <c r="B328" t="s">
        <v>0</v>
      </c>
      <c r="C328" t="s">
        <v>1146</v>
      </c>
      <c r="D328" t="s">
        <v>1145</v>
      </c>
      <c r="E328" t="str">
        <f t="shared" si="5"/>
        <v>'BUS_VEHICLE_MILES_OTHER',</v>
      </c>
      <c r="F328" t="str">
        <f>VLOOKUP(A328,Sheet3!$A:$C,3,0)</f>
        <v>cont</v>
      </c>
    </row>
    <row r="329" spans="1:6" x14ac:dyDescent="0.3">
      <c r="A329" t="s">
        <v>352</v>
      </c>
      <c r="B329" t="s">
        <v>0</v>
      </c>
      <c r="C329" t="s">
        <v>1146</v>
      </c>
      <c r="D329" t="s">
        <v>1145</v>
      </c>
      <c r="E329" t="str">
        <f t="shared" si="5"/>
        <v>'BUS_VEHICLE_MILES_COMMUTE',</v>
      </c>
      <c r="F329" t="str">
        <f>VLOOKUP(A329,Sheet3!$A:$C,3,0)</f>
        <v>cont</v>
      </c>
    </row>
    <row r="330" spans="1:6" x14ac:dyDescent="0.3">
      <c r="A330" t="s">
        <v>353</v>
      </c>
      <c r="B330" t="s">
        <v>0</v>
      </c>
      <c r="C330" t="s">
        <v>1146</v>
      </c>
      <c r="D330" t="s">
        <v>1145</v>
      </c>
      <c r="E330" t="str">
        <f t="shared" si="5"/>
        <v>'BUS_VEHICLE_MILES_BUSINESS',</v>
      </c>
      <c r="F330" t="str">
        <f>VLOOKUP(A330,Sheet3!$A:$C,3,0)</f>
        <v>cont</v>
      </c>
    </row>
    <row r="331" spans="1:6" x14ac:dyDescent="0.3">
      <c r="A331" t="s">
        <v>354</v>
      </c>
      <c r="B331" t="s">
        <v>0</v>
      </c>
      <c r="C331" t="s">
        <v>1146</v>
      </c>
      <c r="D331" t="s">
        <v>1145</v>
      </c>
      <c r="E331" t="str">
        <f t="shared" si="5"/>
        <v>'BUS_STATUTORY_EMPLOYEE',</v>
      </c>
      <c r="F331" t="str">
        <f>VLOOKUP(A331,Sheet3!$A:$C,3,0)</f>
        <v>cont</v>
      </c>
    </row>
    <row r="332" spans="1:6" x14ac:dyDescent="0.3">
      <c r="A332" t="s">
        <v>355</v>
      </c>
      <c r="B332" t="s">
        <v>0</v>
      </c>
      <c r="C332" t="s">
        <v>1146</v>
      </c>
      <c r="D332" t="s">
        <v>1145</v>
      </c>
      <c r="E332" t="str">
        <f t="shared" si="5"/>
        <v>'BUS_START_ACQUIRE',</v>
      </c>
      <c r="F332" t="str">
        <f>VLOOKUP(A332,Sheet3!$A:$C,3,0)</f>
        <v>cont</v>
      </c>
    </row>
    <row r="333" spans="1:6" x14ac:dyDescent="0.3">
      <c r="A333" t="s">
        <v>356</v>
      </c>
      <c r="B333" t="s">
        <v>0</v>
      </c>
      <c r="C333" t="s">
        <v>1146</v>
      </c>
      <c r="D333" t="s">
        <v>1145</v>
      </c>
      <c r="E333" t="str">
        <f t="shared" si="5"/>
        <v>'BUS_REQUIRE_1099',</v>
      </c>
      <c r="F333" t="str">
        <f>VLOOKUP(A333,Sheet3!$A:$C,3,0)</f>
        <v>cont</v>
      </c>
    </row>
    <row r="334" spans="1:6" x14ac:dyDescent="0.3">
      <c r="A334" t="s">
        <v>357</v>
      </c>
      <c r="B334" t="s">
        <v>0</v>
      </c>
      <c r="C334" t="s">
        <v>1146</v>
      </c>
      <c r="D334" t="s">
        <v>1145</v>
      </c>
      <c r="E334" t="str">
        <f t="shared" si="5"/>
        <v>'BUS_OTHER_INCOME',</v>
      </c>
      <c r="F334" t="str">
        <f>VLOOKUP(A334,Sheet3!$A:$C,3,0)</f>
        <v>cont</v>
      </c>
    </row>
    <row r="335" spans="1:6" x14ac:dyDescent="0.3">
      <c r="A335" t="s">
        <v>358</v>
      </c>
      <c r="B335" t="s">
        <v>0</v>
      </c>
      <c r="C335" t="s">
        <v>1146</v>
      </c>
      <c r="D335" t="s">
        <v>1145</v>
      </c>
      <c r="E335" t="str">
        <f t="shared" si="5"/>
        <v>'BUS_NET_PROFIT',</v>
      </c>
      <c r="F335" t="str">
        <f>VLOOKUP(A335,Sheet3!$A:$C,3,0)</f>
        <v>cont</v>
      </c>
    </row>
    <row r="336" spans="1:6" x14ac:dyDescent="0.3">
      <c r="A336" t="s">
        <v>359</v>
      </c>
      <c r="B336" t="s">
        <v>0</v>
      </c>
      <c r="C336" t="s">
        <v>1146</v>
      </c>
      <c r="D336" t="s">
        <v>1145</v>
      </c>
      <c r="E336" t="str">
        <f t="shared" si="5"/>
        <v>'BUS_MATERIAL_PARTICIPATE',</v>
      </c>
      <c r="F336" t="str">
        <f>VLOOKUP(A336,Sheet3!$A:$C,3,0)</f>
        <v>cont</v>
      </c>
    </row>
    <row r="337" spans="1:6" x14ac:dyDescent="0.3">
      <c r="A337" t="s">
        <v>360</v>
      </c>
      <c r="B337" t="s">
        <v>0</v>
      </c>
      <c r="C337" t="s">
        <v>1146</v>
      </c>
      <c r="D337" t="s">
        <v>1145</v>
      </c>
      <c r="E337" t="str">
        <f t="shared" si="5"/>
        <v>'BUS_INVESTMENT_AT_RISK',</v>
      </c>
      <c r="F337" t="str">
        <f>VLOOKUP(A337,Sheet3!$A:$C,3,0)</f>
        <v>cont</v>
      </c>
    </row>
    <row r="338" spans="1:6" x14ac:dyDescent="0.3">
      <c r="A338" t="s">
        <v>361</v>
      </c>
      <c r="B338" t="s">
        <v>0</v>
      </c>
      <c r="C338" t="s">
        <v>1146</v>
      </c>
      <c r="D338" t="s">
        <v>1145</v>
      </c>
      <c r="E338" t="str">
        <f t="shared" si="5"/>
        <v>'BUS_GROSS_PROFIT',</v>
      </c>
      <c r="F338" t="str">
        <f>VLOOKUP(A338,Sheet3!$A:$C,3,0)</f>
        <v>cont</v>
      </c>
    </row>
    <row r="339" spans="1:6" x14ac:dyDescent="0.3">
      <c r="A339" t="s">
        <v>362</v>
      </c>
      <c r="B339" t="s">
        <v>0</v>
      </c>
      <c r="C339" t="s">
        <v>1146</v>
      </c>
      <c r="D339" t="s">
        <v>1145</v>
      </c>
      <c r="E339" t="str">
        <f t="shared" si="5"/>
        <v>'BUS_GROSS_INCOME',</v>
      </c>
      <c r="F339" t="str">
        <f>VLOOKUP(A339,Sheet3!$A:$C,3,0)</f>
        <v>cont</v>
      </c>
    </row>
    <row r="340" spans="1:6" x14ac:dyDescent="0.3">
      <c r="A340" t="s">
        <v>363</v>
      </c>
      <c r="B340" t="s">
        <v>0</v>
      </c>
      <c r="C340" t="s">
        <v>1146</v>
      </c>
      <c r="D340" t="s">
        <v>1145</v>
      </c>
      <c r="E340" t="str">
        <f t="shared" si="5"/>
        <v>'BUS_EXPENSE_WAGES',</v>
      </c>
      <c r="F340" t="str">
        <f>VLOOKUP(A340,Sheet3!$A:$C,3,0)</f>
        <v>cont</v>
      </c>
    </row>
    <row r="341" spans="1:6" x14ac:dyDescent="0.3">
      <c r="A341" t="s">
        <v>364</v>
      </c>
      <c r="B341" t="s">
        <v>0</v>
      </c>
      <c r="C341" t="s">
        <v>1146</v>
      </c>
      <c r="D341" t="s">
        <v>1145</v>
      </c>
      <c r="E341" t="str">
        <f t="shared" si="5"/>
        <v>'BUS_EXPENSE_UTILITIES',</v>
      </c>
      <c r="F341" t="str">
        <f>VLOOKUP(A341,Sheet3!$A:$C,3,0)</f>
        <v>cont</v>
      </c>
    </row>
    <row r="342" spans="1:6" x14ac:dyDescent="0.3">
      <c r="A342" t="s">
        <v>365</v>
      </c>
      <c r="B342" t="s">
        <v>0</v>
      </c>
      <c r="C342" t="s">
        <v>1146</v>
      </c>
      <c r="D342" t="s">
        <v>1145</v>
      </c>
      <c r="E342" t="str">
        <f t="shared" si="5"/>
        <v>'BUS_EXPENSE_USE_OF_HOME',</v>
      </c>
      <c r="F342" t="str">
        <f>VLOOKUP(A342,Sheet3!$A:$C,3,0)</f>
        <v>cont</v>
      </c>
    </row>
    <row r="343" spans="1:6" x14ac:dyDescent="0.3">
      <c r="A343" t="s">
        <v>366</v>
      </c>
      <c r="B343" t="s">
        <v>0</v>
      </c>
      <c r="C343" t="s">
        <v>1146</v>
      </c>
      <c r="D343" t="s">
        <v>1145</v>
      </c>
      <c r="E343" t="str">
        <f t="shared" si="5"/>
        <v>'BUS_EXPENSE_TRAVEL',</v>
      </c>
      <c r="F343" t="str">
        <f>VLOOKUP(A343,Sheet3!$A:$C,3,0)</f>
        <v>cont</v>
      </c>
    </row>
    <row r="344" spans="1:6" x14ac:dyDescent="0.3">
      <c r="A344" t="s">
        <v>367</v>
      </c>
      <c r="B344" t="s">
        <v>0</v>
      </c>
      <c r="C344" t="s">
        <v>1146</v>
      </c>
      <c r="D344" t="s">
        <v>1145</v>
      </c>
      <c r="E344" t="str">
        <f t="shared" si="5"/>
        <v>'BUS_EXPENSE_TOTAL',</v>
      </c>
      <c r="F344" t="str">
        <f>VLOOKUP(A344,Sheet3!$A:$C,3,0)</f>
        <v>cont</v>
      </c>
    </row>
    <row r="345" spans="1:6" x14ac:dyDescent="0.3">
      <c r="A345" t="s">
        <v>368</v>
      </c>
      <c r="B345" t="s">
        <v>0</v>
      </c>
      <c r="C345" t="s">
        <v>1146</v>
      </c>
      <c r="D345" t="s">
        <v>1145</v>
      </c>
      <c r="E345" t="str">
        <f t="shared" si="5"/>
        <v>'BUS_EXPENSE_TAXES',</v>
      </c>
      <c r="F345" t="str">
        <f>VLOOKUP(A345,Sheet3!$A:$C,3,0)</f>
        <v>cont</v>
      </c>
    </row>
    <row r="346" spans="1:6" x14ac:dyDescent="0.3">
      <c r="A346" t="s">
        <v>369</v>
      </c>
      <c r="B346" t="s">
        <v>0</v>
      </c>
      <c r="C346" t="s">
        <v>1146</v>
      </c>
      <c r="D346" t="s">
        <v>1145</v>
      </c>
      <c r="E346" t="str">
        <f t="shared" si="5"/>
        <v>'BUS_EXPENSE_SUPPLIES',</v>
      </c>
      <c r="F346" t="str">
        <f>VLOOKUP(A346,Sheet3!$A:$C,3,0)</f>
        <v>cont</v>
      </c>
    </row>
    <row r="347" spans="1:6" x14ac:dyDescent="0.3">
      <c r="A347" t="s">
        <v>370</v>
      </c>
      <c r="B347" t="s">
        <v>0</v>
      </c>
      <c r="C347" t="s">
        <v>1146</v>
      </c>
      <c r="D347" t="s">
        <v>1145</v>
      </c>
      <c r="E347" t="str">
        <f t="shared" si="5"/>
        <v>'BUS_EXPENSE_REPAIRS',</v>
      </c>
      <c r="F347" t="str">
        <f>VLOOKUP(A347,Sheet3!$A:$C,3,0)</f>
        <v>cont</v>
      </c>
    </row>
    <row r="348" spans="1:6" x14ac:dyDescent="0.3">
      <c r="A348" t="s">
        <v>371</v>
      </c>
      <c r="B348" t="s">
        <v>0</v>
      </c>
      <c r="C348" t="s">
        <v>1146</v>
      </c>
      <c r="D348" t="s">
        <v>1145</v>
      </c>
      <c r="E348" t="str">
        <f t="shared" si="5"/>
        <v>'BUS_EXPENSE_RENT_VEHICLES',</v>
      </c>
      <c r="F348" t="str">
        <f>VLOOKUP(A348,Sheet3!$A:$C,3,0)</f>
        <v>cont</v>
      </c>
    </row>
    <row r="349" spans="1:6" x14ac:dyDescent="0.3">
      <c r="A349" t="s">
        <v>372</v>
      </c>
      <c r="B349" t="s">
        <v>0</v>
      </c>
      <c r="C349" t="s">
        <v>1146</v>
      </c>
      <c r="D349" t="s">
        <v>1145</v>
      </c>
      <c r="E349" t="str">
        <f t="shared" si="5"/>
        <v>'BUS_EXPENSE_RENT_OTHER',</v>
      </c>
      <c r="F349" t="str">
        <f>VLOOKUP(A349,Sheet3!$A:$C,3,0)</f>
        <v>cont</v>
      </c>
    </row>
    <row r="350" spans="1:6" x14ac:dyDescent="0.3">
      <c r="A350" t="s">
        <v>373</v>
      </c>
      <c r="B350" t="s">
        <v>0</v>
      </c>
      <c r="C350" t="s">
        <v>1146</v>
      </c>
      <c r="D350" t="s">
        <v>1145</v>
      </c>
      <c r="E350" t="str">
        <f t="shared" si="5"/>
        <v>'BUS_EXPENSE_PROFIT_TENTATIVE',</v>
      </c>
      <c r="F350" t="str">
        <f>VLOOKUP(A350,Sheet3!$A:$C,3,0)</f>
        <v>cont</v>
      </c>
    </row>
    <row r="351" spans="1:6" x14ac:dyDescent="0.3">
      <c r="A351" t="s">
        <v>374</v>
      </c>
      <c r="B351" t="s">
        <v>0</v>
      </c>
      <c r="C351" t="s">
        <v>1146</v>
      </c>
      <c r="D351" t="s">
        <v>1145</v>
      </c>
      <c r="E351" t="str">
        <f t="shared" si="5"/>
        <v>'BUS_EXPENSE_PENSION',</v>
      </c>
      <c r="F351" t="str">
        <f>VLOOKUP(A351,Sheet3!$A:$C,3,0)</f>
        <v>cont</v>
      </c>
    </row>
    <row r="352" spans="1:6" x14ac:dyDescent="0.3">
      <c r="A352" t="s">
        <v>375</v>
      </c>
      <c r="B352" t="s">
        <v>0</v>
      </c>
      <c r="C352" t="s">
        <v>1146</v>
      </c>
      <c r="D352" t="s">
        <v>1145</v>
      </c>
      <c r="E352" t="str">
        <f t="shared" si="5"/>
        <v>'BUS_EXPENSE_OTHER_INTEREST',</v>
      </c>
      <c r="F352" t="str">
        <f>VLOOKUP(A352,Sheet3!$A:$C,3,0)</f>
        <v>cont</v>
      </c>
    </row>
    <row r="353" spans="1:6" x14ac:dyDescent="0.3">
      <c r="A353" t="s">
        <v>376</v>
      </c>
      <c r="B353" t="s">
        <v>0</v>
      </c>
      <c r="C353" t="s">
        <v>1146</v>
      </c>
      <c r="D353" t="s">
        <v>1145</v>
      </c>
      <c r="E353" t="str">
        <f t="shared" si="5"/>
        <v>'BUS_EXPENSE_OTHER',</v>
      </c>
      <c r="F353" t="str">
        <f>VLOOKUP(A353,Sheet3!$A:$C,3,0)</f>
        <v>cont</v>
      </c>
    </row>
    <row r="354" spans="1:6" x14ac:dyDescent="0.3">
      <c r="A354" t="s">
        <v>377</v>
      </c>
      <c r="B354" t="s">
        <v>0</v>
      </c>
      <c r="C354" t="s">
        <v>1146</v>
      </c>
      <c r="D354" t="s">
        <v>1145</v>
      </c>
      <c r="E354" t="str">
        <f t="shared" si="5"/>
        <v>'BUS_EXPENSE_OFFICE',</v>
      </c>
      <c r="F354" t="str">
        <f>VLOOKUP(A354,Sheet3!$A:$C,3,0)</f>
        <v>cont</v>
      </c>
    </row>
    <row r="355" spans="1:6" x14ac:dyDescent="0.3">
      <c r="A355" t="s">
        <v>378</v>
      </c>
      <c r="B355" t="s">
        <v>0</v>
      </c>
      <c r="C355" t="s">
        <v>1146</v>
      </c>
      <c r="D355" t="s">
        <v>1145</v>
      </c>
      <c r="E355" t="str">
        <f t="shared" si="5"/>
        <v>'BUS_EXPENSE_MORTGAGE_INTEREST',</v>
      </c>
      <c r="F355" t="str">
        <f>VLOOKUP(A355,Sheet3!$A:$C,3,0)</f>
        <v>cont</v>
      </c>
    </row>
    <row r="356" spans="1:6" x14ac:dyDescent="0.3">
      <c r="A356" t="s">
        <v>379</v>
      </c>
      <c r="B356" t="s">
        <v>0</v>
      </c>
      <c r="C356" t="s">
        <v>1146</v>
      </c>
      <c r="D356" t="s">
        <v>1145</v>
      </c>
      <c r="E356" t="str">
        <f t="shared" si="5"/>
        <v>'BUS_EXPENSE_MEALS',</v>
      </c>
      <c r="F356" t="str">
        <f>VLOOKUP(A356,Sheet3!$A:$C,3,0)</f>
        <v>cont</v>
      </c>
    </row>
    <row r="357" spans="1:6" x14ac:dyDescent="0.3">
      <c r="A357" t="s">
        <v>380</v>
      </c>
      <c r="B357" t="s">
        <v>0</v>
      </c>
      <c r="C357" t="s">
        <v>1146</v>
      </c>
      <c r="D357" t="s">
        <v>1145</v>
      </c>
      <c r="E357" t="str">
        <f t="shared" si="5"/>
        <v>'BUS_EXPENSE_LEGAL',</v>
      </c>
      <c r="F357" t="str">
        <f>VLOOKUP(A357,Sheet3!$A:$C,3,0)</f>
        <v>cont</v>
      </c>
    </row>
    <row r="358" spans="1:6" x14ac:dyDescent="0.3">
      <c r="A358" t="s">
        <v>381</v>
      </c>
      <c r="B358" t="s">
        <v>0</v>
      </c>
      <c r="C358" t="s">
        <v>1146</v>
      </c>
      <c r="D358" t="s">
        <v>1145</v>
      </c>
      <c r="E358" t="str">
        <f t="shared" ref="E358:E421" si="6">"'"&amp;A358&amp;"',"</f>
        <v>'BUS_EXPENSE_INSURANCE',</v>
      </c>
      <c r="F358" t="str">
        <f>VLOOKUP(A358,Sheet3!$A:$C,3,0)</f>
        <v>cont</v>
      </c>
    </row>
    <row r="359" spans="1:6" x14ac:dyDescent="0.3">
      <c r="A359" t="s">
        <v>382</v>
      </c>
      <c r="B359" t="s">
        <v>0</v>
      </c>
      <c r="C359" t="s">
        <v>1146</v>
      </c>
      <c r="D359" t="s">
        <v>1145</v>
      </c>
      <c r="E359" t="str">
        <f t="shared" si="6"/>
        <v>'BUS_EXPENSE_EMPLOYEE_BENEFITS',</v>
      </c>
      <c r="F359" t="str">
        <f>VLOOKUP(A359,Sheet3!$A:$C,3,0)</f>
        <v>cont</v>
      </c>
    </row>
    <row r="360" spans="1:6" x14ac:dyDescent="0.3">
      <c r="A360" t="s">
        <v>383</v>
      </c>
      <c r="B360" t="s">
        <v>0</v>
      </c>
      <c r="C360" t="s">
        <v>1146</v>
      </c>
      <c r="D360" t="s">
        <v>1145</v>
      </c>
      <c r="E360" t="str">
        <f t="shared" si="6"/>
        <v>'BUS_EXPENSE_DEPRECIATION',</v>
      </c>
      <c r="F360" t="str">
        <f>VLOOKUP(A360,Sheet3!$A:$C,3,0)</f>
        <v>cont</v>
      </c>
    </row>
    <row r="361" spans="1:6" x14ac:dyDescent="0.3">
      <c r="A361" t="s">
        <v>384</v>
      </c>
      <c r="B361" t="s">
        <v>0</v>
      </c>
      <c r="C361" t="s">
        <v>1146</v>
      </c>
      <c r="D361" t="s">
        <v>1145</v>
      </c>
      <c r="E361" t="str">
        <f t="shared" si="6"/>
        <v>'BUS_EXPENSE_DEPLETION',</v>
      </c>
      <c r="F361" t="str">
        <f>VLOOKUP(A361,Sheet3!$A:$C,3,0)</f>
        <v>cont</v>
      </c>
    </row>
    <row r="362" spans="1:6" x14ac:dyDescent="0.3">
      <c r="A362" t="s">
        <v>385</v>
      </c>
      <c r="B362" t="s">
        <v>0</v>
      </c>
      <c r="C362" t="s">
        <v>1146</v>
      </c>
      <c r="D362" t="s">
        <v>1145</v>
      </c>
      <c r="E362" t="str">
        <f t="shared" si="6"/>
        <v>'BUS_EXPENSE_CONTRACT_LABOR',</v>
      </c>
      <c r="F362" t="str">
        <f>VLOOKUP(A362,Sheet3!$A:$C,3,0)</f>
        <v>cont</v>
      </c>
    </row>
    <row r="363" spans="1:6" x14ac:dyDescent="0.3">
      <c r="A363" t="s">
        <v>386</v>
      </c>
      <c r="B363" t="s">
        <v>0</v>
      </c>
      <c r="C363" t="s">
        <v>1146</v>
      </c>
      <c r="D363" t="s">
        <v>1145</v>
      </c>
      <c r="E363" t="str">
        <f t="shared" si="6"/>
        <v>'BUS_EXPENSE_COMMISSIONS',</v>
      </c>
      <c r="F363" t="str">
        <f>VLOOKUP(A363,Sheet3!$A:$C,3,0)</f>
        <v>cont</v>
      </c>
    </row>
    <row r="364" spans="1:6" x14ac:dyDescent="0.3">
      <c r="A364" t="s">
        <v>387</v>
      </c>
      <c r="B364" t="s">
        <v>0</v>
      </c>
      <c r="C364" t="s">
        <v>1146</v>
      </c>
      <c r="D364" t="s">
        <v>1145</v>
      </c>
      <c r="E364" t="str">
        <f t="shared" si="6"/>
        <v>'BUS_EXPENSE_CAR',</v>
      </c>
      <c r="F364" t="str">
        <f>VLOOKUP(A364,Sheet3!$A:$C,3,0)</f>
        <v>cont</v>
      </c>
    </row>
    <row r="365" spans="1:6" x14ac:dyDescent="0.3">
      <c r="A365" t="s">
        <v>388</v>
      </c>
      <c r="B365" t="s">
        <v>0</v>
      </c>
      <c r="C365" t="s">
        <v>1146</v>
      </c>
      <c r="D365" t="s">
        <v>1145</v>
      </c>
      <c r="E365" t="str">
        <f t="shared" si="6"/>
        <v>'BUS_EXPENSE_ADVERTISING',</v>
      </c>
      <c r="F365" t="str">
        <f>VLOOKUP(A365,Sheet3!$A:$C,3,0)</f>
        <v>cont</v>
      </c>
    </row>
    <row r="366" spans="1:6" x14ac:dyDescent="0.3">
      <c r="A366" t="s">
        <v>389</v>
      </c>
      <c r="B366" t="s">
        <v>0</v>
      </c>
      <c r="C366" t="s">
        <v>1146</v>
      </c>
      <c r="D366" t="s">
        <v>1145</v>
      </c>
      <c r="E366" t="str">
        <f t="shared" si="6"/>
        <v>'BUS_COGS_TOTAL',</v>
      </c>
      <c r="F366" t="str">
        <f>VLOOKUP(A366,Sheet3!$A:$C,3,0)</f>
        <v>cont</v>
      </c>
    </row>
    <row r="367" spans="1:6" x14ac:dyDescent="0.3">
      <c r="A367" t="s">
        <v>390</v>
      </c>
      <c r="B367" t="s">
        <v>0</v>
      </c>
      <c r="C367" t="s">
        <v>1146</v>
      </c>
      <c r="D367" t="s">
        <v>1145</v>
      </c>
      <c r="E367" t="str">
        <f t="shared" si="6"/>
        <v>'BUS_COGS_SUPPLIES',</v>
      </c>
      <c r="F367" t="str">
        <f>VLOOKUP(A367,Sheet3!$A:$C,3,0)</f>
        <v>cont</v>
      </c>
    </row>
    <row r="368" spans="1:6" x14ac:dyDescent="0.3">
      <c r="A368" t="s">
        <v>391</v>
      </c>
      <c r="B368" t="s">
        <v>0</v>
      </c>
      <c r="C368" t="s">
        <v>1146</v>
      </c>
      <c r="D368" t="s">
        <v>1145</v>
      </c>
      <c r="E368" t="str">
        <f t="shared" si="6"/>
        <v>'BUS_COGS_PURCHASES',</v>
      </c>
      <c r="F368" t="str">
        <f>VLOOKUP(A368,Sheet3!$A:$C,3,0)</f>
        <v>cont</v>
      </c>
    </row>
    <row r="369" spans="1:6" x14ac:dyDescent="0.3">
      <c r="A369" t="s">
        <v>392</v>
      </c>
      <c r="B369" t="s">
        <v>0</v>
      </c>
      <c r="C369" t="s">
        <v>1146</v>
      </c>
      <c r="D369" t="s">
        <v>1145</v>
      </c>
      <c r="E369" t="str">
        <f t="shared" si="6"/>
        <v>'BUS_COGS_METHOD_OTHER',</v>
      </c>
      <c r="F369" t="str">
        <f>VLOOKUP(A369,Sheet3!$A:$C,3,0)</f>
        <v>cont</v>
      </c>
    </row>
    <row r="370" spans="1:6" x14ac:dyDescent="0.3">
      <c r="A370" t="s">
        <v>393</v>
      </c>
      <c r="B370" t="s">
        <v>0</v>
      </c>
      <c r="C370" t="s">
        <v>1146</v>
      </c>
      <c r="D370" t="s">
        <v>1145</v>
      </c>
      <c r="E370" t="str">
        <f t="shared" si="6"/>
        <v>'BUS_COGS_METHOD_COST_OR_MARKET',</v>
      </c>
      <c r="F370" t="str">
        <f>VLOOKUP(A370,Sheet3!$A:$C,3,0)</f>
        <v>cont</v>
      </c>
    </row>
    <row r="371" spans="1:6" x14ac:dyDescent="0.3">
      <c r="A371" t="s">
        <v>394</v>
      </c>
      <c r="B371" t="s">
        <v>0</v>
      </c>
      <c r="C371" t="s">
        <v>1146</v>
      </c>
      <c r="D371" t="s">
        <v>1145</v>
      </c>
      <c r="E371" t="str">
        <f t="shared" si="6"/>
        <v>'BUS_COGS_METHOD_COST',</v>
      </c>
      <c r="F371" t="str">
        <f>VLOOKUP(A371,Sheet3!$A:$C,3,0)</f>
        <v>cont</v>
      </c>
    </row>
    <row r="372" spans="1:6" x14ac:dyDescent="0.3">
      <c r="A372" t="s">
        <v>395</v>
      </c>
      <c r="B372" t="s">
        <v>0</v>
      </c>
      <c r="C372" t="s">
        <v>1146</v>
      </c>
      <c r="D372" t="s">
        <v>1145</v>
      </c>
      <c r="E372" t="str">
        <f t="shared" si="6"/>
        <v>'BUS_COGS_LABOR',</v>
      </c>
      <c r="F372" t="str">
        <f>VLOOKUP(A372,Sheet3!$A:$C,3,0)</f>
        <v>cont</v>
      </c>
    </row>
    <row r="373" spans="1:6" x14ac:dyDescent="0.3">
      <c r="A373" t="s">
        <v>396</v>
      </c>
      <c r="B373" t="s">
        <v>0</v>
      </c>
      <c r="C373" t="s">
        <v>1146</v>
      </c>
      <c r="D373" t="s">
        <v>1145</v>
      </c>
      <c r="E373" t="str">
        <f t="shared" si="6"/>
        <v>'BUS_COGS_INVENTORY_START',</v>
      </c>
      <c r="F373" t="str">
        <f>VLOOKUP(A373,Sheet3!$A:$C,3,0)</f>
        <v>cont</v>
      </c>
    </row>
    <row r="374" spans="1:6" x14ac:dyDescent="0.3">
      <c r="A374" t="s">
        <v>397</v>
      </c>
      <c r="B374" t="s">
        <v>0</v>
      </c>
      <c r="C374" t="s">
        <v>1146</v>
      </c>
      <c r="D374" t="s">
        <v>1145</v>
      </c>
      <c r="E374" t="str">
        <f t="shared" si="6"/>
        <v>'BUS_COGS_INVENTORY_END',</v>
      </c>
      <c r="F374" t="str">
        <f>VLOOKUP(A374,Sheet3!$A:$C,3,0)</f>
        <v>cont</v>
      </c>
    </row>
    <row r="375" spans="1:6" x14ac:dyDescent="0.3">
      <c r="A375" t="s">
        <v>398</v>
      </c>
      <c r="B375" t="s">
        <v>0</v>
      </c>
      <c r="C375" t="s">
        <v>1146</v>
      </c>
      <c r="D375" t="s">
        <v>1145</v>
      </c>
      <c r="E375" t="str">
        <f t="shared" si="6"/>
        <v>'BUS_COGS',</v>
      </c>
      <c r="F375" t="str">
        <f>VLOOKUP(A375,Sheet3!$A:$C,3,0)</f>
        <v>cont</v>
      </c>
    </row>
    <row r="376" spans="1:6" x14ac:dyDescent="0.3">
      <c r="A376" t="s">
        <v>399</v>
      </c>
      <c r="B376" t="s">
        <v>0</v>
      </c>
      <c r="C376" t="s">
        <v>1146</v>
      </c>
      <c r="D376" t="s">
        <v>1145</v>
      </c>
      <c r="E376" t="str">
        <f t="shared" si="6"/>
        <v>'BUS_ACCOUNTING_METHOD_OTHER',</v>
      </c>
      <c r="F376" t="str">
        <f>VLOOKUP(A376,Sheet3!$A:$C,3,0)</f>
        <v>cont</v>
      </c>
    </row>
    <row r="377" spans="1:6" x14ac:dyDescent="0.3">
      <c r="A377" t="s">
        <v>400</v>
      </c>
      <c r="B377" t="s">
        <v>0</v>
      </c>
      <c r="C377" t="s">
        <v>1146</v>
      </c>
      <c r="D377" t="s">
        <v>1145</v>
      </c>
      <c r="E377" t="str">
        <f t="shared" si="6"/>
        <v>'BUS_ACCOUNTING_METHOD_CASH',</v>
      </c>
      <c r="F377" t="str">
        <f>VLOOKUP(A377,Sheet3!$A:$C,3,0)</f>
        <v>cont</v>
      </c>
    </row>
    <row r="378" spans="1:6" x14ac:dyDescent="0.3">
      <c r="A378" t="s">
        <v>401</v>
      </c>
      <c r="B378" t="s">
        <v>0</v>
      </c>
      <c r="C378" t="s">
        <v>1146</v>
      </c>
      <c r="D378" t="s">
        <v>1145</v>
      </c>
      <c r="E378" t="str">
        <f t="shared" si="6"/>
        <v>'BUS_ACCOUNTING_METHOD_ACCRUAL',</v>
      </c>
      <c r="F378" t="str">
        <f>VLOOKUP(A378,Sheet3!$A:$C,3,0)</f>
        <v>cont</v>
      </c>
    </row>
    <row r="379" spans="1:6" x14ac:dyDescent="0.3">
      <c r="A379" t="s">
        <v>402</v>
      </c>
      <c r="B379" t="s">
        <v>0</v>
      </c>
      <c r="C379" t="s">
        <v>1146</v>
      </c>
      <c r="D379" t="s">
        <v>1145</v>
      </c>
      <c r="E379" t="str">
        <f t="shared" si="6"/>
        <v>'AMOUNT_UNREPORTED_SS_MEDICARE_TAX',</v>
      </c>
      <c r="F379" t="str">
        <f>VLOOKUP(A379,Sheet3!$A:$C,3,0)</f>
        <v>cont</v>
      </c>
    </row>
    <row r="380" spans="1:6" x14ac:dyDescent="0.3">
      <c r="A380" t="s">
        <v>403</v>
      </c>
      <c r="B380" t="s">
        <v>0</v>
      </c>
      <c r="C380" t="s">
        <v>1146</v>
      </c>
      <c r="D380" t="s">
        <v>1145</v>
      </c>
      <c r="E380" t="str">
        <f t="shared" si="6"/>
        <v>'AMOUNT_UNEMPLOYMENT',</v>
      </c>
      <c r="F380" t="str">
        <f>VLOOKUP(A380,Sheet3!$A:$C,3,0)</f>
        <v>cont</v>
      </c>
    </row>
    <row r="381" spans="1:6" x14ac:dyDescent="0.3">
      <c r="A381" t="s">
        <v>404</v>
      </c>
      <c r="B381" t="s">
        <v>0</v>
      </c>
      <c r="C381" t="s">
        <v>1146</v>
      </c>
      <c r="D381" t="s">
        <v>1145</v>
      </c>
      <c r="E381" t="str">
        <f t="shared" si="6"/>
        <v>'AMOUNT_TUITION',</v>
      </c>
      <c r="F381" t="str">
        <f>VLOOKUP(A381,Sheet3!$A:$C,3,0)</f>
        <v>cont</v>
      </c>
    </row>
    <row r="382" spans="1:6" x14ac:dyDescent="0.3">
      <c r="A382" t="s">
        <v>405</v>
      </c>
      <c r="B382" t="s">
        <v>0</v>
      </c>
      <c r="C382" t="s">
        <v>1146</v>
      </c>
      <c r="D382" t="s">
        <v>1145</v>
      </c>
      <c r="E382" t="str">
        <f t="shared" si="6"/>
        <v>'AMOUNT_TOTAL_TAX',</v>
      </c>
      <c r="F382" t="str">
        <f>VLOOKUP(A382,Sheet3!$A:$C,3,0)</f>
        <v>cont</v>
      </c>
    </row>
    <row r="383" spans="1:6" x14ac:dyDescent="0.3">
      <c r="A383" t="s">
        <v>406</v>
      </c>
      <c r="B383" t="s">
        <v>0</v>
      </c>
      <c r="C383" t="s">
        <v>1146</v>
      </c>
      <c r="D383" t="s">
        <v>1145</v>
      </c>
      <c r="E383" t="str">
        <f t="shared" si="6"/>
        <v>'AMOUNT_TOTAL_PAYMENTS',</v>
      </c>
      <c r="F383" t="str">
        <f>VLOOKUP(A383,Sheet3!$A:$C,3,0)</f>
        <v>cont</v>
      </c>
    </row>
    <row r="384" spans="1:6" x14ac:dyDescent="0.3">
      <c r="A384" t="s">
        <v>407</v>
      </c>
      <c r="B384" t="s">
        <v>0</v>
      </c>
      <c r="C384" t="s">
        <v>1146</v>
      </c>
      <c r="D384" t="s">
        <v>1145</v>
      </c>
      <c r="E384" t="str">
        <f t="shared" si="6"/>
        <v>'AMOUNT_TOTAL_INTEREST_PAID',</v>
      </c>
      <c r="F384" t="str">
        <f>VLOOKUP(A384,Sheet3!$A:$C,3,0)</f>
        <v>cont</v>
      </c>
    </row>
    <row r="385" spans="1:6" x14ac:dyDescent="0.3">
      <c r="A385" t="s">
        <v>408</v>
      </c>
      <c r="B385" t="s">
        <v>0</v>
      </c>
      <c r="C385" t="s">
        <v>1146</v>
      </c>
      <c r="D385" t="s">
        <v>1145</v>
      </c>
      <c r="E385" t="str">
        <f t="shared" si="6"/>
        <v>'AMOUNT_TOTAL_INCOME',</v>
      </c>
      <c r="F385" t="str">
        <f>VLOOKUP(A385,Sheet3!$A:$C,3,0)</f>
        <v>cont</v>
      </c>
    </row>
    <row r="386" spans="1:6" x14ac:dyDescent="0.3">
      <c r="A386" t="s">
        <v>409</v>
      </c>
      <c r="B386" t="s">
        <v>0</v>
      </c>
      <c r="C386" t="s">
        <v>1146</v>
      </c>
      <c r="D386" t="s">
        <v>1145</v>
      </c>
      <c r="E386" t="str">
        <f t="shared" si="6"/>
        <v>'AMOUNT_TOTAL_DEDUCTIONS',</v>
      </c>
      <c r="F386" t="str">
        <f>VLOOKUP(A386,Sheet3!$A:$C,3,0)</f>
        <v>cont</v>
      </c>
    </row>
    <row r="387" spans="1:6" x14ac:dyDescent="0.3">
      <c r="A387" t="s">
        <v>410</v>
      </c>
      <c r="B387" t="s">
        <v>0</v>
      </c>
      <c r="C387" t="s">
        <v>1146</v>
      </c>
      <c r="D387" t="s">
        <v>1145</v>
      </c>
      <c r="E387" t="str">
        <f t="shared" si="6"/>
        <v>'AMOUNT_TOTAL_DEDUCTIBLE_EXPENSES',</v>
      </c>
      <c r="F387" t="str">
        <f>VLOOKUP(A387,Sheet3!$A:$C,3,0)</f>
        <v>cont</v>
      </c>
    </row>
    <row r="388" spans="1:6" x14ac:dyDescent="0.3">
      <c r="A388" t="s">
        <v>411</v>
      </c>
      <c r="B388" t="s">
        <v>0</v>
      </c>
      <c r="C388" t="s">
        <v>1146</v>
      </c>
      <c r="D388" t="s">
        <v>1145</v>
      </c>
      <c r="E388" t="str">
        <f t="shared" si="6"/>
        <v>'AMOUNT_TOTAL_CREDITS',</v>
      </c>
      <c r="F388" t="str">
        <f>VLOOKUP(A388,Sheet3!$A:$C,3,0)</f>
        <v>cont</v>
      </c>
    </row>
    <row r="389" spans="1:6" x14ac:dyDescent="0.3">
      <c r="A389" t="s">
        <v>412</v>
      </c>
      <c r="B389" t="s">
        <v>0</v>
      </c>
      <c r="C389" t="s">
        <v>1146</v>
      </c>
      <c r="D389" t="s">
        <v>1145</v>
      </c>
      <c r="E389" t="str">
        <f t="shared" si="6"/>
        <v>'AMOUNT_TAXES_PAID',</v>
      </c>
      <c r="F389" t="str">
        <f>VLOOKUP(A389,Sheet3!$A:$C,3,0)</f>
        <v>cont</v>
      </c>
    </row>
    <row r="390" spans="1:6" x14ac:dyDescent="0.3">
      <c r="A390" t="s">
        <v>413</v>
      </c>
      <c r="B390" t="s">
        <v>0</v>
      </c>
      <c r="C390" t="s">
        <v>1146</v>
      </c>
      <c r="D390" t="s">
        <v>1145</v>
      </c>
      <c r="E390" t="str">
        <f t="shared" si="6"/>
        <v>'AMOUNT_TAXABLE_SOCIAL_SEC',</v>
      </c>
      <c r="F390" t="str">
        <f>VLOOKUP(A390,Sheet3!$A:$C,3,0)</f>
        <v>cont</v>
      </c>
    </row>
    <row r="391" spans="1:6" x14ac:dyDescent="0.3">
      <c r="A391" t="s">
        <v>414</v>
      </c>
      <c r="B391" t="s">
        <v>0</v>
      </c>
      <c r="C391" t="s">
        <v>1146</v>
      </c>
      <c r="D391" t="s">
        <v>1145</v>
      </c>
      <c r="E391" t="str">
        <f t="shared" si="6"/>
        <v>'AMOUNT_TAXABLE_OFFSETS',</v>
      </c>
      <c r="F391" t="str">
        <f>VLOOKUP(A391,Sheet3!$A:$C,3,0)</f>
        <v>cont</v>
      </c>
    </row>
    <row r="392" spans="1:6" x14ac:dyDescent="0.3">
      <c r="A392" t="s">
        <v>415</v>
      </c>
      <c r="B392" t="s">
        <v>0</v>
      </c>
      <c r="C392" t="s">
        <v>1146</v>
      </c>
      <c r="D392" t="s">
        <v>1145</v>
      </c>
      <c r="E392" t="str">
        <f t="shared" si="6"/>
        <v>'AMOUNT_TAXABLE_IRA',</v>
      </c>
      <c r="F392" t="str">
        <f>VLOOKUP(A392,Sheet3!$A:$C,3,0)</f>
        <v>cont</v>
      </c>
    </row>
    <row r="393" spans="1:6" x14ac:dyDescent="0.3">
      <c r="A393" t="s">
        <v>416</v>
      </c>
      <c r="B393" t="s">
        <v>0</v>
      </c>
      <c r="C393" t="s">
        <v>1146</v>
      </c>
      <c r="D393" t="s">
        <v>1145</v>
      </c>
      <c r="E393" t="str">
        <f t="shared" si="6"/>
        <v>'AMOUNT_TAXABLE_INTEREST',</v>
      </c>
      <c r="F393" t="str">
        <f>VLOOKUP(A393,Sheet3!$A:$C,3,0)</f>
        <v>cont</v>
      </c>
    </row>
    <row r="394" spans="1:6" x14ac:dyDescent="0.3">
      <c r="A394" t="s">
        <v>417</v>
      </c>
      <c r="B394" t="s">
        <v>0</v>
      </c>
      <c r="C394" t="s">
        <v>1146</v>
      </c>
      <c r="D394" t="s">
        <v>1145</v>
      </c>
      <c r="E394" t="str">
        <f t="shared" si="6"/>
        <v>'AMOUNT_TAXABLE_INCOME',</v>
      </c>
      <c r="F394" t="str">
        <f>VLOOKUP(A394,Sheet3!$A:$C,3,0)</f>
        <v>cont</v>
      </c>
    </row>
    <row r="395" spans="1:6" x14ac:dyDescent="0.3">
      <c r="A395" t="s">
        <v>418</v>
      </c>
      <c r="B395" t="s">
        <v>0</v>
      </c>
      <c r="C395" t="s">
        <v>1146</v>
      </c>
      <c r="D395" t="s">
        <v>1145</v>
      </c>
      <c r="E395" t="str">
        <f t="shared" si="6"/>
        <v>'AMOUNT_TAX_PREP_FEES',</v>
      </c>
      <c r="F395" t="str">
        <f>VLOOKUP(A395,Sheet3!$A:$C,3,0)</f>
        <v>cont</v>
      </c>
    </row>
    <row r="396" spans="1:6" x14ac:dyDescent="0.3">
      <c r="A396" t="s">
        <v>419</v>
      </c>
      <c r="B396" t="s">
        <v>0</v>
      </c>
      <c r="C396" t="s">
        <v>1146</v>
      </c>
      <c r="D396" t="s">
        <v>1145</v>
      </c>
      <c r="E396" t="str">
        <f t="shared" si="6"/>
        <v>'AMOUNT_TAX_DUE',</v>
      </c>
      <c r="F396" t="str">
        <f>VLOOKUP(A396,Sheet3!$A:$C,3,0)</f>
        <v>cont</v>
      </c>
    </row>
    <row r="397" spans="1:6" x14ac:dyDescent="0.3">
      <c r="A397" t="s">
        <v>420</v>
      </c>
      <c r="B397" t="s">
        <v>0</v>
      </c>
      <c r="C397" t="s">
        <v>1146</v>
      </c>
      <c r="D397" t="s">
        <v>1145</v>
      </c>
      <c r="E397" t="str">
        <f t="shared" si="6"/>
        <v>'AMOUNT_TAX_CREDITS',</v>
      </c>
      <c r="F397" t="str">
        <f>VLOOKUP(A397,Sheet3!$A:$C,3,0)</f>
        <v>cont</v>
      </c>
    </row>
    <row r="398" spans="1:6" x14ac:dyDescent="0.3">
      <c r="A398" t="s">
        <v>421</v>
      </c>
      <c r="B398" t="s">
        <v>0</v>
      </c>
      <c r="C398" t="s">
        <v>1146</v>
      </c>
      <c r="D398" t="s">
        <v>1145</v>
      </c>
      <c r="E398" t="str">
        <f t="shared" si="6"/>
        <v>'AMOUNT_TAX',</v>
      </c>
      <c r="F398" t="str">
        <f>VLOOKUP(A398,Sheet3!$A:$C,3,0)</f>
        <v>cont</v>
      </c>
    </row>
    <row r="399" spans="1:6" x14ac:dyDescent="0.3">
      <c r="A399" t="s">
        <v>422</v>
      </c>
      <c r="B399" t="s">
        <v>0</v>
      </c>
      <c r="C399" t="s">
        <v>1146</v>
      </c>
      <c r="D399" t="s">
        <v>1145</v>
      </c>
      <c r="E399" t="str">
        <f t="shared" si="6"/>
        <v>'AMOUNT_STUDENT_LOAN_INTEREST_DEDUCTION',</v>
      </c>
      <c r="F399" t="str">
        <f>VLOOKUP(A399,Sheet3!$A:$C,3,0)</f>
        <v>cont</v>
      </c>
    </row>
    <row r="400" spans="1:6" x14ac:dyDescent="0.3">
      <c r="A400" t="s">
        <v>423</v>
      </c>
      <c r="B400" t="s">
        <v>0</v>
      </c>
      <c r="C400" t="s">
        <v>1146</v>
      </c>
      <c r="D400" t="s">
        <v>1145</v>
      </c>
      <c r="E400" t="str">
        <f t="shared" si="6"/>
        <v>'AMOUNT_STATE_LOCAL_TAX',</v>
      </c>
      <c r="F400" t="str">
        <f>VLOOKUP(A400,Sheet3!$A:$C,3,0)</f>
        <v>cont</v>
      </c>
    </row>
    <row r="401" spans="1:6" x14ac:dyDescent="0.3">
      <c r="A401" t="s">
        <v>424</v>
      </c>
      <c r="B401" t="s">
        <v>0</v>
      </c>
      <c r="C401" t="s">
        <v>1146</v>
      </c>
      <c r="D401" t="s">
        <v>1145</v>
      </c>
      <c r="E401" t="str">
        <f t="shared" si="6"/>
        <v>'AMOUNT_STATE_LOCAL_SALES_TAX',</v>
      </c>
      <c r="F401" t="str">
        <f>VLOOKUP(A401,Sheet3!$A:$C,3,0)</f>
        <v>cont</v>
      </c>
    </row>
    <row r="402" spans="1:6" x14ac:dyDescent="0.3">
      <c r="A402" t="s">
        <v>425</v>
      </c>
      <c r="B402" t="s">
        <v>0</v>
      </c>
      <c r="C402" t="s">
        <v>1146</v>
      </c>
      <c r="D402" t="s">
        <v>1145</v>
      </c>
      <c r="E402" t="str">
        <f t="shared" si="6"/>
        <v>'AMOUNT_SOCIAL_SEC',</v>
      </c>
      <c r="F402" t="str">
        <f>VLOOKUP(A402,Sheet3!$A:$C,3,0)</f>
        <v>cont</v>
      </c>
    </row>
    <row r="403" spans="1:6" x14ac:dyDescent="0.3">
      <c r="A403" t="s">
        <v>426</v>
      </c>
      <c r="B403" t="s">
        <v>0</v>
      </c>
      <c r="C403" t="s">
        <v>1146</v>
      </c>
      <c r="D403" t="s">
        <v>1145</v>
      </c>
      <c r="E403" t="str">
        <f t="shared" si="6"/>
        <v>'AMOUNT_SELF_EMPLOYMENT_TAX',</v>
      </c>
      <c r="F403" t="str">
        <f>VLOOKUP(A403,Sheet3!$A:$C,3,0)</f>
        <v>cont</v>
      </c>
    </row>
    <row r="404" spans="1:6" x14ac:dyDescent="0.3">
      <c r="A404" t="s">
        <v>427</v>
      </c>
      <c r="B404" t="s">
        <v>0</v>
      </c>
      <c r="C404" t="s">
        <v>1146</v>
      </c>
      <c r="D404" t="s">
        <v>1145</v>
      </c>
      <c r="E404" t="str">
        <f t="shared" si="6"/>
        <v>'AMOUNT_SELF_EMPLOYMENT_RETIREMENT',</v>
      </c>
      <c r="F404" t="str">
        <f>VLOOKUP(A404,Sheet3!$A:$C,3,0)</f>
        <v>cont</v>
      </c>
    </row>
    <row r="405" spans="1:6" x14ac:dyDescent="0.3">
      <c r="A405" t="s">
        <v>428</v>
      </c>
      <c r="B405" t="s">
        <v>0</v>
      </c>
      <c r="C405" t="s">
        <v>1146</v>
      </c>
      <c r="D405" t="s">
        <v>1145</v>
      </c>
      <c r="E405" t="str">
        <f t="shared" si="6"/>
        <v>'AMOUNT_SELF_EMPLOYMENT_HEALTH_INSURANCE',</v>
      </c>
      <c r="F405" t="str">
        <f>VLOOKUP(A405,Sheet3!$A:$C,3,0)</f>
        <v>cont</v>
      </c>
    </row>
    <row r="406" spans="1:6" x14ac:dyDescent="0.3">
      <c r="A406" t="s">
        <v>429</v>
      </c>
      <c r="B406" t="s">
        <v>0</v>
      </c>
      <c r="C406" t="s">
        <v>1146</v>
      </c>
      <c r="D406" t="s">
        <v>1145</v>
      </c>
      <c r="E406" t="str">
        <f t="shared" si="6"/>
        <v>'AMOUNT_SCHE',</v>
      </c>
      <c r="F406" t="str">
        <f>VLOOKUP(A406,Sheet3!$A:$C,3,0)</f>
        <v>cont</v>
      </c>
    </row>
    <row r="407" spans="1:6" x14ac:dyDescent="0.3">
      <c r="A407" t="s">
        <v>430</v>
      </c>
      <c r="B407" t="s">
        <v>0</v>
      </c>
      <c r="C407" t="s">
        <v>1146</v>
      </c>
      <c r="D407" t="s">
        <v>1145</v>
      </c>
      <c r="E407" t="str">
        <f t="shared" si="6"/>
        <v>'AMOUNT_SALARIES_AND_WAGES',</v>
      </c>
      <c r="F407" t="str">
        <f>VLOOKUP(A407,Sheet3!$A:$C,3,0)</f>
        <v>cont</v>
      </c>
    </row>
    <row r="408" spans="1:6" x14ac:dyDescent="0.3">
      <c r="A408" t="s">
        <v>431</v>
      </c>
      <c r="B408" t="s">
        <v>0</v>
      </c>
      <c r="C408" t="s">
        <v>1146</v>
      </c>
      <c r="D408" t="s">
        <v>1145</v>
      </c>
      <c r="E408" t="str">
        <f t="shared" si="6"/>
        <v>'AMOUNT_RETIREMENT_SAVINGS_CREDIT',</v>
      </c>
      <c r="F408" t="str">
        <f>VLOOKUP(A408,Sheet3!$A:$C,3,0)</f>
        <v>cont</v>
      </c>
    </row>
    <row r="409" spans="1:6" x14ac:dyDescent="0.3">
      <c r="A409" t="s">
        <v>432</v>
      </c>
      <c r="B409" t="s">
        <v>0</v>
      </c>
      <c r="C409" t="s">
        <v>1146</v>
      </c>
      <c r="D409" t="s">
        <v>1145</v>
      </c>
      <c r="E409" t="str">
        <f t="shared" si="6"/>
        <v>'AMOUNT_RESIDENTIAL_ENERGY_CREDIT',</v>
      </c>
      <c r="F409" t="str">
        <f>VLOOKUP(A409,Sheet3!$A:$C,3,0)</f>
        <v>cont</v>
      </c>
    </row>
    <row r="410" spans="1:6" x14ac:dyDescent="0.3">
      <c r="A410" t="s">
        <v>433</v>
      </c>
      <c r="B410" t="s">
        <v>0</v>
      </c>
      <c r="C410" t="s">
        <v>1146</v>
      </c>
      <c r="D410" t="s">
        <v>1145</v>
      </c>
      <c r="E410" t="str">
        <f t="shared" si="6"/>
        <v>'AMOUNT_REFUND',</v>
      </c>
      <c r="F410" t="str">
        <f>VLOOKUP(A410,Sheet3!$A:$C,3,0)</f>
        <v>cont</v>
      </c>
    </row>
    <row r="411" spans="1:6" x14ac:dyDescent="0.3">
      <c r="A411" t="s">
        <v>434</v>
      </c>
      <c r="B411" t="s">
        <v>0</v>
      </c>
      <c r="C411" t="s">
        <v>1146</v>
      </c>
      <c r="D411" t="s">
        <v>1145</v>
      </c>
      <c r="E411" t="str">
        <f t="shared" si="6"/>
        <v>'AMOUNT_REAL_ESTATE_TAX',</v>
      </c>
      <c r="F411" t="str">
        <f>VLOOKUP(A411,Sheet3!$A:$C,3,0)</f>
        <v>cont</v>
      </c>
    </row>
    <row r="412" spans="1:6" x14ac:dyDescent="0.3">
      <c r="A412" t="s">
        <v>435</v>
      </c>
      <c r="B412" t="s">
        <v>0</v>
      </c>
      <c r="C412" t="s">
        <v>1146</v>
      </c>
      <c r="D412" t="s">
        <v>1145</v>
      </c>
      <c r="E412" t="str">
        <f t="shared" si="6"/>
        <v>'AMOUNT_QUALIFIED_DIVIDENDS',</v>
      </c>
      <c r="F412" t="str">
        <f>VLOOKUP(A412,Sheet3!$A:$C,3,0)</f>
        <v>cont</v>
      </c>
    </row>
    <row r="413" spans="1:6" x14ac:dyDescent="0.3">
      <c r="A413" t="s">
        <v>436</v>
      </c>
      <c r="B413" t="s">
        <v>0</v>
      </c>
      <c r="C413" t="s">
        <v>1146</v>
      </c>
      <c r="D413" t="s">
        <v>1145</v>
      </c>
      <c r="E413" t="str">
        <f t="shared" si="6"/>
        <v>'AMOUNT_PERSONAL_PROPERTY_TAXES',</v>
      </c>
      <c r="F413" t="str">
        <f>VLOOKUP(A413,Sheet3!$A:$C,3,0)</f>
        <v>cont</v>
      </c>
    </row>
    <row r="414" spans="1:6" x14ac:dyDescent="0.3">
      <c r="A414" t="s">
        <v>437</v>
      </c>
      <c r="B414" t="s">
        <v>0</v>
      </c>
      <c r="C414" t="s">
        <v>1146</v>
      </c>
      <c r="D414" t="s">
        <v>1145</v>
      </c>
      <c r="E414" t="str">
        <f t="shared" si="6"/>
        <v>'AMOUNT_PAID_WITH_EXTENSION',</v>
      </c>
      <c r="F414" t="str">
        <f>VLOOKUP(A414,Sheet3!$A:$C,3,0)</f>
        <v>cont</v>
      </c>
    </row>
    <row r="415" spans="1:6" x14ac:dyDescent="0.3">
      <c r="A415" t="s">
        <v>438</v>
      </c>
      <c r="B415" t="s">
        <v>0</v>
      </c>
      <c r="C415" t="s">
        <v>1146</v>
      </c>
      <c r="D415" t="s">
        <v>1145</v>
      </c>
      <c r="E415" t="str">
        <f t="shared" si="6"/>
        <v>'AMOUNT_OTHER_TAXES',</v>
      </c>
      <c r="F415" t="str">
        <f>VLOOKUP(A415,Sheet3!$A:$C,3,0)</f>
        <v>cont</v>
      </c>
    </row>
    <row r="416" spans="1:6" x14ac:dyDescent="0.3">
      <c r="A416" t="s">
        <v>439</v>
      </c>
      <c r="B416" t="s">
        <v>0</v>
      </c>
      <c r="C416" t="s">
        <v>1146</v>
      </c>
      <c r="D416" t="s">
        <v>1145</v>
      </c>
      <c r="E416" t="str">
        <f t="shared" si="6"/>
        <v>'AMOUNT_OTHER_PAYMENTS',</v>
      </c>
      <c r="F416" t="str">
        <f>VLOOKUP(A416,Sheet3!$A:$C,3,0)</f>
        <v>cont</v>
      </c>
    </row>
    <row r="417" spans="1:6" x14ac:dyDescent="0.3">
      <c r="A417" t="s">
        <v>440</v>
      </c>
      <c r="B417" t="s">
        <v>0</v>
      </c>
      <c r="C417" t="s">
        <v>1146</v>
      </c>
      <c r="D417" t="s">
        <v>1145</v>
      </c>
      <c r="E417" t="str">
        <f t="shared" si="6"/>
        <v>'AMOUNT_OTHER_INCOME',</v>
      </c>
      <c r="F417" t="str">
        <f>VLOOKUP(A417,Sheet3!$A:$C,3,0)</f>
        <v>cont</v>
      </c>
    </row>
    <row r="418" spans="1:6" x14ac:dyDescent="0.3">
      <c r="A418" t="s">
        <v>441</v>
      </c>
      <c r="B418" t="s">
        <v>0</v>
      </c>
      <c r="C418" t="s">
        <v>1146</v>
      </c>
      <c r="D418" t="s">
        <v>1145</v>
      </c>
      <c r="E418" t="str">
        <f t="shared" si="6"/>
        <v>'AMOUNT_OTHER_GAIN',</v>
      </c>
      <c r="F418" t="str">
        <f>VLOOKUP(A418,Sheet3!$A:$C,3,0)</f>
        <v>cont</v>
      </c>
    </row>
    <row r="419" spans="1:6" x14ac:dyDescent="0.3">
      <c r="A419" t="s">
        <v>442</v>
      </c>
      <c r="B419" t="s">
        <v>0</v>
      </c>
      <c r="C419" t="s">
        <v>1146</v>
      </c>
      <c r="D419" t="s">
        <v>1145</v>
      </c>
      <c r="E419" t="str">
        <f t="shared" si="6"/>
        <v>'AMOUNT_OTHER_DEDUCTIBLE_TAXES',</v>
      </c>
      <c r="F419" t="str">
        <f>VLOOKUP(A419,Sheet3!$A:$C,3,0)</f>
        <v>cont</v>
      </c>
    </row>
    <row r="420" spans="1:6" x14ac:dyDescent="0.3">
      <c r="A420" t="s">
        <v>443</v>
      </c>
      <c r="B420" t="s">
        <v>0</v>
      </c>
      <c r="C420" t="s">
        <v>1146</v>
      </c>
      <c r="D420" t="s">
        <v>1145</v>
      </c>
      <c r="E420" t="str">
        <f t="shared" si="6"/>
        <v>'AMOUNT_OTHER_DEDUCTIBLE_EXPENSES',</v>
      </c>
      <c r="F420" t="str">
        <f>VLOOKUP(A420,Sheet3!$A:$C,3,0)</f>
        <v>cont</v>
      </c>
    </row>
    <row r="421" spans="1:6" x14ac:dyDescent="0.3">
      <c r="A421" t="s">
        <v>444</v>
      </c>
      <c r="B421" t="s">
        <v>0</v>
      </c>
      <c r="C421" t="s">
        <v>1146</v>
      </c>
      <c r="D421" t="s">
        <v>1145</v>
      </c>
      <c r="E421" t="str">
        <f t="shared" si="6"/>
        <v>'AMOUNT_OTHER_CREDITS',</v>
      </c>
      <c r="F421" t="str">
        <f>VLOOKUP(A421,Sheet3!$A:$C,3,0)</f>
        <v>cont</v>
      </c>
    </row>
    <row r="422" spans="1:6" x14ac:dyDescent="0.3">
      <c r="A422" t="s">
        <v>445</v>
      </c>
      <c r="B422" t="s">
        <v>0</v>
      </c>
      <c r="C422" t="s">
        <v>1146</v>
      </c>
      <c r="D422" t="s">
        <v>1145</v>
      </c>
      <c r="E422" t="str">
        <f t="shared" ref="E422:E484" si="7">"'"&amp;A422&amp;"',"</f>
        <v>'AMOUNT_ORDINARY_DIVIDENDS',</v>
      </c>
      <c r="F422" t="str">
        <f>VLOOKUP(A422,Sheet3!$A:$C,3,0)</f>
        <v>cont</v>
      </c>
    </row>
    <row r="423" spans="1:6" x14ac:dyDescent="0.3">
      <c r="A423" t="s">
        <v>446</v>
      </c>
      <c r="B423" t="s">
        <v>0</v>
      </c>
      <c r="C423" t="s">
        <v>1146</v>
      </c>
      <c r="D423" t="s">
        <v>1145</v>
      </c>
      <c r="E423" t="str">
        <f t="shared" si="7"/>
        <v>'AMOUNT_NT_COMBAT_PAY',</v>
      </c>
      <c r="F423" t="str">
        <f>VLOOKUP(A423,Sheet3!$A:$C,3,0)</f>
        <v>cont</v>
      </c>
    </row>
    <row r="424" spans="1:6" x14ac:dyDescent="0.3">
      <c r="A424" t="s">
        <v>447</v>
      </c>
      <c r="B424" t="s">
        <v>0</v>
      </c>
      <c r="C424" t="s">
        <v>1146</v>
      </c>
      <c r="D424" t="s">
        <v>1145</v>
      </c>
      <c r="E424" t="str">
        <f t="shared" si="7"/>
        <v>'AMOUNT_MOVING_EXPENSE',</v>
      </c>
      <c r="F424" t="str">
        <f>VLOOKUP(A424,Sheet3!$A:$C,3,0)</f>
        <v>cont</v>
      </c>
    </row>
    <row r="425" spans="1:6" x14ac:dyDescent="0.3">
      <c r="A425" t="s">
        <v>448</v>
      </c>
      <c r="B425" t="s">
        <v>0</v>
      </c>
      <c r="C425" t="s">
        <v>1146</v>
      </c>
      <c r="D425" t="s">
        <v>1145</v>
      </c>
      <c r="E425" t="str">
        <f t="shared" si="7"/>
        <v>'AMOUNT_MORTGAGE_POINTS_NON_1098',</v>
      </c>
      <c r="F425" t="str">
        <f>VLOOKUP(A425,Sheet3!$A:$C,3,0)</f>
        <v>cont</v>
      </c>
    </row>
    <row r="426" spans="1:6" x14ac:dyDescent="0.3">
      <c r="A426" t="s">
        <v>449</v>
      </c>
      <c r="B426" t="s">
        <v>0</v>
      </c>
      <c r="C426" t="s">
        <v>1146</v>
      </c>
      <c r="D426" t="s">
        <v>1145</v>
      </c>
      <c r="E426" t="str">
        <f t="shared" si="7"/>
        <v>'AMOUNT_MORTGAGE_INTEREST_NON_1098',</v>
      </c>
      <c r="F426" t="str">
        <f>VLOOKUP(A426,Sheet3!$A:$C,3,0)</f>
        <v>cont</v>
      </c>
    </row>
    <row r="427" spans="1:6" x14ac:dyDescent="0.3">
      <c r="A427" t="s">
        <v>450</v>
      </c>
      <c r="B427" t="s">
        <v>0</v>
      </c>
      <c r="C427" t="s">
        <v>1146</v>
      </c>
      <c r="D427" t="s">
        <v>1145</v>
      </c>
      <c r="E427" t="str">
        <f t="shared" si="7"/>
        <v>'AMOUNT_MORTGAGE_INTEREST',</v>
      </c>
      <c r="F427" t="str">
        <f>VLOOKUP(A427,Sheet3!$A:$C,3,0)</f>
        <v>cont</v>
      </c>
    </row>
    <row r="428" spans="1:6" x14ac:dyDescent="0.3">
      <c r="A428" t="s">
        <v>451</v>
      </c>
      <c r="B428" t="s">
        <v>0</v>
      </c>
      <c r="C428" t="s">
        <v>1146</v>
      </c>
      <c r="D428" t="s">
        <v>1145</v>
      </c>
      <c r="E428" t="str">
        <f t="shared" si="7"/>
        <v>'AMOUNT_MORTGAGE_INSURANCE',</v>
      </c>
      <c r="F428" t="str">
        <f>VLOOKUP(A428,Sheet3!$A:$C,3,0)</f>
        <v>cont</v>
      </c>
    </row>
    <row r="429" spans="1:6" x14ac:dyDescent="0.3">
      <c r="A429" t="s">
        <v>452</v>
      </c>
      <c r="B429" t="s">
        <v>0</v>
      </c>
      <c r="C429" t="s">
        <v>1146</v>
      </c>
      <c r="D429" t="s">
        <v>1145</v>
      </c>
      <c r="E429" t="str">
        <f t="shared" si="7"/>
        <v>'AMOUNT_MISC_DEDUCTIONS',</v>
      </c>
      <c r="F429" t="str">
        <f>VLOOKUP(A429,Sheet3!$A:$C,3,0)</f>
        <v>cont</v>
      </c>
    </row>
    <row r="430" spans="1:6" x14ac:dyDescent="0.3">
      <c r="A430" t="s">
        <v>453</v>
      </c>
      <c r="B430" t="s">
        <v>0</v>
      </c>
      <c r="C430" t="s">
        <v>1146</v>
      </c>
      <c r="D430" t="s">
        <v>1145</v>
      </c>
      <c r="E430" t="str">
        <f t="shared" si="7"/>
        <v>'AMOUNT_MEDICAL_DENTAL_EXPENSES_DEDUCTION',</v>
      </c>
      <c r="F430" t="str">
        <f>VLOOKUP(A430,Sheet3!$A:$C,3,0)</f>
        <v>cont</v>
      </c>
    </row>
    <row r="431" spans="1:6" x14ac:dyDescent="0.3">
      <c r="A431" t="s">
        <v>454</v>
      </c>
      <c r="B431" t="s">
        <v>0</v>
      </c>
      <c r="C431" t="s">
        <v>1146</v>
      </c>
      <c r="D431" t="s">
        <v>1145</v>
      </c>
      <c r="E431" t="str">
        <f t="shared" si="7"/>
        <v>'AMOUNT_MEDICAL_DENTAL_EXPENSES',</v>
      </c>
      <c r="F431" t="str">
        <f>VLOOKUP(A431,Sheet3!$A:$C,3,0)</f>
        <v>cont</v>
      </c>
    </row>
    <row r="432" spans="1:6" x14ac:dyDescent="0.3">
      <c r="A432" t="s">
        <v>455</v>
      </c>
      <c r="B432" t="s">
        <v>0</v>
      </c>
      <c r="C432" t="s">
        <v>1146</v>
      </c>
      <c r="D432" t="s">
        <v>1145</v>
      </c>
      <c r="E432" t="str">
        <f t="shared" si="7"/>
        <v>'AMOUNT_IRA_DISTRIBUTIONS',</v>
      </c>
      <c r="F432" t="str">
        <f>VLOOKUP(A432,Sheet3!$A:$C,3,0)</f>
        <v>cont</v>
      </c>
    </row>
    <row r="433" spans="1:6" x14ac:dyDescent="0.3">
      <c r="A433" t="s">
        <v>456</v>
      </c>
      <c r="B433" t="s">
        <v>0</v>
      </c>
      <c r="C433" t="s">
        <v>1146</v>
      </c>
      <c r="D433" t="s">
        <v>1145</v>
      </c>
      <c r="E433" t="str">
        <f t="shared" si="7"/>
        <v>'AMOUNT_IRA_DEDUCTION',</v>
      </c>
      <c r="F433" t="str">
        <f>VLOOKUP(A433,Sheet3!$A:$C,3,0)</f>
        <v>cont</v>
      </c>
    </row>
    <row r="434" spans="1:6" x14ac:dyDescent="0.3">
      <c r="A434" t="s">
        <v>457</v>
      </c>
      <c r="B434" t="s">
        <v>0</v>
      </c>
      <c r="C434" t="s">
        <v>1146</v>
      </c>
      <c r="D434" t="s">
        <v>1145</v>
      </c>
      <c r="E434" t="str">
        <f t="shared" si="7"/>
        <v>'AMOUNT_INVESTMENT_INTEREST_PAID',</v>
      </c>
      <c r="F434" t="str">
        <f>VLOOKUP(A434,Sheet3!$A:$C,3,0)</f>
        <v>cont</v>
      </c>
    </row>
    <row r="435" spans="1:6" x14ac:dyDescent="0.3">
      <c r="A435" t="s">
        <v>458</v>
      </c>
      <c r="B435" t="s">
        <v>0</v>
      </c>
      <c r="C435" t="s">
        <v>1146</v>
      </c>
      <c r="D435" t="s">
        <v>1145</v>
      </c>
      <c r="E435" t="str">
        <f t="shared" si="7"/>
        <v>'AMOUNT_INCOME_TAX_WITHHELD',</v>
      </c>
      <c r="F435" t="str">
        <f>VLOOKUP(A435,Sheet3!$A:$C,3,0)</f>
        <v>cont</v>
      </c>
    </row>
    <row r="436" spans="1:6" x14ac:dyDescent="0.3">
      <c r="A436" t="s">
        <v>459</v>
      </c>
      <c r="B436" t="s">
        <v>0</v>
      </c>
      <c r="C436" t="s">
        <v>1146</v>
      </c>
      <c r="D436" t="s">
        <v>1145</v>
      </c>
      <c r="E436" t="str">
        <f t="shared" si="7"/>
        <v>'AMOUNT_INCOME_TAX',</v>
      </c>
      <c r="F436" t="str">
        <f>VLOOKUP(A436,Sheet3!$A:$C,3,0)</f>
        <v>cont</v>
      </c>
    </row>
    <row r="437" spans="1:6" x14ac:dyDescent="0.3">
      <c r="A437" t="s">
        <v>460</v>
      </c>
      <c r="B437" t="s">
        <v>0</v>
      </c>
      <c r="C437" t="s">
        <v>1146</v>
      </c>
      <c r="D437" t="s">
        <v>1145</v>
      </c>
      <c r="E437" t="str">
        <f t="shared" si="7"/>
        <v>'AMOUNT_HSA',</v>
      </c>
      <c r="F437" t="str">
        <f>VLOOKUP(A437,Sheet3!$A:$C,3,0)</f>
        <v>cont</v>
      </c>
    </row>
    <row r="438" spans="1:6" x14ac:dyDescent="0.3">
      <c r="A438" t="s">
        <v>461</v>
      </c>
      <c r="B438" t="s">
        <v>0</v>
      </c>
      <c r="C438" t="s">
        <v>1146</v>
      </c>
      <c r="D438" t="s">
        <v>1145</v>
      </c>
      <c r="E438" t="str">
        <f t="shared" si="7"/>
        <v>'AMOUNT_HOPE_CREDIT',</v>
      </c>
      <c r="F438" t="str">
        <f>VLOOKUP(A438,Sheet3!$A:$C,3,0)</f>
        <v>cont</v>
      </c>
    </row>
    <row r="439" spans="1:6" x14ac:dyDescent="0.3">
      <c r="A439" t="s">
        <v>462</v>
      </c>
      <c r="B439" t="s">
        <v>0</v>
      </c>
      <c r="C439" t="s">
        <v>1146</v>
      </c>
      <c r="D439" t="s">
        <v>1145</v>
      </c>
      <c r="E439" t="str">
        <f t="shared" si="7"/>
        <v>'AMOUNT_HOMEBUYER_CREDIT_REPAYMENT',</v>
      </c>
      <c r="F439" t="str">
        <f>VLOOKUP(A439,Sheet3!$A:$C,3,0)</f>
        <v>cont</v>
      </c>
    </row>
    <row r="440" spans="1:6" x14ac:dyDescent="0.3">
      <c r="A440" t="s">
        <v>463</v>
      </c>
      <c r="B440" t="s">
        <v>0</v>
      </c>
      <c r="C440" t="s">
        <v>1146</v>
      </c>
      <c r="D440" t="s">
        <v>1145</v>
      </c>
      <c r="E440" t="str">
        <f t="shared" si="7"/>
        <v>'AMOUNT_FUEL_TAX_CREDIT',</v>
      </c>
      <c r="F440" t="str">
        <f>VLOOKUP(A440,Sheet3!$A:$C,3,0)</f>
        <v>cont</v>
      </c>
    </row>
    <row r="441" spans="1:6" x14ac:dyDescent="0.3">
      <c r="A441" t="s">
        <v>464</v>
      </c>
      <c r="B441" t="s">
        <v>0</v>
      </c>
      <c r="C441" t="s">
        <v>1146</v>
      </c>
      <c r="D441" t="s">
        <v>1145</v>
      </c>
      <c r="E441" t="str">
        <f t="shared" si="7"/>
        <v>'AMOUNT_FOREIGN_TAX_CREDIT',</v>
      </c>
      <c r="F441" t="str">
        <f>VLOOKUP(A441,Sheet3!$A:$C,3,0)</f>
        <v>cont</v>
      </c>
    </row>
    <row r="442" spans="1:6" x14ac:dyDescent="0.3">
      <c r="A442" t="s">
        <v>465</v>
      </c>
      <c r="B442" t="s">
        <v>0</v>
      </c>
      <c r="C442" t="s">
        <v>1146</v>
      </c>
      <c r="D442" t="s">
        <v>1145</v>
      </c>
      <c r="E442" t="str">
        <f t="shared" si="7"/>
        <v>'AMOUNT_FARM_INCOME',</v>
      </c>
      <c r="F442" t="str">
        <f>VLOOKUP(A442,Sheet3!$A:$C,3,0)</f>
        <v>cont</v>
      </c>
    </row>
    <row r="443" spans="1:6" x14ac:dyDescent="0.3">
      <c r="A443" t="s">
        <v>466</v>
      </c>
      <c r="B443" t="s">
        <v>0</v>
      </c>
      <c r="C443" t="s">
        <v>1146</v>
      </c>
      <c r="D443" t="s">
        <v>1145</v>
      </c>
      <c r="E443" t="str">
        <f t="shared" si="7"/>
        <v>'AMOUNT_EXPENSES_DEDUCTION',</v>
      </c>
      <c r="F443" t="str">
        <f>VLOOKUP(A443,Sheet3!$A:$C,3,0)</f>
        <v>cont</v>
      </c>
    </row>
    <row r="444" spans="1:6" x14ac:dyDescent="0.3">
      <c r="A444" t="s">
        <v>467</v>
      </c>
      <c r="B444" t="s">
        <v>0</v>
      </c>
      <c r="C444" t="s">
        <v>1146</v>
      </c>
      <c r="D444" t="s">
        <v>1145</v>
      </c>
      <c r="E444" t="str">
        <f t="shared" si="7"/>
        <v>'AMOUNT_EXEMPTIONS',</v>
      </c>
      <c r="F444" t="str">
        <f>VLOOKUP(A444,Sheet3!$A:$C,3,0)</f>
        <v>cont</v>
      </c>
    </row>
    <row r="445" spans="1:6" x14ac:dyDescent="0.3">
      <c r="A445" t="s">
        <v>468</v>
      </c>
      <c r="B445" t="s">
        <v>0</v>
      </c>
      <c r="C445" t="s">
        <v>1146</v>
      </c>
      <c r="D445" t="s">
        <v>1145</v>
      </c>
      <c r="E445" t="str">
        <f t="shared" si="7"/>
        <v>'AMOUNT_EXCESS_SS_RRTA_WITHHELD',</v>
      </c>
      <c r="F445" t="str">
        <f>VLOOKUP(A445,Sheet3!$A:$C,3,0)</f>
        <v>cont</v>
      </c>
    </row>
    <row r="446" spans="1:6" x14ac:dyDescent="0.3">
      <c r="A446" t="s">
        <v>469</v>
      </c>
      <c r="B446" t="s">
        <v>0</v>
      </c>
      <c r="C446" t="s">
        <v>1146</v>
      </c>
      <c r="D446" t="s">
        <v>1145</v>
      </c>
      <c r="E446" t="str">
        <f t="shared" si="7"/>
        <v>'AMOUNT_ESTIMATED_TAX_PENALTY',</v>
      </c>
      <c r="F446" t="str">
        <f>VLOOKUP(A446,Sheet3!$A:$C,3,0)</f>
        <v>cont</v>
      </c>
    </row>
    <row r="447" spans="1:6" x14ac:dyDescent="0.3">
      <c r="A447" t="s">
        <v>470</v>
      </c>
      <c r="B447" t="s">
        <v>0</v>
      </c>
      <c r="C447" t="s">
        <v>1146</v>
      </c>
      <c r="D447" t="s">
        <v>1145</v>
      </c>
      <c r="E447" t="str">
        <f t="shared" si="7"/>
        <v>'AMOUNT_ESTIMATED_TAX',</v>
      </c>
      <c r="F447" t="str">
        <f>VLOOKUP(A447,Sheet3!$A:$C,3,0)</f>
        <v>cont</v>
      </c>
    </row>
    <row r="448" spans="1:6" x14ac:dyDescent="0.3">
      <c r="A448" t="s">
        <v>471</v>
      </c>
      <c r="B448" t="s">
        <v>0</v>
      </c>
      <c r="C448" t="s">
        <v>1146</v>
      </c>
      <c r="D448" t="s">
        <v>1145</v>
      </c>
      <c r="E448" t="str">
        <f t="shared" si="7"/>
        <v>'AMOUNT_EMPLOYEE_EXPENSES',</v>
      </c>
      <c r="F448" t="str">
        <f>VLOOKUP(A448,Sheet3!$A:$C,3,0)</f>
        <v>cont</v>
      </c>
    </row>
    <row r="449" spans="1:6" x14ac:dyDescent="0.3">
      <c r="A449" t="s">
        <v>472</v>
      </c>
      <c r="B449" t="s">
        <v>0</v>
      </c>
      <c r="C449" t="s">
        <v>1146</v>
      </c>
      <c r="D449" t="s">
        <v>1145</v>
      </c>
      <c r="E449" t="str">
        <f t="shared" si="7"/>
        <v>'AMOUNT_EITC',</v>
      </c>
      <c r="F449" t="str">
        <f>VLOOKUP(A449,Sheet3!$A:$C,3,0)</f>
        <v>cont</v>
      </c>
    </row>
    <row r="450" spans="1:6" x14ac:dyDescent="0.3">
      <c r="A450" t="s">
        <v>473</v>
      </c>
      <c r="B450" t="s">
        <v>0</v>
      </c>
      <c r="C450" t="s">
        <v>1146</v>
      </c>
      <c r="D450" t="s">
        <v>1145</v>
      </c>
      <c r="E450" t="str">
        <f t="shared" si="7"/>
        <v>'AMOUNT_EDUCATION_CREDIT',</v>
      </c>
      <c r="F450" t="str">
        <f>VLOOKUP(A450,Sheet3!$A:$C,3,0)</f>
        <v>cont</v>
      </c>
    </row>
    <row r="451" spans="1:6" x14ac:dyDescent="0.3">
      <c r="A451" t="s">
        <v>474</v>
      </c>
      <c r="B451" t="s">
        <v>0</v>
      </c>
      <c r="C451" t="s">
        <v>1146</v>
      </c>
      <c r="D451" t="s">
        <v>1145</v>
      </c>
      <c r="E451" t="str">
        <f t="shared" si="7"/>
        <v>'AMOUNT_EARLY_WITHDRAWAL_PENALTY',</v>
      </c>
      <c r="F451" t="str">
        <f>VLOOKUP(A451,Sheet3!$A:$C,3,0)</f>
        <v>cont</v>
      </c>
    </row>
    <row r="452" spans="1:6" x14ac:dyDescent="0.3">
      <c r="A452" t="s">
        <v>475</v>
      </c>
      <c r="B452" t="s">
        <v>0</v>
      </c>
      <c r="C452" t="s">
        <v>1146</v>
      </c>
      <c r="D452" t="s">
        <v>1145</v>
      </c>
      <c r="E452" t="str">
        <f t="shared" si="7"/>
        <v>'AMOUNT_DOMESTIC_PRODUCTION_DEDUCTION',</v>
      </c>
      <c r="F452" t="str">
        <f>VLOOKUP(A452,Sheet3!$A:$C,3,0)</f>
        <v>cont</v>
      </c>
    </row>
    <row r="453" spans="1:6" x14ac:dyDescent="0.3">
      <c r="A453" t="s">
        <v>476</v>
      </c>
      <c r="B453" t="s">
        <v>0</v>
      </c>
      <c r="C453" t="s">
        <v>1146</v>
      </c>
      <c r="D453" t="s">
        <v>1145</v>
      </c>
      <c r="E453" t="str">
        <f t="shared" si="7"/>
        <v>'AMOUNT_DISABLED_CREDIT',</v>
      </c>
      <c r="F453" t="str">
        <f>VLOOKUP(A453,Sheet3!$A:$C,3,0)</f>
        <v>cont</v>
      </c>
    </row>
    <row r="454" spans="1:6" x14ac:dyDescent="0.3">
      <c r="A454" t="s">
        <v>477</v>
      </c>
      <c r="B454" t="s">
        <v>0</v>
      </c>
      <c r="C454" t="s">
        <v>1146</v>
      </c>
      <c r="D454" t="s">
        <v>1145</v>
      </c>
      <c r="E454" t="str">
        <f t="shared" si="7"/>
        <v>'AMOUNT_DEDUCTIBLE_SELF_EMPLOYMENT_TAX',</v>
      </c>
      <c r="F454" t="str">
        <f>VLOOKUP(A454,Sheet3!$A:$C,3,0)</f>
        <v>cont</v>
      </c>
    </row>
    <row r="455" spans="1:6" x14ac:dyDescent="0.3">
      <c r="A455" t="s">
        <v>478</v>
      </c>
      <c r="B455" t="s">
        <v>0</v>
      </c>
      <c r="C455" t="s">
        <v>1146</v>
      </c>
      <c r="D455" t="s">
        <v>1145</v>
      </c>
      <c r="E455" t="str">
        <f t="shared" si="7"/>
        <v>'AMOUNT_CHILD_CREDIT',</v>
      </c>
      <c r="F455" t="str">
        <f>VLOOKUP(A455,Sheet3!$A:$C,3,0)</f>
        <v>cont</v>
      </c>
    </row>
    <row r="456" spans="1:6" x14ac:dyDescent="0.3">
      <c r="A456" t="s">
        <v>479</v>
      </c>
      <c r="B456" t="s">
        <v>0</v>
      </c>
      <c r="C456" t="s">
        <v>1146</v>
      </c>
      <c r="D456" t="s">
        <v>1145</v>
      </c>
      <c r="E456" t="str">
        <f t="shared" si="7"/>
        <v>'AMOUNT_CHILD_CARE_CREDIT',</v>
      </c>
      <c r="F456" t="str">
        <f>VLOOKUP(A456,Sheet3!$A:$C,3,0)</f>
        <v>cont</v>
      </c>
    </row>
    <row r="457" spans="1:6" x14ac:dyDescent="0.3">
      <c r="A457" t="s">
        <v>480</v>
      </c>
      <c r="B457" t="s">
        <v>0</v>
      </c>
      <c r="C457" t="s">
        <v>1146</v>
      </c>
      <c r="D457" t="s">
        <v>1145</v>
      </c>
      <c r="E457" t="str">
        <f t="shared" si="7"/>
        <v>'AMOUNT_CHARITABLE_CONTRIBUTIONS_NONCASH',</v>
      </c>
      <c r="F457" t="str">
        <f>VLOOKUP(A457,Sheet3!$A:$C,3,0)</f>
        <v>cont</v>
      </c>
    </row>
    <row r="458" spans="1:6" x14ac:dyDescent="0.3">
      <c r="A458" t="s">
        <v>481</v>
      </c>
      <c r="B458" t="s">
        <v>0</v>
      </c>
      <c r="C458" t="s">
        <v>1146</v>
      </c>
      <c r="D458" t="s">
        <v>1145</v>
      </c>
      <c r="E458" t="str">
        <f t="shared" si="7"/>
        <v>'AMOUNT_CHARITABLE_CONTRIBUTIONS_CASH',</v>
      </c>
      <c r="F458" t="str">
        <f>VLOOKUP(A458,Sheet3!$A:$C,3,0)</f>
        <v>cont</v>
      </c>
    </row>
    <row r="459" spans="1:6" x14ac:dyDescent="0.3">
      <c r="A459" t="s">
        <v>482</v>
      </c>
      <c r="B459" t="s">
        <v>0</v>
      </c>
      <c r="C459" t="s">
        <v>1146</v>
      </c>
      <c r="D459" t="s">
        <v>1145</v>
      </c>
      <c r="E459" t="str">
        <f t="shared" si="7"/>
        <v>'AMOUNT_CHARITABLE_CONTRIBUTIONS_CARRYOVER',</v>
      </c>
      <c r="F459" t="str">
        <f>VLOOKUP(A459,Sheet3!$A:$C,3,0)</f>
        <v>cont</v>
      </c>
    </row>
    <row r="460" spans="1:6" x14ac:dyDescent="0.3">
      <c r="A460" t="s">
        <v>483</v>
      </c>
      <c r="B460" t="s">
        <v>0</v>
      </c>
      <c r="C460" t="s">
        <v>1146</v>
      </c>
      <c r="D460" t="s">
        <v>1145</v>
      </c>
      <c r="E460" t="str">
        <f t="shared" si="7"/>
        <v>'AMOUNT_CHARITABLE_CONTRIBUTIONS',</v>
      </c>
      <c r="F460" t="str">
        <f>VLOOKUP(A460,Sheet3!$A:$C,3,0)</f>
        <v>cont</v>
      </c>
    </row>
    <row r="461" spans="1:6" x14ac:dyDescent="0.3">
      <c r="A461" t="s">
        <v>484</v>
      </c>
      <c r="B461" t="s">
        <v>0</v>
      </c>
      <c r="C461" t="s">
        <v>1146</v>
      </c>
      <c r="D461" t="s">
        <v>1145</v>
      </c>
      <c r="E461" t="str">
        <f t="shared" si="7"/>
        <v>'AMOUNT_CERTAIN_BUSINESS_EXPENSE',</v>
      </c>
      <c r="F461" t="str">
        <f>VLOOKUP(A461,Sheet3!$A:$C,3,0)</f>
        <v>cont</v>
      </c>
    </row>
    <row r="462" spans="1:6" x14ac:dyDescent="0.3">
      <c r="A462" t="s">
        <v>485</v>
      </c>
      <c r="B462" t="s">
        <v>0</v>
      </c>
      <c r="C462" t="s">
        <v>1146</v>
      </c>
      <c r="D462" t="s">
        <v>1145</v>
      </c>
      <c r="E462" t="str">
        <f t="shared" si="7"/>
        <v>'AMOUNT_CASUALTY_LOSSES',</v>
      </c>
      <c r="F462" t="str">
        <f>VLOOKUP(A462,Sheet3!$A:$C,3,0)</f>
        <v>cont</v>
      </c>
    </row>
    <row r="463" spans="1:6" x14ac:dyDescent="0.3">
      <c r="A463" t="s">
        <v>486</v>
      </c>
      <c r="B463" t="s">
        <v>0</v>
      </c>
      <c r="C463" t="s">
        <v>1146</v>
      </c>
      <c r="D463" t="s">
        <v>1145</v>
      </c>
      <c r="E463" t="str">
        <f t="shared" si="7"/>
        <v>'AMOUNT_CAPITAL_GAIN',</v>
      </c>
      <c r="F463" t="str">
        <f>VLOOKUP(A463,Sheet3!$A:$C,3,0)</f>
        <v>cont</v>
      </c>
    </row>
    <row r="464" spans="1:6" x14ac:dyDescent="0.3">
      <c r="A464" t="s">
        <v>487</v>
      </c>
      <c r="B464" t="s">
        <v>0</v>
      </c>
      <c r="C464" t="s">
        <v>1146</v>
      </c>
      <c r="D464" t="s">
        <v>1145</v>
      </c>
      <c r="E464" t="str">
        <f t="shared" si="7"/>
        <v>'AMOUNT_BUSINESS_INCOME',</v>
      </c>
      <c r="F464" t="str">
        <f>VLOOKUP(A464,Sheet3!$A:$C,3,0)</f>
        <v>cont</v>
      </c>
    </row>
    <row r="465" spans="1:6" x14ac:dyDescent="0.3">
      <c r="A465" t="s">
        <v>488</v>
      </c>
      <c r="B465" t="s">
        <v>0</v>
      </c>
      <c r="C465" t="s">
        <v>1146</v>
      </c>
      <c r="D465" t="s">
        <v>1145</v>
      </c>
      <c r="E465" t="str">
        <f t="shared" si="7"/>
        <v>'AMOUNT_AMT',</v>
      </c>
      <c r="F465" t="str">
        <f>VLOOKUP(A465,Sheet3!$A:$C,3,0)</f>
        <v>cont</v>
      </c>
    </row>
    <row r="466" spans="1:6" x14ac:dyDescent="0.3">
      <c r="A466" t="s">
        <v>489</v>
      </c>
      <c r="B466" t="s">
        <v>0</v>
      </c>
      <c r="C466" t="s">
        <v>1146</v>
      </c>
      <c r="D466" t="s">
        <v>1145</v>
      </c>
      <c r="E466" t="str">
        <f t="shared" si="7"/>
        <v>'AMOUNT_ALIMONY_PAID',</v>
      </c>
      <c r="F466" t="str">
        <f>VLOOKUP(A466,Sheet3!$A:$C,3,0)</f>
        <v>cont</v>
      </c>
    </row>
    <row r="467" spans="1:6" x14ac:dyDescent="0.3">
      <c r="A467" t="s">
        <v>490</v>
      </c>
      <c r="B467" t="s">
        <v>0</v>
      </c>
      <c r="C467" t="s">
        <v>1146</v>
      </c>
      <c r="D467" t="s">
        <v>1145</v>
      </c>
      <c r="E467" t="str">
        <f t="shared" si="7"/>
        <v>'AMOUNT_ALIMONY_INCOME',</v>
      </c>
      <c r="F467" t="str">
        <f>VLOOKUP(A467,Sheet3!$A:$C,3,0)</f>
        <v>cont</v>
      </c>
    </row>
    <row r="468" spans="1:6" x14ac:dyDescent="0.3">
      <c r="A468" t="s">
        <v>491</v>
      </c>
      <c r="B468" t="s">
        <v>0</v>
      </c>
      <c r="C468" t="s">
        <v>1146</v>
      </c>
      <c r="D468" t="s">
        <v>1145</v>
      </c>
      <c r="E468" t="str">
        <f t="shared" si="7"/>
        <v>'AMOUNT_ADJUSTMENTS',</v>
      </c>
      <c r="F468" t="str">
        <f>VLOOKUP(A468,Sheet3!$A:$C,3,0)</f>
        <v>cont</v>
      </c>
    </row>
    <row r="469" spans="1:6" x14ac:dyDescent="0.3">
      <c r="A469" t="s">
        <v>492</v>
      </c>
      <c r="B469" t="s">
        <v>0</v>
      </c>
      <c r="C469" t="s">
        <v>1146</v>
      </c>
      <c r="D469" t="s">
        <v>1145</v>
      </c>
      <c r="E469" t="str">
        <f t="shared" si="7"/>
        <v>'AGI',</v>
      </c>
      <c r="F469" t="str">
        <f>VLOOKUP(A469,Sheet3!$A:$C,3,0)</f>
        <v>cont</v>
      </c>
    </row>
    <row r="470" spans="1:6" x14ac:dyDescent="0.3">
      <c r="A470" t="s">
        <v>493</v>
      </c>
      <c r="B470" t="s">
        <v>0</v>
      </c>
      <c r="C470" t="s">
        <v>1146</v>
      </c>
      <c r="D470" t="s">
        <v>1145</v>
      </c>
      <c r="E470" t="str">
        <f t="shared" si="7"/>
        <v>'AGE_TAXPAYER',</v>
      </c>
      <c r="F470" t="str">
        <f>VLOOKUP(A470,Sheet3!$A:$C,3,0)</f>
        <v>cont</v>
      </c>
    </row>
    <row r="471" spans="1:6" x14ac:dyDescent="0.3">
      <c r="A471" t="s">
        <v>494</v>
      </c>
      <c r="B471" t="s">
        <v>0</v>
      </c>
      <c r="C471" t="s">
        <v>1146</v>
      </c>
      <c r="D471" t="s">
        <v>1145</v>
      </c>
      <c r="E471" t="str">
        <f t="shared" si="7"/>
        <v>'AGE_SPOUSE',</v>
      </c>
      <c r="F471" t="str">
        <f>VLOOKUP(A471,Sheet3!$A:$C,3,0)</f>
        <v>cont</v>
      </c>
    </row>
    <row r="472" spans="1:6" x14ac:dyDescent="0.3">
      <c r="A472" t="s">
        <v>495</v>
      </c>
      <c r="B472" t="s">
        <v>0</v>
      </c>
      <c r="C472" t="s">
        <v>1146</v>
      </c>
      <c r="D472" t="s">
        <v>1145</v>
      </c>
      <c r="E472" t="str">
        <f t="shared" si="7"/>
        <v>'AGE_DEPENDENT_MIN',</v>
      </c>
      <c r="F472" t="str">
        <f>VLOOKUP(A472,Sheet3!$A:$C,3,0)</f>
        <v>cont</v>
      </c>
    </row>
    <row r="473" spans="1:6" x14ac:dyDescent="0.3">
      <c r="A473" t="s">
        <v>496</v>
      </c>
      <c r="B473" t="s">
        <v>0</v>
      </c>
      <c r="C473" t="s">
        <v>1146</v>
      </c>
      <c r="D473" t="s">
        <v>1145</v>
      </c>
      <c r="E473" t="str">
        <f t="shared" si="7"/>
        <v>'AGE_DEPENDENT_MAX',</v>
      </c>
      <c r="F473" t="str">
        <f>VLOOKUP(A473,Sheet3!$A:$C,3,0)</f>
        <v>cont</v>
      </c>
    </row>
    <row r="474" spans="1:6" x14ac:dyDescent="0.3">
      <c r="A474" t="s">
        <v>497</v>
      </c>
      <c r="B474" t="s">
        <v>0</v>
      </c>
      <c r="C474" t="s">
        <v>1146</v>
      </c>
      <c r="D474" t="s">
        <v>1145</v>
      </c>
      <c r="E474" t="str">
        <f t="shared" si="7"/>
        <v>'AGE_DEPENDENT_AVG',</v>
      </c>
      <c r="F474" t="str">
        <f>VLOOKUP(A474,Sheet3!$A:$C,3,0)</f>
        <v>cont</v>
      </c>
    </row>
    <row r="475" spans="1:6" x14ac:dyDescent="0.3">
      <c r="A475" t="s">
        <v>499</v>
      </c>
      <c r="C475" t="s">
        <v>1146</v>
      </c>
      <c r="D475" t="s">
        <v>1145</v>
      </c>
      <c r="E475" t="str">
        <f t="shared" si="7"/>
        <v>'SUP_REMIC_TAXABLE_INCOME_PY',</v>
      </c>
      <c r="F475" t="str">
        <f>VLOOKUP(A475,Sheet3!$A:$C,3,0)</f>
        <v>cont</v>
      </c>
    </row>
    <row r="476" spans="1:6" x14ac:dyDescent="0.3">
      <c r="A476" t="s">
        <v>500</v>
      </c>
      <c r="C476" t="s">
        <v>1146</v>
      </c>
      <c r="D476" t="s">
        <v>1145</v>
      </c>
      <c r="E476" t="str">
        <f t="shared" si="7"/>
        <v>'SUP_REMIC_SCHQ_INCOME_PY',</v>
      </c>
      <c r="F476" t="str">
        <f>VLOOKUP(A476,Sheet3!$A:$C,3,0)</f>
        <v>cont</v>
      </c>
    </row>
    <row r="477" spans="1:6" x14ac:dyDescent="0.3">
      <c r="A477" t="s">
        <v>501</v>
      </c>
      <c r="C477" t="s">
        <v>1146</v>
      </c>
      <c r="D477" t="s">
        <v>1145</v>
      </c>
      <c r="E477" t="str">
        <f t="shared" si="7"/>
        <v>'SUP_REMIC_EXCESS_INCLUSION_PY',</v>
      </c>
      <c r="F477" t="str">
        <f>VLOOKUP(A477,Sheet3!$A:$C,3,0)</f>
        <v>cont</v>
      </c>
    </row>
    <row r="478" spans="1:6" x14ac:dyDescent="0.3">
      <c r="A478" t="s">
        <v>502</v>
      </c>
      <c r="C478" t="s">
        <v>1146</v>
      </c>
      <c r="D478" t="s">
        <v>1145</v>
      </c>
      <c r="E478" t="str">
        <f t="shared" si="7"/>
        <v>'SUP_RE_WILL_FILE_1099_PY',</v>
      </c>
      <c r="F478" t="str">
        <f>VLOOKUP(A478,Sheet3!$A:$C,3,0)</f>
        <v>cont</v>
      </c>
    </row>
    <row r="479" spans="1:6" x14ac:dyDescent="0.3">
      <c r="A479" t="s">
        <v>503</v>
      </c>
      <c r="C479" t="s">
        <v>1146</v>
      </c>
      <c r="D479" t="s">
        <v>1145</v>
      </c>
      <c r="E479" t="str">
        <f t="shared" si="7"/>
        <v>'SUP_RE_TYPE_SINGLE_FAMILY_PY',</v>
      </c>
      <c r="F479" t="str">
        <f>VLOOKUP(A479,Sheet3!$A:$C,3,0)</f>
        <v>cont</v>
      </c>
    </row>
    <row r="480" spans="1:6" x14ac:dyDescent="0.3">
      <c r="A480" t="s">
        <v>504</v>
      </c>
      <c r="C480" t="s">
        <v>1146</v>
      </c>
      <c r="D480" t="s">
        <v>1145</v>
      </c>
      <c r="E480" t="str">
        <f t="shared" si="7"/>
        <v>'SUP_RE_TYPE_SHORT_RENTAL_PY',</v>
      </c>
      <c r="F480" t="str">
        <f>VLOOKUP(A480,Sheet3!$A:$C,3,0)</f>
        <v>cont</v>
      </c>
    </row>
    <row r="481" spans="1:6" x14ac:dyDescent="0.3">
      <c r="A481" t="s">
        <v>505</v>
      </c>
      <c r="C481" t="s">
        <v>1146</v>
      </c>
      <c r="D481" t="s">
        <v>1145</v>
      </c>
      <c r="E481" t="str">
        <f t="shared" si="7"/>
        <v>'SUP_RE_TYPE_SELF_RENTAL_PY',</v>
      </c>
      <c r="F481" t="str">
        <f>VLOOKUP(A481,Sheet3!$A:$C,3,0)</f>
        <v>cont</v>
      </c>
    </row>
    <row r="482" spans="1:6" x14ac:dyDescent="0.3">
      <c r="A482" t="s">
        <v>506</v>
      </c>
      <c r="C482" t="s">
        <v>1146</v>
      </c>
      <c r="D482" t="s">
        <v>1145</v>
      </c>
      <c r="E482" t="str">
        <f t="shared" si="7"/>
        <v>'SUP_RE_TYPE_ROYALTIES_PY',</v>
      </c>
      <c r="F482" t="str">
        <f>VLOOKUP(A482,Sheet3!$A:$C,3,0)</f>
        <v>cont</v>
      </c>
    </row>
    <row r="483" spans="1:6" x14ac:dyDescent="0.3">
      <c r="A483" t="s">
        <v>507</v>
      </c>
      <c r="C483" t="s">
        <v>1146</v>
      </c>
      <c r="D483" t="s">
        <v>1145</v>
      </c>
      <c r="E483" t="str">
        <f t="shared" si="7"/>
        <v>'SUP_RE_TYPE_OTHER_PY',</v>
      </c>
      <c r="F483" t="str">
        <f>VLOOKUP(A483,Sheet3!$A:$C,3,0)</f>
        <v>cont</v>
      </c>
    </row>
    <row r="484" spans="1:6" x14ac:dyDescent="0.3">
      <c r="A484" t="s">
        <v>508</v>
      </c>
      <c r="C484" t="s">
        <v>1146</v>
      </c>
      <c r="D484" t="s">
        <v>1145</v>
      </c>
      <c r="E484" t="str">
        <f t="shared" si="7"/>
        <v>'SUP_RE_TYPE_MULTI_FAMILY_PY',</v>
      </c>
      <c r="F484" t="str">
        <f>VLOOKUP(A484,Sheet3!$A:$C,3,0)</f>
        <v>cont</v>
      </c>
    </row>
    <row r="485" spans="1:6" x14ac:dyDescent="0.3">
      <c r="A485" t="s">
        <v>509</v>
      </c>
      <c r="C485" t="s">
        <v>1146</v>
      </c>
      <c r="D485" t="s">
        <v>1145</v>
      </c>
      <c r="E485" t="str">
        <f t="shared" ref="E485:E543" si="8">"'"&amp;A485&amp;"',"</f>
        <v>'SUP_RE_TYPE_LAND_PY',</v>
      </c>
      <c r="F485" t="str">
        <f>VLOOKUP(A485,Sheet3!$A:$C,3,0)</f>
        <v>cont</v>
      </c>
    </row>
    <row r="486" spans="1:6" x14ac:dyDescent="0.3">
      <c r="A486" t="s">
        <v>510</v>
      </c>
      <c r="C486" t="s">
        <v>1146</v>
      </c>
      <c r="D486" t="s">
        <v>1145</v>
      </c>
      <c r="E486" t="str">
        <f t="shared" si="8"/>
        <v>'SUP_RE_TYPE_COMMERCIAL_PY',</v>
      </c>
      <c r="F486" t="str">
        <f>VLOOKUP(A486,Sheet3!$A:$C,3,0)</f>
        <v>cont</v>
      </c>
    </row>
    <row r="487" spans="1:6" x14ac:dyDescent="0.3">
      <c r="A487" t="s">
        <v>511</v>
      </c>
      <c r="C487" t="s">
        <v>1146</v>
      </c>
      <c r="D487" t="s">
        <v>1145</v>
      </c>
      <c r="E487" t="str">
        <f t="shared" si="8"/>
        <v>'SUP_RE_TOTAL_INCOME_PY',</v>
      </c>
      <c r="F487" t="str">
        <f>VLOOKUP(A487,Sheet3!$A:$C,3,0)</f>
        <v>cont</v>
      </c>
    </row>
    <row r="488" spans="1:6" x14ac:dyDescent="0.3">
      <c r="A488" t="s">
        <v>512</v>
      </c>
      <c r="C488" t="s">
        <v>1146</v>
      </c>
      <c r="D488" t="s">
        <v>1145</v>
      </c>
      <c r="E488" t="str">
        <f t="shared" si="8"/>
        <v>'SUP_RE_REQUIRE_1099_PY',</v>
      </c>
      <c r="F488" t="str">
        <f>VLOOKUP(A488,Sheet3!$A:$C,3,0)</f>
        <v>cont</v>
      </c>
    </row>
    <row r="489" spans="1:6" x14ac:dyDescent="0.3">
      <c r="A489" t="s">
        <v>513</v>
      </c>
      <c r="C489" t="s">
        <v>1146</v>
      </c>
      <c r="D489" t="s">
        <v>1145</v>
      </c>
      <c r="E489" t="str">
        <f t="shared" si="8"/>
        <v>'SUP_RE_PROFESSIONAL_INCOME_PY',</v>
      </c>
      <c r="F489" t="str">
        <f>VLOOKUP(A489,Sheet3!$A:$C,3,0)</f>
        <v>cont</v>
      </c>
    </row>
    <row r="490" spans="1:6" x14ac:dyDescent="0.3">
      <c r="A490" t="s">
        <v>514</v>
      </c>
      <c r="C490" t="s">
        <v>1146</v>
      </c>
      <c r="D490" t="s">
        <v>1145</v>
      </c>
      <c r="E490" t="str">
        <f t="shared" si="8"/>
        <v>'SUP_RE_PERSONAL_DAYS_PY',</v>
      </c>
      <c r="F490" t="str">
        <f>VLOOKUP(A490,Sheet3!$A:$C,3,0)</f>
        <v>cont</v>
      </c>
    </row>
    <row r="491" spans="1:6" x14ac:dyDescent="0.3">
      <c r="A491" t="s">
        <v>515</v>
      </c>
      <c r="C491" t="s">
        <v>1146</v>
      </c>
      <c r="D491" t="s">
        <v>1145</v>
      </c>
      <c r="E491" t="str">
        <f t="shared" si="8"/>
        <v>'SUP_RE_INCOME_ROYALTIES_PY',</v>
      </c>
      <c r="F491" t="str">
        <f>VLOOKUP(A491,Sheet3!$A:$C,3,0)</f>
        <v>cont</v>
      </c>
    </row>
    <row r="492" spans="1:6" x14ac:dyDescent="0.3">
      <c r="A492" t="s">
        <v>516</v>
      </c>
      <c r="C492" t="s">
        <v>1146</v>
      </c>
      <c r="D492" t="s">
        <v>1145</v>
      </c>
      <c r="E492" t="str">
        <f t="shared" si="8"/>
        <v>'SUP_RE_INCOME_RENTS_PY',</v>
      </c>
      <c r="F492" t="str">
        <f>VLOOKUP(A492,Sheet3!$A:$C,3,0)</f>
        <v>cont</v>
      </c>
    </row>
    <row r="493" spans="1:6" x14ac:dyDescent="0.3">
      <c r="A493" t="s">
        <v>517</v>
      </c>
      <c r="C493" t="s">
        <v>1146</v>
      </c>
      <c r="D493" t="s">
        <v>1145</v>
      </c>
      <c r="E493" t="str">
        <f t="shared" si="8"/>
        <v>'SUP_RE_EXPENSES_UTILITIES_PY',</v>
      </c>
      <c r="F493" t="str">
        <f>VLOOKUP(A493,Sheet3!$A:$C,3,0)</f>
        <v>cont</v>
      </c>
    </row>
    <row r="494" spans="1:6" x14ac:dyDescent="0.3">
      <c r="A494" t="s">
        <v>518</v>
      </c>
      <c r="C494" t="s">
        <v>1146</v>
      </c>
      <c r="D494" t="s">
        <v>1145</v>
      </c>
      <c r="E494" t="str">
        <f t="shared" si="8"/>
        <v>'SUP_RE_EXPENSES_TRAVEL_PY',</v>
      </c>
      <c r="F494" t="str">
        <f>VLOOKUP(A494,Sheet3!$A:$C,3,0)</f>
        <v>cont</v>
      </c>
    </row>
    <row r="495" spans="1:6" x14ac:dyDescent="0.3">
      <c r="A495" t="s">
        <v>519</v>
      </c>
      <c r="C495" t="s">
        <v>1146</v>
      </c>
      <c r="D495" t="s">
        <v>1145</v>
      </c>
      <c r="E495" t="str">
        <f t="shared" si="8"/>
        <v>'SUP_RE_EXPENSES_TOTAL_PY',</v>
      </c>
      <c r="F495" t="str">
        <f>VLOOKUP(A495,Sheet3!$A:$C,3,0)</f>
        <v>cont</v>
      </c>
    </row>
    <row r="496" spans="1:6" x14ac:dyDescent="0.3">
      <c r="A496" t="s">
        <v>520</v>
      </c>
      <c r="C496" t="s">
        <v>1146</v>
      </c>
      <c r="D496" t="s">
        <v>1145</v>
      </c>
      <c r="E496" t="str">
        <f t="shared" si="8"/>
        <v>'SUP_RE_EXPENSES_TAXES_PY',</v>
      </c>
      <c r="F496" t="str">
        <f>VLOOKUP(A496,Sheet3!$A:$C,3,0)</f>
        <v>cont</v>
      </c>
    </row>
    <row r="497" spans="1:6" x14ac:dyDescent="0.3">
      <c r="A497" t="s">
        <v>521</v>
      </c>
      <c r="C497" t="s">
        <v>1146</v>
      </c>
      <c r="D497" t="s">
        <v>1145</v>
      </c>
      <c r="E497" t="str">
        <f t="shared" si="8"/>
        <v>'SUP_RE_EXPENSES_SUPPLIES_PY',</v>
      </c>
      <c r="F497" t="str">
        <f>VLOOKUP(A497,Sheet3!$A:$C,3,0)</f>
        <v>cont</v>
      </c>
    </row>
    <row r="498" spans="1:6" x14ac:dyDescent="0.3">
      <c r="A498" t="s">
        <v>522</v>
      </c>
      <c r="C498" t="s">
        <v>1146</v>
      </c>
      <c r="D498" t="s">
        <v>1145</v>
      </c>
      <c r="E498" t="str">
        <f t="shared" si="8"/>
        <v>'SUP_RE_EXPENSES_REPAIRS_PY',</v>
      </c>
      <c r="F498" t="str">
        <f>VLOOKUP(A498,Sheet3!$A:$C,3,0)</f>
        <v>cont</v>
      </c>
    </row>
    <row r="499" spans="1:6" x14ac:dyDescent="0.3">
      <c r="A499" t="s">
        <v>523</v>
      </c>
      <c r="C499" t="s">
        <v>1146</v>
      </c>
      <c r="D499" t="s">
        <v>1145</v>
      </c>
      <c r="E499" t="str">
        <f t="shared" si="8"/>
        <v>'SUP_RE_EXPENSES_OTHER_INTEREST_PY',</v>
      </c>
      <c r="F499" t="str">
        <f>VLOOKUP(A499,Sheet3!$A:$C,3,0)</f>
        <v>cont</v>
      </c>
    </row>
    <row r="500" spans="1:6" x14ac:dyDescent="0.3">
      <c r="A500" t="s">
        <v>524</v>
      </c>
      <c r="C500" t="s">
        <v>1146</v>
      </c>
      <c r="D500" t="s">
        <v>1145</v>
      </c>
      <c r="E500" t="str">
        <f t="shared" si="8"/>
        <v>'SUP_RE_EXPENSES_MORTGAGE_INTEREST_PY',</v>
      </c>
      <c r="F500" t="str">
        <f>VLOOKUP(A500,Sheet3!$A:$C,3,0)</f>
        <v>cont</v>
      </c>
    </row>
    <row r="501" spans="1:6" x14ac:dyDescent="0.3">
      <c r="A501" t="s">
        <v>525</v>
      </c>
      <c r="C501" t="s">
        <v>1146</v>
      </c>
      <c r="D501" t="s">
        <v>1145</v>
      </c>
      <c r="E501" t="str">
        <f t="shared" si="8"/>
        <v>'SUP_RE_EXPENSES_MANAGEMENT_PY',</v>
      </c>
      <c r="F501" t="str">
        <f>VLOOKUP(A501,Sheet3!$A:$C,3,0)</f>
        <v>cont</v>
      </c>
    </row>
    <row r="502" spans="1:6" x14ac:dyDescent="0.3">
      <c r="A502" t="s">
        <v>526</v>
      </c>
      <c r="C502" t="s">
        <v>1146</v>
      </c>
      <c r="D502" t="s">
        <v>1145</v>
      </c>
      <c r="E502" t="str">
        <f t="shared" si="8"/>
        <v>'SUP_RE_EXPENSES_LEGAL_PY',</v>
      </c>
      <c r="F502" t="str">
        <f>VLOOKUP(A502,Sheet3!$A:$C,3,0)</f>
        <v>cont</v>
      </c>
    </row>
    <row r="503" spans="1:6" x14ac:dyDescent="0.3">
      <c r="A503" t="s">
        <v>527</v>
      </c>
      <c r="C503" t="s">
        <v>1146</v>
      </c>
      <c r="D503" t="s">
        <v>1145</v>
      </c>
      <c r="E503" t="str">
        <f t="shared" si="8"/>
        <v>'SUP_RE_EXPENSES_INSURANCE_PY',</v>
      </c>
      <c r="F503" t="str">
        <f>VLOOKUP(A503,Sheet3!$A:$C,3,0)</f>
        <v>cont</v>
      </c>
    </row>
    <row r="504" spans="1:6" x14ac:dyDescent="0.3">
      <c r="A504" t="s">
        <v>528</v>
      </c>
      <c r="C504" t="s">
        <v>1146</v>
      </c>
      <c r="D504" t="s">
        <v>1145</v>
      </c>
      <c r="E504" t="str">
        <f t="shared" si="8"/>
        <v>'SUP_RE_EXPENSES_DEPRECIATION_PY',</v>
      </c>
      <c r="F504" t="str">
        <f>VLOOKUP(A504,Sheet3!$A:$C,3,0)</f>
        <v>cont</v>
      </c>
    </row>
    <row r="505" spans="1:6" x14ac:dyDescent="0.3">
      <c r="A505" t="s">
        <v>529</v>
      </c>
      <c r="C505" t="s">
        <v>1146</v>
      </c>
      <c r="D505" t="s">
        <v>1145</v>
      </c>
      <c r="E505" t="str">
        <f t="shared" si="8"/>
        <v>'SUP_RE_EXPENSES_DEDUCTIBLE_LOSS_PY',</v>
      </c>
      <c r="F505" t="str">
        <f>VLOOKUP(A505,Sheet3!$A:$C,3,0)</f>
        <v>cont</v>
      </c>
    </row>
    <row r="506" spans="1:6" x14ac:dyDescent="0.3">
      <c r="A506" t="s">
        <v>530</v>
      </c>
      <c r="C506" t="s">
        <v>1146</v>
      </c>
      <c r="D506" t="s">
        <v>1145</v>
      </c>
      <c r="E506" t="str">
        <f t="shared" si="8"/>
        <v>'SUP_RE_EXPENSES_COMMISSIONS_PY',</v>
      </c>
      <c r="F506" t="str">
        <f>VLOOKUP(A506,Sheet3!$A:$C,3,0)</f>
        <v>cont</v>
      </c>
    </row>
    <row r="507" spans="1:6" x14ac:dyDescent="0.3">
      <c r="A507" t="s">
        <v>531</v>
      </c>
      <c r="C507" t="s">
        <v>1146</v>
      </c>
      <c r="D507" t="s">
        <v>1145</v>
      </c>
      <c r="E507" t="str">
        <f t="shared" si="8"/>
        <v>'SUP_RE_EXPENSES_CLEANING_PY',</v>
      </c>
      <c r="F507" t="str">
        <f>VLOOKUP(A507,Sheet3!$A:$C,3,0)</f>
        <v>cont</v>
      </c>
    </row>
    <row r="508" spans="1:6" x14ac:dyDescent="0.3">
      <c r="A508" t="s">
        <v>532</v>
      </c>
      <c r="C508" t="s">
        <v>1146</v>
      </c>
      <c r="D508" t="s">
        <v>1145</v>
      </c>
      <c r="E508" t="str">
        <f t="shared" si="8"/>
        <v>'SUP_RE_EXPENSES_ADVERTISING_PY',</v>
      </c>
      <c r="F508" t="str">
        <f>VLOOKUP(A508,Sheet3!$A:$C,3,0)</f>
        <v>cont</v>
      </c>
    </row>
    <row r="509" spans="1:6" x14ac:dyDescent="0.3">
      <c r="A509" t="s">
        <v>533</v>
      </c>
      <c r="C509" t="s">
        <v>1146</v>
      </c>
      <c r="D509" t="s">
        <v>1145</v>
      </c>
      <c r="E509" t="str">
        <f t="shared" si="8"/>
        <v>'SUP_PS_TOTAL_INCOME_PY',</v>
      </c>
      <c r="F509" t="str">
        <f>VLOOKUP(A509,Sheet3!$A:$C,3,0)</f>
        <v>cont</v>
      </c>
    </row>
    <row r="510" spans="1:6" x14ac:dyDescent="0.3">
      <c r="A510" t="s">
        <v>534</v>
      </c>
      <c r="C510" t="s">
        <v>1146</v>
      </c>
      <c r="D510" t="s">
        <v>1145</v>
      </c>
      <c r="E510" t="str">
        <f t="shared" si="8"/>
        <v>'SUP_PS_SEC179_EXPENSE_DEDUCTION_PY',</v>
      </c>
      <c r="F510" t="str">
        <f>VLOOKUP(A510,Sheet3!$A:$C,3,0)</f>
        <v>cont</v>
      </c>
    </row>
    <row r="511" spans="1:6" x14ac:dyDescent="0.3">
      <c r="A511" t="s">
        <v>535</v>
      </c>
      <c r="C511" t="s">
        <v>1146</v>
      </c>
      <c r="D511" t="s">
        <v>1145</v>
      </c>
      <c r="E511" t="str">
        <f t="shared" si="8"/>
        <v>'SUP_PS_SCORP_PY',</v>
      </c>
      <c r="F511" t="str">
        <f>VLOOKUP(A511,Sheet3!$A:$C,3,0)</f>
        <v>cont</v>
      </c>
    </row>
    <row r="512" spans="1:6" x14ac:dyDescent="0.3">
      <c r="A512" t="s">
        <v>536</v>
      </c>
      <c r="C512" t="s">
        <v>1146</v>
      </c>
      <c r="D512" t="s">
        <v>1145</v>
      </c>
      <c r="E512" t="str">
        <f t="shared" si="8"/>
        <v>'SUP_PS_PY_LOSS_PY',</v>
      </c>
      <c r="F512" t="str">
        <f>VLOOKUP(A512,Sheet3!$A:$C,3,0)</f>
        <v>cont</v>
      </c>
    </row>
    <row r="513" spans="1:6" x14ac:dyDescent="0.3">
      <c r="A513" t="s">
        <v>537</v>
      </c>
      <c r="C513" t="s">
        <v>1146</v>
      </c>
      <c r="D513" t="s">
        <v>1145</v>
      </c>
      <c r="E513" t="str">
        <f t="shared" si="8"/>
        <v>'SUP_PS_PASSIVE_LOSS_PY',</v>
      </c>
      <c r="F513" t="str">
        <f>VLOOKUP(A513,Sheet3!$A:$C,3,0)</f>
        <v>cont</v>
      </c>
    </row>
    <row r="514" spans="1:6" x14ac:dyDescent="0.3">
      <c r="A514" t="s">
        <v>538</v>
      </c>
      <c r="C514" t="s">
        <v>1146</v>
      </c>
      <c r="D514" t="s">
        <v>1145</v>
      </c>
      <c r="E514" t="str">
        <f t="shared" si="8"/>
        <v>'SUP_PS_PASSIVE_INCOME_PY',</v>
      </c>
      <c r="F514" t="str">
        <f>VLOOKUP(A514,Sheet3!$A:$C,3,0)</f>
        <v>cont</v>
      </c>
    </row>
    <row r="515" spans="1:6" x14ac:dyDescent="0.3">
      <c r="A515" t="s">
        <v>539</v>
      </c>
      <c r="C515" t="s">
        <v>1146</v>
      </c>
      <c r="D515" t="s">
        <v>1145</v>
      </c>
      <c r="E515" t="str">
        <f t="shared" si="8"/>
        <v>'SUP_PS_PARTNERSHIP_FOREIGN_PY',</v>
      </c>
      <c r="F515" t="str">
        <f>VLOOKUP(A515,Sheet3!$A:$C,3,0)</f>
        <v>cont</v>
      </c>
    </row>
    <row r="516" spans="1:6" x14ac:dyDescent="0.3">
      <c r="A516" t="s">
        <v>540</v>
      </c>
      <c r="C516" t="s">
        <v>1146</v>
      </c>
      <c r="D516" t="s">
        <v>1145</v>
      </c>
      <c r="E516" t="str">
        <f t="shared" si="8"/>
        <v>'SUP_PS_PARTNERSHIP_PY',</v>
      </c>
      <c r="F516" t="str">
        <f>VLOOKUP(A516,Sheet3!$A:$C,3,0)</f>
        <v>cont</v>
      </c>
    </row>
    <row r="517" spans="1:6" x14ac:dyDescent="0.3">
      <c r="A517" t="s">
        <v>541</v>
      </c>
      <c r="C517" t="s">
        <v>1146</v>
      </c>
      <c r="D517" t="s">
        <v>1145</v>
      </c>
      <c r="E517" t="str">
        <f t="shared" si="8"/>
        <v>'SUP_PS_NONPASSIVE_LOSS_PY',</v>
      </c>
      <c r="F517" t="str">
        <f>VLOOKUP(A517,Sheet3!$A:$C,3,0)</f>
        <v>cont</v>
      </c>
    </row>
    <row r="518" spans="1:6" x14ac:dyDescent="0.3">
      <c r="A518" t="s">
        <v>542</v>
      </c>
      <c r="C518" t="s">
        <v>1146</v>
      </c>
      <c r="D518" t="s">
        <v>1145</v>
      </c>
      <c r="E518" t="str">
        <f t="shared" si="8"/>
        <v>'SUP_PS_NONPASSIVE_INCOME_PY',</v>
      </c>
      <c r="F518" t="str">
        <f>VLOOKUP(A518,Sheet3!$A:$C,3,0)</f>
        <v>cont</v>
      </c>
    </row>
    <row r="519" spans="1:6" x14ac:dyDescent="0.3">
      <c r="A519" t="s">
        <v>543</v>
      </c>
      <c r="C519" t="s">
        <v>1146</v>
      </c>
      <c r="D519" t="s">
        <v>1145</v>
      </c>
      <c r="E519" t="str">
        <f t="shared" si="8"/>
        <v>'SUP_PS_AT_RISK_PY',</v>
      </c>
      <c r="F519" t="str">
        <f>VLOOKUP(A519,Sheet3!$A:$C,3,0)</f>
        <v>cont</v>
      </c>
    </row>
    <row r="520" spans="1:6" x14ac:dyDescent="0.3">
      <c r="A520" t="s">
        <v>544</v>
      </c>
      <c r="C520" t="s">
        <v>1146</v>
      </c>
      <c r="D520" t="s">
        <v>1145</v>
      </c>
      <c r="E520" t="str">
        <f t="shared" si="8"/>
        <v>'SUP_FARM_RENTAL_INCOME_PY',</v>
      </c>
      <c r="F520" t="str">
        <f>VLOOKUP(A520,Sheet3!$A:$C,3,0)</f>
        <v>cont</v>
      </c>
    </row>
    <row r="521" spans="1:6" x14ac:dyDescent="0.3">
      <c r="A521" t="s">
        <v>545</v>
      </c>
      <c r="C521" t="s">
        <v>1146</v>
      </c>
      <c r="D521" t="s">
        <v>1145</v>
      </c>
      <c r="E521" t="str">
        <f t="shared" si="8"/>
        <v>'SUP_FARM_GROSS_INCOME_PY',</v>
      </c>
      <c r="F521" t="str">
        <f>VLOOKUP(A521,Sheet3!$A:$C,3,0)</f>
        <v>cont</v>
      </c>
    </row>
    <row r="522" spans="1:6" x14ac:dyDescent="0.3">
      <c r="A522" t="s">
        <v>546</v>
      </c>
      <c r="C522" t="s">
        <v>1146</v>
      </c>
      <c r="D522" t="s">
        <v>1145</v>
      </c>
      <c r="E522" t="str">
        <f t="shared" si="8"/>
        <v>'SUP_EST_TOTAL_INCOME_PY',</v>
      </c>
      <c r="F522" t="str">
        <f>VLOOKUP(A522,Sheet3!$A:$C,3,0)</f>
        <v>cont</v>
      </c>
    </row>
    <row r="523" spans="1:6" x14ac:dyDescent="0.3">
      <c r="A523" t="s">
        <v>547</v>
      </c>
      <c r="C523" t="s">
        <v>1146</v>
      </c>
      <c r="D523" t="s">
        <v>1145</v>
      </c>
      <c r="E523" t="str">
        <f t="shared" si="8"/>
        <v>'SUP_EST_PASSIVE_LOSS_PY',</v>
      </c>
      <c r="F523" t="str">
        <f>VLOOKUP(A523,Sheet3!$A:$C,3,0)</f>
        <v>cont</v>
      </c>
    </row>
    <row r="524" spans="1:6" x14ac:dyDescent="0.3">
      <c r="A524" t="s">
        <v>548</v>
      </c>
      <c r="C524" t="s">
        <v>1146</v>
      </c>
      <c r="D524" t="s">
        <v>1145</v>
      </c>
      <c r="E524" t="str">
        <f t="shared" si="8"/>
        <v>'SUP_EST_PASSIVE_INCOME_PY',</v>
      </c>
      <c r="F524" t="str">
        <f>VLOOKUP(A524,Sheet3!$A:$C,3,0)</f>
        <v>cont</v>
      </c>
    </row>
    <row r="525" spans="1:6" x14ac:dyDescent="0.3">
      <c r="A525" t="s">
        <v>549</v>
      </c>
      <c r="C525" t="s">
        <v>1146</v>
      </c>
      <c r="D525" t="s">
        <v>1145</v>
      </c>
      <c r="E525" t="str">
        <f t="shared" si="8"/>
        <v>'SUP_EST_NONPASSIVE_LOSS_PY',</v>
      </c>
      <c r="F525" t="str">
        <f>VLOOKUP(A525,Sheet3!$A:$C,3,0)</f>
        <v>cont</v>
      </c>
    </row>
    <row r="526" spans="1:6" x14ac:dyDescent="0.3">
      <c r="A526" t="s">
        <v>550</v>
      </c>
      <c r="C526" t="s">
        <v>1146</v>
      </c>
      <c r="D526" t="s">
        <v>1145</v>
      </c>
      <c r="E526" t="str">
        <f t="shared" si="8"/>
        <v>'SUP_EST_NONPASSIVE_INCOME_PY',</v>
      </c>
      <c r="F526" t="str">
        <f>VLOOKUP(A526,Sheet3!$A:$C,3,0)</f>
        <v>cont</v>
      </c>
    </row>
    <row r="527" spans="1:6" x14ac:dyDescent="0.3">
      <c r="A527" t="s">
        <v>555</v>
      </c>
      <c r="C527" t="s">
        <v>1146</v>
      </c>
      <c r="D527" t="s">
        <v>1145</v>
      </c>
      <c r="E527" t="str">
        <f t="shared" si="8"/>
        <v>'NUM_W2_PY',</v>
      </c>
      <c r="F527" t="str">
        <f>VLOOKUP(A527,Sheet3!$A:$C,3,0)</f>
        <v>cont</v>
      </c>
    </row>
    <row r="528" spans="1:6" x14ac:dyDescent="0.3">
      <c r="A528" t="s">
        <v>556</v>
      </c>
      <c r="C528" t="s">
        <v>1146</v>
      </c>
      <c r="D528" t="s">
        <v>1145</v>
      </c>
      <c r="E528" t="str">
        <f t="shared" si="8"/>
        <v>'NUM_SCHE_PY',</v>
      </c>
      <c r="F528" t="str">
        <f>VLOOKUP(A528,Sheet3!$A:$C,3,0)</f>
        <v>cont</v>
      </c>
    </row>
    <row r="529" spans="1:6" x14ac:dyDescent="0.3">
      <c r="A529" t="s">
        <v>557</v>
      </c>
      <c r="C529" t="s">
        <v>1146</v>
      </c>
      <c r="D529" t="s">
        <v>1145</v>
      </c>
      <c r="E529" t="str">
        <f t="shared" si="8"/>
        <v>'NUM_SCHC_PY',</v>
      </c>
      <c r="F529" t="str">
        <f>VLOOKUP(A529,Sheet3!$A:$C,3,0)</f>
        <v>cont</v>
      </c>
    </row>
    <row r="530" spans="1:6" x14ac:dyDescent="0.3">
      <c r="A530" t="s">
        <v>558</v>
      </c>
      <c r="C530" t="s">
        <v>1146</v>
      </c>
      <c r="D530" t="s">
        <v>1145</v>
      </c>
      <c r="E530" t="str">
        <f t="shared" si="8"/>
        <v>'NUM_EXEMPTIONS_PY',</v>
      </c>
      <c r="F530" t="str">
        <f>VLOOKUP(A530,Sheet3!$A:$C,3,0)</f>
        <v>cont</v>
      </c>
    </row>
    <row r="531" spans="1:6" x14ac:dyDescent="0.3">
      <c r="A531" t="s">
        <v>559</v>
      </c>
      <c r="C531" t="s">
        <v>1146</v>
      </c>
      <c r="D531" t="s">
        <v>1145</v>
      </c>
      <c r="E531" t="str">
        <f t="shared" si="8"/>
        <v>'NUM_DEPENDENTS_PY',</v>
      </c>
      <c r="F531" t="str">
        <f>VLOOKUP(A531,Sheet3!$A:$C,3,0)</f>
        <v>cont</v>
      </c>
    </row>
    <row r="532" spans="1:6" x14ac:dyDescent="0.3">
      <c r="A532" t="s">
        <v>560</v>
      </c>
      <c r="C532" t="s">
        <v>1146</v>
      </c>
      <c r="D532" t="s">
        <v>1145</v>
      </c>
      <c r="E532" t="str">
        <f t="shared" si="8"/>
        <v>'FLAG_OLD_OR_BLIND_PY',</v>
      </c>
      <c r="F532" t="str">
        <f>VLOOKUP(A532,Sheet3!$A:$C,3,0)</f>
        <v>bool</v>
      </c>
    </row>
    <row r="533" spans="1:6" x14ac:dyDescent="0.3">
      <c r="A533" t="s">
        <v>561</v>
      </c>
      <c r="C533" t="s">
        <v>1146</v>
      </c>
      <c r="D533" t="s">
        <v>1145</v>
      </c>
      <c r="E533" t="str">
        <f t="shared" si="8"/>
        <v>'FLAG_ITEMIZED_DEDUCTIONS_PY',</v>
      </c>
      <c r="F533" t="str">
        <f>VLOOKUP(A533,Sheet3!$A:$C,3,0)</f>
        <v>bool</v>
      </c>
    </row>
    <row r="534" spans="1:6" x14ac:dyDescent="0.3">
      <c r="A534" t="s">
        <v>562</v>
      </c>
      <c r="C534" t="s">
        <v>1146</v>
      </c>
      <c r="D534" t="s">
        <v>1145</v>
      </c>
      <c r="E534" t="str">
        <f t="shared" si="8"/>
        <v>'FLAG_ITEMIZE_SEPARATELY_PY',</v>
      </c>
      <c r="F534" t="str">
        <f>VLOOKUP(A534,Sheet3!$A:$C,3,0)</f>
        <v>bool</v>
      </c>
    </row>
    <row r="535" spans="1:6" x14ac:dyDescent="0.3">
      <c r="A535" t="s">
        <v>563</v>
      </c>
      <c r="C535" t="s">
        <v>1146</v>
      </c>
      <c r="D535" t="s">
        <v>1145</v>
      </c>
      <c r="E535" t="str">
        <f t="shared" si="8"/>
        <v>'FILING_STATUS_PY',</v>
      </c>
      <c r="F535" t="str">
        <f>VLOOKUP(A535,Sheet3!$A:$C,3,0)</f>
        <v>char</v>
      </c>
    </row>
    <row r="536" spans="1:6" x14ac:dyDescent="0.3">
      <c r="A536" t="s">
        <v>564</v>
      </c>
      <c r="C536" t="s">
        <v>1146</v>
      </c>
      <c r="D536" t="s">
        <v>1145</v>
      </c>
      <c r="E536" t="str">
        <f t="shared" si="8"/>
        <v>'BUS_WILL_FILE_1099_PY',</v>
      </c>
      <c r="F536" t="str">
        <f>VLOOKUP(A536,Sheet3!$A:$C,3,0)</f>
        <v>cont</v>
      </c>
    </row>
    <row r="537" spans="1:6" x14ac:dyDescent="0.3">
      <c r="A537" t="s">
        <v>565</v>
      </c>
      <c r="C537" t="s">
        <v>1146</v>
      </c>
      <c r="D537" t="s">
        <v>1145</v>
      </c>
      <c r="E537" t="str">
        <f t="shared" si="8"/>
        <v>'BUS_VEHICLE_PERSONAL_OFFDUTY_PY',</v>
      </c>
      <c r="F537" t="str">
        <f>VLOOKUP(A537,Sheet3!$A:$C,3,0)</f>
        <v>cont</v>
      </c>
    </row>
    <row r="538" spans="1:6" x14ac:dyDescent="0.3">
      <c r="A538" t="s">
        <v>566</v>
      </c>
      <c r="C538" t="s">
        <v>1146</v>
      </c>
      <c r="D538" t="s">
        <v>1145</v>
      </c>
      <c r="E538" t="str">
        <f t="shared" si="8"/>
        <v>'BUS_VEHICLE_PERSONAL_ANOTHER_PY',</v>
      </c>
      <c r="F538" t="str">
        <f>VLOOKUP(A538,Sheet3!$A:$C,3,0)</f>
        <v>cont</v>
      </c>
    </row>
    <row r="539" spans="1:6" x14ac:dyDescent="0.3">
      <c r="A539" t="s">
        <v>567</v>
      </c>
      <c r="C539" t="s">
        <v>1146</v>
      </c>
      <c r="D539" t="s">
        <v>1145</v>
      </c>
      <c r="E539" t="str">
        <f t="shared" si="8"/>
        <v>'BUS_VEHICLE_MILES_OTHER_PY',</v>
      </c>
      <c r="F539" t="str">
        <f>VLOOKUP(A539,Sheet3!$A:$C,3,0)</f>
        <v>cont</v>
      </c>
    </row>
    <row r="540" spans="1:6" x14ac:dyDescent="0.3">
      <c r="A540" t="s">
        <v>568</v>
      </c>
      <c r="C540" t="s">
        <v>1146</v>
      </c>
      <c r="D540" t="s">
        <v>1145</v>
      </c>
      <c r="E540" t="str">
        <f t="shared" si="8"/>
        <v>'BUS_VEHICLE_MILES_COMMUTE_PY',</v>
      </c>
      <c r="F540" t="str">
        <f>VLOOKUP(A540,Sheet3!$A:$C,3,0)</f>
        <v>cont</v>
      </c>
    </row>
    <row r="541" spans="1:6" x14ac:dyDescent="0.3">
      <c r="A541" t="s">
        <v>569</v>
      </c>
      <c r="C541" t="s">
        <v>1146</v>
      </c>
      <c r="D541" t="s">
        <v>1145</v>
      </c>
      <c r="E541" t="str">
        <f t="shared" si="8"/>
        <v>'BUS_VEHICLE_MILES_BUSINESS_PY',</v>
      </c>
      <c r="F541" t="str">
        <f>VLOOKUP(A541,Sheet3!$A:$C,3,0)</f>
        <v>cont</v>
      </c>
    </row>
    <row r="542" spans="1:6" x14ac:dyDescent="0.3">
      <c r="A542" t="s">
        <v>570</v>
      </c>
      <c r="C542" t="s">
        <v>1146</v>
      </c>
      <c r="D542" t="s">
        <v>1145</v>
      </c>
      <c r="E542" t="str">
        <f t="shared" si="8"/>
        <v>'BUS_STATUTORY_EMPLOYEE_PY',</v>
      </c>
      <c r="F542" t="str">
        <f>VLOOKUP(A542,Sheet3!$A:$C,3,0)</f>
        <v>cont</v>
      </c>
    </row>
    <row r="543" spans="1:6" x14ac:dyDescent="0.3">
      <c r="A543" t="s">
        <v>571</v>
      </c>
      <c r="C543" t="s">
        <v>1146</v>
      </c>
      <c r="D543" t="s">
        <v>1145</v>
      </c>
      <c r="E543" t="str">
        <f t="shared" si="8"/>
        <v>'BUS_START_ACQUIRE_PY',</v>
      </c>
      <c r="F543" t="str">
        <f>VLOOKUP(A543,Sheet3!$A:$C,3,0)</f>
        <v>cont</v>
      </c>
    </row>
    <row r="544" spans="1:6" x14ac:dyDescent="0.3">
      <c r="A544" t="s">
        <v>572</v>
      </c>
      <c r="C544" t="s">
        <v>1146</v>
      </c>
      <c r="D544" t="s">
        <v>1145</v>
      </c>
      <c r="E544" t="str">
        <f t="shared" ref="E544:E607" si="9">"'"&amp;A544&amp;"',"</f>
        <v>'BUS_REQUIRE_1099_PY',</v>
      </c>
      <c r="F544" t="str">
        <f>VLOOKUP(A544,Sheet3!$A:$C,3,0)</f>
        <v>cont</v>
      </c>
    </row>
    <row r="545" spans="1:6" x14ac:dyDescent="0.3">
      <c r="A545" t="s">
        <v>573</v>
      </c>
      <c r="C545" t="s">
        <v>1146</v>
      </c>
      <c r="D545" t="s">
        <v>1145</v>
      </c>
      <c r="E545" t="str">
        <f t="shared" si="9"/>
        <v>'BUS_OTHER_INCOME_PY',</v>
      </c>
      <c r="F545" t="str">
        <f>VLOOKUP(A545,Sheet3!$A:$C,3,0)</f>
        <v>cont</v>
      </c>
    </row>
    <row r="546" spans="1:6" x14ac:dyDescent="0.3">
      <c r="A546" t="s">
        <v>574</v>
      </c>
      <c r="C546" t="s">
        <v>1146</v>
      </c>
      <c r="D546" t="s">
        <v>1145</v>
      </c>
      <c r="E546" t="str">
        <f t="shared" si="9"/>
        <v>'BUS_NET_PROFIT_PY',</v>
      </c>
      <c r="F546" t="str">
        <f>VLOOKUP(A546,Sheet3!$A:$C,3,0)</f>
        <v>cont</v>
      </c>
    </row>
    <row r="547" spans="1:6" x14ac:dyDescent="0.3">
      <c r="A547" t="s">
        <v>575</v>
      </c>
      <c r="C547" t="s">
        <v>1146</v>
      </c>
      <c r="D547" t="s">
        <v>1145</v>
      </c>
      <c r="E547" t="str">
        <f t="shared" si="9"/>
        <v>'BUS_MATERIAL_PARTICIPATE_PY',</v>
      </c>
      <c r="F547" t="str">
        <f>VLOOKUP(A547,Sheet3!$A:$C,3,0)</f>
        <v>cont</v>
      </c>
    </row>
    <row r="548" spans="1:6" x14ac:dyDescent="0.3">
      <c r="A548" t="s">
        <v>576</v>
      </c>
      <c r="C548" t="s">
        <v>1146</v>
      </c>
      <c r="D548" t="s">
        <v>1145</v>
      </c>
      <c r="E548" t="str">
        <f t="shared" si="9"/>
        <v>'BUS_INVESTMENT_AT_RISK_PY',</v>
      </c>
      <c r="F548" t="str">
        <f>VLOOKUP(A548,Sheet3!$A:$C,3,0)</f>
        <v>cont</v>
      </c>
    </row>
    <row r="549" spans="1:6" x14ac:dyDescent="0.3">
      <c r="A549" t="s">
        <v>577</v>
      </c>
      <c r="C549" t="s">
        <v>1146</v>
      </c>
      <c r="D549" t="s">
        <v>1145</v>
      </c>
      <c r="E549" t="str">
        <f t="shared" si="9"/>
        <v>'BUS_GROSS_PROFIT_PY',</v>
      </c>
      <c r="F549" t="str">
        <f>VLOOKUP(A549,Sheet3!$A:$C,3,0)</f>
        <v>cont</v>
      </c>
    </row>
    <row r="550" spans="1:6" x14ac:dyDescent="0.3">
      <c r="A550" t="s">
        <v>578</v>
      </c>
      <c r="C550" t="s">
        <v>1146</v>
      </c>
      <c r="D550" t="s">
        <v>1145</v>
      </c>
      <c r="E550" t="str">
        <f t="shared" si="9"/>
        <v>'BUS_GROSS_INCOME_PY',</v>
      </c>
      <c r="F550" t="str">
        <f>VLOOKUP(A550,Sheet3!$A:$C,3,0)</f>
        <v>cont</v>
      </c>
    </row>
    <row r="551" spans="1:6" x14ac:dyDescent="0.3">
      <c r="A551" t="s">
        <v>579</v>
      </c>
      <c r="C551" t="s">
        <v>1146</v>
      </c>
      <c r="D551" t="s">
        <v>1145</v>
      </c>
      <c r="E551" t="str">
        <f t="shared" si="9"/>
        <v>'BUS_EXPENSE_WAGES_PY',</v>
      </c>
      <c r="F551" t="str">
        <f>VLOOKUP(A551,Sheet3!$A:$C,3,0)</f>
        <v>cont</v>
      </c>
    </row>
    <row r="552" spans="1:6" x14ac:dyDescent="0.3">
      <c r="A552" t="s">
        <v>580</v>
      </c>
      <c r="C552" t="s">
        <v>1146</v>
      </c>
      <c r="D552" t="s">
        <v>1145</v>
      </c>
      <c r="E552" t="str">
        <f t="shared" si="9"/>
        <v>'BUS_EXPENSE_UTILITIES_PY',</v>
      </c>
      <c r="F552" t="str">
        <f>VLOOKUP(A552,Sheet3!$A:$C,3,0)</f>
        <v>cont</v>
      </c>
    </row>
    <row r="553" spans="1:6" x14ac:dyDescent="0.3">
      <c r="A553" t="s">
        <v>581</v>
      </c>
      <c r="C553" t="s">
        <v>1146</v>
      </c>
      <c r="D553" t="s">
        <v>1145</v>
      </c>
      <c r="E553" t="str">
        <f t="shared" si="9"/>
        <v>'BUS_EXPENSE_USE_OF_HOME_PY',</v>
      </c>
      <c r="F553" t="str">
        <f>VLOOKUP(A553,Sheet3!$A:$C,3,0)</f>
        <v>cont</v>
      </c>
    </row>
    <row r="554" spans="1:6" x14ac:dyDescent="0.3">
      <c r="A554" t="s">
        <v>582</v>
      </c>
      <c r="C554" t="s">
        <v>1146</v>
      </c>
      <c r="D554" t="s">
        <v>1145</v>
      </c>
      <c r="E554" t="str">
        <f t="shared" si="9"/>
        <v>'BUS_EXPENSE_TRAVEL_PY',</v>
      </c>
      <c r="F554" t="str">
        <f>VLOOKUP(A554,Sheet3!$A:$C,3,0)</f>
        <v>cont</v>
      </c>
    </row>
    <row r="555" spans="1:6" x14ac:dyDescent="0.3">
      <c r="A555" t="s">
        <v>583</v>
      </c>
      <c r="C555" t="s">
        <v>1146</v>
      </c>
      <c r="D555" t="s">
        <v>1145</v>
      </c>
      <c r="E555" t="str">
        <f t="shared" si="9"/>
        <v>'BUS_EXPENSE_TOTAL_PY',</v>
      </c>
      <c r="F555" t="str">
        <f>VLOOKUP(A555,Sheet3!$A:$C,3,0)</f>
        <v>cont</v>
      </c>
    </row>
    <row r="556" spans="1:6" x14ac:dyDescent="0.3">
      <c r="A556" t="s">
        <v>584</v>
      </c>
      <c r="C556" t="s">
        <v>1146</v>
      </c>
      <c r="D556" t="s">
        <v>1145</v>
      </c>
      <c r="E556" t="str">
        <f t="shared" si="9"/>
        <v>'BUS_EXPENSE_TAXES_PY',</v>
      </c>
      <c r="F556" t="str">
        <f>VLOOKUP(A556,Sheet3!$A:$C,3,0)</f>
        <v>cont</v>
      </c>
    </row>
    <row r="557" spans="1:6" x14ac:dyDescent="0.3">
      <c r="A557" t="s">
        <v>585</v>
      </c>
      <c r="C557" t="s">
        <v>1146</v>
      </c>
      <c r="D557" t="s">
        <v>1145</v>
      </c>
      <c r="E557" t="str">
        <f t="shared" si="9"/>
        <v>'BUS_EXPENSE_SUPPLIES_PY',</v>
      </c>
      <c r="F557" t="str">
        <f>VLOOKUP(A557,Sheet3!$A:$C,3,0)</f>
        <v>cont</v>
      </c>
    </row>
    <row r="558" spans="1:6" x14ac:dyDescent="0.3">
      <c r="A558" t="s">
        <v>586</v>
      </c>
      <c r="C558" t="s">
        <v>1146</v>
      </c>
      <c r="D558" t="s">
        <v>1145</v>
      </c>
      <c r="E558" t="str">
        <f t="shared" si="9"/>
        <v>'BUS_EXPENSE_REPAIRS_PY',</v>
      </c>
      <c r="F558" t="str">
        <f>VLOOKUP(A558,Sheet3!$A:$C,3,0)</f>
        <v>cont</v>
      </c>
    </row>
    <row r="559" spans="1:6" x14ac:dyDescent="0.3">
      <c r="A559" t="s">
        <v>587</v>
      </c>
      <c r="C559" t="s">
        <v>1146</v>
      </c>
      <c r="D559" t="s">
        <v>1145</v>
      </c>
      <c r="E559" t="str">
        <f t="shared" si="9"/>
        <v>'BUS_EXPENSE_RENT_VEHICLES_PY',</v>
      </c>
      <c r="F559" t="str">
        <f>VLOOKUP(A559,Sheet3!$A:$C,3,0)</f>
        <v>cont</v>
      </c>
    </row>
    <row r="560" spans="1:6" x14ac:dyDescent="0.3">
      <c r="A560" t="s">
        <v>588</v>
      </c>
      <c r="C560" t="s">
        <v>1146</v>
      </c>
      <c r="D560" t="s">
        <v>1145</v>
      </c>
      <c r="E560" t="str">
        <f t="shared" si="9"/>
        <v>'BUS_EXPENSE_RENT_OTHER_PY',</v>
      </c>
      <c r="F560" t="str">
        <f>VLOOKUP(A560,Sheet3!$A:$C,3,0)</f>
        <v>cont</v>
      </c>
    </row>
    <row r="561" spans="1:6" x14ac:dyDescent="0.3">
      <c r="A561" t="s">
        <v>589</v>
      </c>
      <c r="C561" t="s">
        <v>1146</v>
      </c>
      <c r="D561" t="s">
        <v>1145</v>
      </c>
      <c r="E561" t="str">
        <f t="shared" si="9"/>
        <v>'BUS_EXPENSE_PROFIT_TENTATIVE_PY',</v>
      </c>
      <c r="F561" t="str">
        <f>VLOOKUP(A561,Sheet3!$A:$C,3,0)</f>
        <v>cont</v>
      </c>
    </row>
    <row r="562" spans="1:6" x14ac:dyDescent="0.3">
      <c r="A562" t="s">
        <v>590</v>
      </c>
      <c r="C562" t="s">
        <v>1146</v>
      </c>
      <c r="D562" t="s">
        <v>1145</v>
      </c>
      <c r="E562" t="str">
        <f t="shared" si="9"/>
        <v>'BUS_EXPENSE_PENSION_PY',</v>
      </c>
      <c r="F562" t="str">
        <f>VLOOKUP(A562,Sheet3!$A:$C,3,0)</f>
        <v>cont</v>
      </c>
    </row>
    <row r="563" spans="1:6" x14ac:dyDescent="0.3">
      <c r="A563" t="s">
        <v>591</v>
      </c>
      <c r="C563" t="s">
        <v>1146</v>
      </c>
      <c r="D563" t="s">
        <v>1145</v>
      </c>
      <c r="E563" t="str">
        <f t="shared" si="9"/>
        <v>'BUS_EXPENSE_OTHER_INTEREST_PY',</v>
      </c>
      <c r="F563" t="str">
        <f>VLOOKUP(A563,Sheet3!$A:$C,3,0)</f>
        <v>cont</v>
      </c>
    </row>
    <row r="564" spans="1:6" x14ac:dyDescent="0.3">
      <c r="A564" t="s">
        <v>592</v>
      </c>
      <c r="C564" t="s">
        <v>1146</v>
      </c>
      <c r="D564" t="s">
        <v>1145</v>
      </c>
      <c r="E564" t="str">
        <f t="shared" si="9"/>
        <v>'BUS_EXPENSE_OTHER_PY',</v>
      </c>
      <c r="F564" t="str">
        <f>VLOOKUP(A564,Sheet3!$A:$C,3,0)</f>
        <v>cont</v>
      </c>
    </row>
    <row r="565" spans="1:6" x14ac:dyDescent="0.3">
      <c r="A565" t="s">
        <v>593</v>
      </c>
      <c r="C565" t="s">
        <v>1146</v>
      </c>
      <c r="D565" t="s">
        <v>1145</v>
      </c>
      <c r="E565" t="str">
        <f t="shared" si="9"/>
        <v>'BUS_EXPENSE_OFFICE_PY',</v>
      </c>
      <c r="F565" t="str">
        <f>VLOOKUP(A565,Sheet3!$A:$C,3,0)</f>
        <v>cont</v>
      </c>
    </row>
    <row r="566" spans="1:6" x14ac:dyDescent="0.3">
      <c r="A566" t="s">
        <v>594</v>
      </c>
      <c r="C566" t="s">
        <v>1146</v>
      </c>
      <c r="D566" t="s">
        <v>1145</v>
      </c>
      <c r="E566" t="str">
        <f t="shared" si="9"/>
        <v>'BUS_EXPENSE_MORTGAGE_INTEREST_PY',</v>
      </c>
      <c r="F566" t="str">
        <f>VLOOKUP(A566,Sheet3!$A:$C,3,0)</f>
        <v>cont</v>
      </c>
    </row>
    <row r="567" spans="1:6" x14ac:dyDescent="0.3">
      <c r="A567" t="s">
        <v>595</v>
      </c>
      <c r="C567" t="s">
        <v>1146</v>
      </c>
      <c r="D567" t="s">
        <v>1145</v>
      </c>
      <c r="E567" t="str">
        <f t="shared" si="9"/>
        <v>'BUS_EXPENSE_MEALS_PY',</v>
      </c>
      <c r="F567" t="str">
        <f>VLOOKUP(A567,Sheet3!$A:$C,3,0)</f>
        <v>cont</v>
      </c>
    </row>
    <row r="568" spans="1:6" x14ac:dyDescent="0.3">
      <c r="A568" t="s">
        <v>596</v>
      </c>
      <c r="C568" t="s">
        <v>1146</v>
      </c>
      <c r="D568" t="s">
        <v>1145</v>
      </c>
      <c r="E568" t="str">
        <f t="shared" si="9"/>
        <v>'BUS_EXPENSE_LEGAL_PY',</v>
      </c>
      <c r="F568" t="str">
        <f>VLOOKUP(A568,Sheet3!$A:$C,3,0)</f>
        <v>cont</v>
      </c>
    </row>
    <row r="569" spans="1:6" x14ac:dyDescent="0.3">
      <c r="A569" t="s">
        <v>597</v>
      </c>
      <c r="C569" t="s">
        <v>1146</v>
      </c>
      <c r="D569" t="s">
        <v>1145</v>
      </c>
      <c r="E569" t="str">
        <f t="shared" si="9"/>
        <v>'BUS_EXPENSE_INSURANCE_PY',</v>
      </c>
      <c r="F569" t="str">
        <f>VLOOKUP(A569,Sheet3!$A:$C,3,0)</f>
        <v>cont</v>
      </c>
    </row>
    <row r="570" spans="1:6" x14ac:dyDescent="0.3">
      <c r="A570" t="s">
        <v>598</v>
      </c>
      <c r="C570" t="s">
        <v>1146</v>
      </c>
      <c r="D570" t="s">
        <v>1145</v>
      </c>
      <c r="E570" t="str">
        <f t="shared" si="9"/>
        <v>'BUS_EXPENSE_EMPLOYEE_BENEFITS_PY',</v>
      </c>
      <c r="F570" t="str">
        <f>VLOOKUP(A570,Sheet3!$A:$C,3,0)</f>
        <v>cont</v>
      </c>
    </row>
    <row r="571" spans="1:6" x14ac:dyDescent="0.3">
      <c r="A571" t="s">
        <v>599</v>
      </c>
      <c r="C571" t="s">
        <v>1146</v>
      </c>
      <c r="D571" t="s">
        <v>1145</v>
      </c>
      <c r="E571" t="str">
        <f t="shared" si="9"/>
        <v>'BUS_EXPENSE_DEPRECIATION_PY',</v>
      </c>
      <c r="F571" t="str">
        <f>VLOOKUP(A571,Sheet3!$A:$C,3,0)</f>
        <v>cont</v>
      </c>
    </row>
    <row r="572" spans="1:6" x14ac:dyDescent="0.3">
      <c r="A572" t="s">
        <v>600</v>
      </c>
      <c r="C572" t="s">
        <v>1146</v>
      </c>
      <c r="D572" t="s">
        <v>1145</v>
      </c>
      <c r="E572" t="str">
        <f t="shared" si="9"/>
        <v>'BUS_EXPENSE_DEPLETION_PY',</v>
      </c>
      <c r="F572" t="str">
        <f>VLOOKUP(A572,Sheet3!$A:$C,3,0)</f>
        <v>cont</v>
      </c>
    </row>
    <row r="573" spans="1:6" x14ac:dyDescent="0.3">
      <c r="A573" t="s">
        <v>601</v>
      </c>
      <c r="C573" t="s">
        <v>1146</v>
      </c>
      <c r="D573" t="s">
        <v>1145</v>
      </c>
      <c r="E573" t="str">
        <f t="shared" si="9"/>
        <v>'BUS_EXPENSE_CONTRACT_LABOR_PY',</v>
      </c>
      <c r="F573" t="str">
        <f>VLOOKUP(A573,Sheet3!$A:$C,3,0)</f>
        <v>cont</v>
      </c>
    </row>
    <row r="574" spans="1:6" x14ac:dyDescent="0.3">
      <c r="A574" t="s">
        <v>602</v>
      </c>
      <c r="C574" t="s">
        <v>1146</v>
      </c>
      <c r="D574" t="s">
        <v>1145</v>
      </c>
      <c r="E574" t="str">
        <f t="shared" si="9"/>
        <v>'BUS_EXPENSE_COMMISSIONS_PY',</v>
      </c>
      <c r="F574" t="str">
        <f>VLOOKUP(A574,Sheet3!$A:$C,3,0)</f>
        <v>cont</v>
      </c>
    </row>
    <row r="575" spans="1:6" x14ac:dyDescent="0.3">
      <c r="A575" t="s">
        <v>603</v>
      </c>
      <c r="C575" t="s">
        <v>1146</v>
      </c>
      <c r="D575" t="s">
        <v>1145</v>
      </c>
      <c r="E575" t="str">
        <f t="shared" si="9"/>
        <v>'BUS_EXPENSE_CAR_PY',</v>
      </c>
      <c r="F575" t="str">
        <f>VLOOKUP(A575,Sheet3!$A:$C,3,0)</f>
        <v>cont</v>
      </c>
    </row>
    <row r="576" spans="1:6" x14ac:dyDescent="0.3">
      <c r="A576" t="s">
        <v>604</v>
      </c>
      <c r="C576" t="s">
        <v>1146</v>
      </c>
      <c r="D576" t="s">
        <v>1145</v>
      </c>
      <c r="E576" t="str">
        <f t="shared" si="9"/>
        <v>'BUS_EXPENSE_ADVERTISING_PY',</v>
      </c>
      <c r="F576" t="str">
        <f>VLOOKUP(A576,Sheet3!$A:$C,3,0)</f>
        <v>cont</v>
      </c>
    </row>
    <row r="577" spans="1:6" x14ac:dyDescent="0.3">
      <c r="A577" t="s">
        <v>605</v>
      </c>
      <c r="C577" t="s">
        <v>1146</v>
      </c>
      <c r="D577" t="s">
        <v>1145</v>
      </c>
      <c r="E577" t="str">
        <f t="shared" si="9"/>
        <v>'BUS_COGS_TOTAL_PY',</v>
      </c>
      <c r="F577" t="str">
        <f>VLOOKUP(A577,Sheet3!$A:$C,3,0)</f>
        <v>cont</v>
      </c>
    </row>
    <row r="578" spans="1:6" x14ac:dyDescent="0.3">
      <c r="A578" t="s">
        <v>606</v>
      </c>
      <c r="C578" t="s">
        <v>1146</v>
      </c>
      <c r="D578" t="s">
        <v>1145</v>
      </c>
      <c r="E578" t="str">
        <f t="shared" si="9"/>
        <v>'BUS_COGS_SUPPLIES_PY',</v>
      </c>
      <c r="F578" t="str">
        <f>VLOOKUP(A578,Sheet3!$A:$C,3,0)</f>
        <v>cont</v>
      </c>
    </row>
    <row r="579" spans="1:6" x14ac:dyDescent="0.3">
      <c r="A579" t="s">
        <v>607</v>
      </c>
      <c r="C579" t="s">
        <v>1146</v>
      </c>
      <c r="D579" t="s">
        <v>1145</v>
      </c>
      <c r="E579" t="str">
        <f t="shared" si="9"/>
        <v>'BUS_COGS_PURCHASES_PY',</v>
      </c>
      <c r="F579" t="str">
        <f>VLOOKUP(A579,Sheet3!$A:$C,3,0)</f>
        <v>cont</v>
      </c>
    </row>
    <row r="580" spans="1:6" x14ac:dyDescent="0.3">
      <c r="A580" t="s">
        <v>608</v>
      </c>
      <c r="C580" t="s">
        <v>1146</v>
      </c>
      <c r="D580" t="s">
        <v>1145</v>
      </c>
      <c r="E580" t="str">
        <f t="shared" si="9"/>
        <v>'BUS_COGS_METHOD_OTHER_PY',</v>
      </c>
      <c r="F580" t="str">
        <f>VLOOKUP(A580,Sheet3!$A:$C,3,0)</f>
        <v>cont</v>
      </c>
    </row>
    <row r="581" spans="1:6" x14ac:dyDescent="0.3">
      <c r="A581" t="s">
        <v>609</v>
      </c>
      <c r="C581" t="s">
        <v>1146</v>
      </c>
      <c r="D581" t="s">
        <v>1145</v>
      </c>
      <c r="E581" t="str">
        <f t="shared" si="9"/>
        <v>'BUS_COGS_METHOD_COST_OR_MARKET_PY',</v>
      </c>
      <c r="F581" t="str">
        <f>VLOOKUP(A581,Sheet3!$A:$C,3,0)</f>
        <v>cont</v>
      </c>
    </row>
    <row r="582" spans="1:6" x14ac:dyDescent="0.3">
      <c r="A582" t="s">
        <v>610</v>
      </c>
      <c r="C582" t="s">
        <v>1146</v>
      </c>
      <c r="D582" t="s">
        <v>1145</v>
      </c>
      <c r="E582" t="str">
        <f t="shared" si="9"/>
        <v>'BUS_COGS_METHOD_COST_PY',</v>
      </c>
      <c r="F582" t="str">
        <f>VLOOKUP(A582,Sheet3!$A:$C,3,0)</f>
        <v>cont</v>
      </c>
    </row>
    <row r="583" spans="1:6" x14ac:dyDescent="0.3">
      <c r="A583" t="s">
        <v>611</v>
      </c>
      <c r="C583" t="s">
        <v>1146</v>
      </c>
      <c r="D583" t="s">
        <v>1145</v>
      </c>
      <c r="E583" t="str">
        <f t="shared" si="9"/>
        <v>'BUS_COGS_LABOR_PY',</v>
      </c>
      <c r="F583" t="str">
        <f>VLOOKUP(A583,Sheet3!$A:$C,3,0)</f>
        <v>cont</v>
      </c>
    </row>
    <row r="584" spans="1:6" x14ac:dyDescent="0.3">
      <c r="A584" t="s">
        <v>612</v>
      </c>
      <c r="C584" t="s">
        <v>1146</v>
      </c>
      <c r="D584" t="s">
        <v>1145</v>
      </c>
      <c r="E584" t="str">
        <f t="shared" si="9"/>
        <v>'BUS_COGS_INVENTORY_START_PY',</v>
      </c>
      <c r="F584" t="str">
        <f>VLOOKUP(A584,Sheet3!$A:$C,3,0)</f>
        <v>cont</v>
      </c>
    </row>
    <row r="585" spans="1:6" x14ac:dyDescent="0.3">
      <c r="A585" t="s">
        <v>613</v>
      </c>
      <c r="C585" t="s">
        <v>1146</v>
      </c>
      <c r="D585" t="s">
        <v>1145</v>
      </c>
      <c r="E585" t="str">
        <f t="shared" si="9"/>
        <v>'BUS_COGS_INVENTORY_END_PY',</v>
      </c>
      <c r="F585" t="str">
        <f>VLOOKUP(A585,Sheet3!$A:$C,3,0)</f>
        <v>cont</v>
      </c>
    </row>
    <row r="586" spans="1:6" x14ac:dyDescent="0.3">
      <c r="A586" t="s">
        <v>614</v>
      </c>
      <c r="C586" t="s">
        <v>1146</v>
      </c>
      <c r="D586" t="s">
        <v>1145</v>
      </c>
      <c r="E586" t="str">
        <f t="shared" si="9"/>
        <v>'BUS_COGS_PY',</v>
      </c>
      <c r="F586" t="str">
        <f>VLOOKUP(A586,Sheet3!$A:$C,3,0)</f>
        <v>cont</v>
      </c>
    </row>
    <row r="587" spans="1:6" x14ac:dyDescent="0.3">
      <c r="A587" t="s">
        <v>615</v>
      </c>
      <c r="C587" t="s">
        <v>1146</v>
      </c>
      <c r="D587" t="s">
        <v>1145</v>
      </c>
      <c r="E587" t="str">
        <f t="shared" si="9"/>
        <v>'BUS_ACCOUNTING_METHOD_OTHER_PY',</v>
      </c>
      <c r="F587" t="str">
        <f>VLOOKUP(A587,Sheet3!$A:$C,3,0)</f>
        <v>cont</v>
      </c>
    </row>
    <row r="588" spans="1:6" x14ac:dyDescent="0.3">
      <c r="A588" t="s">
        <v>616</v>
      </c>
      <c r="C588" t="s">
        <v>1146</v>
      </c>
      <c r="D588" t="s">
        <v>1145</v>
      </c>
      <c r="E588" t="str">
        <f t="shared" si="9"/>
        <v>'BUS_ACCOUNTING_METHOD_CASH_PY',</v>
      </c>
      <c r="F588" t="str">
        <f>VLOOKUP(A588,Sheet3!$A:$C,3,0)</f>
        <v>cont</v>
      </c>
    </row>
    <row r="589" spans="1:6" x14ac:dyDescent="0.3">
      <c r="A589" t="s">
        <v>617</v>
      </c>
      <c r="C589" t="s">
        <v>1146</v>
      </c>
      <c r="D589" t="s">
        <v>1145</v>
      </c>
      <c r="E589" t="str">
        <f t="shared" si="9"/>
        <v>'BUS_ACCOUNTING_METHOD_ACCRUAL_PY',</v>
      </c>
      <c r="F589" t="str">
        <f>VLOOKUP(A589,Sheet3!$A:$C,3,0)</f>
        <v>cont</v>
      </c>
    </row>
    <row r="590" spans="1:6" x14ac:dyDescent="0.3">
      <c r="A590" t="s">
        <v>618</v>
      </c>
      <c r="C590" t="s">
        <v>1146</v>
      </c>
      <c r="D590" t="s">
        <v>1145</v>
      </c>
      <c r="E590" t="str">
        <f t="shared" si="9"/>
        <v>'AMOUNT_UNREPORTED_SS_MEDICARE_TAX_PY',</v>
      </c>
      <c r="F590" t="str">
        <f>VLOOKUP(A590,Sheet3!$A:$C,3,0)</f>
        <v>cont</v>
      </c>
    </row>
    <row r="591" spans="1:6" x14ac:dyDescent="0.3">
      <c r="A591" t="s">
        <v>619</v>
      </c>
      <c r="C591" t="s">
        <v>1146</v>
      </c>
      <c r="D591" t="s">
        <v>1145</v>
      </c>
      <c r="E591" t="str">
        <f t="shared" si="9"/>
        <v>'AMOUNT_UNEMPLOYMENT_PY',</v>
      </c>
      <c r="F591" t="str">
        <f>VLOOKUP(A591,Sheet3!$A:$C,3,0)</f>
        <v>cont</v>
      </c>
    </row>
    <row r="592" spans="1:6" x14ac:dyDescent="0.3">
      <c r="A592" t="s">
        <v>620</v>
      </c>
      <c r="C592" t="s">
        <v>1146</v>
      </c>
      <c r="D592" t="s">
        <v>1145</v>
      </c>
      <c r="E592" t="str">
        <f t="shared" si="9"/>
        <v>'AMOUNT_TUITION_PY',</v>
      </c>
      <c r="F592" t="str">
        <f>VLOOKUP(A592,Sheet3!$A:$C,3,0)</f>
        <v>cont</v>
      </c>
    </row>
    <row r="593" spans="1:6" x14ac:dyDescent="0.3">
      <c r="A593" t="s">
        <v>621</v>
      </c>
      <c r="C593" t="s">
        <v>1146</v>
      </c>
      <c r="D593" t="s">
        <v>1145</v>
      </c>
      <c r="E593" t="str">
        <f t="shared" si="9"/>
        <v>'AMOUNT_TOTAL_TAX_PY',</v>
      </c>
      <c r="F593" t="str">
        <f>VLOOKUP(A593,Sheet3!$A:$C,3,0)</f>
        <v>cont</v>
      </c>
    </row>
    <row r="594" spans="1:6" x14ac:dyDescent="0.3">
      <c r="A594" t="s">
        <v>622</v>
      </c>
      <c r="C594" t="s">
        <v>1146</v>
      </c>
      <c r="D594" t="s">
        <v>1145</v>
      </c>
      <c r="E594" t="str">
        <f t="shared" si="9"/>
        <v>'AMOUNT_TOTAL_PAYMENTS_PY',</v>
      </c>
      <c r="F594" t="str">
        <f>VLOOKUP(A594,Sheet3!$A:$C,3,0)</f>
        <v>cont</v>
      </c>
    </row>
    <row r="595" spans="1:6" x14ac:dyDescent="0.3">
      <c r="A595" t="s">
        <v>623</v>
      </c>
      <c r="C595" t="s">
        <v>1146</v>
      </c>
      <c r="D595" t="s">
        <v>1145</v>
      </c>
      <c r="E595" t="str">
        <f t="shared" si="9"/>
        <v>'AMOUNT_TOTAL_INTEREST_PAID_PY',</v>
      </c>
      <c r="F595" t="str">
        <f>VLOOKUP(A595,Sheet3!$A:$C,3,0)</f>
        <v>cont</v>
      </c>
    </row>
    <row r="596" spans="1:6" x14ac:dyDescent="0.3">
      <c r="A596" t="s">
        <v>624</v>
      </c>
      <c r="C596" t="s">
        <v>1146</v>
      </c>
      <c r="D596" t="s">
        <v>1145</v>
      </c>
      <c r="E596" t="str">
        <f t="shared" si="9"/>
        <v>'AMOUNT_TOTAL_INCOME_PY',</v>
      </c>
      <c r="F596" t="str">
        <f>VLOOKUP(A596,Sheet3!$A:$C,3,0)</f>
        <v>cont</v>
      </c>
    </row>
    <row r="597" spans="1:6" x14ac:dyDescent="0.3">
      <c r="A597" t="s">
        <v>625</v>
      </c>
      <c r="C597" t="s">
        <v>1146</v>
      </c>
      <c r="D597" t="s">
        <v>1145</v>
      </c>
      <c r="E597" t="str">
        <f t="shared" si="9"/>
        <v>'AMOUNT_TOTAL_DEDUCTIONS_PY',</v>
      </c>
      <c r="F597" t="str">
        <f>VLOOKUP(A597,Sheet3!$A:$C,3,0)</f>
        <v>cont</v>
      </c>
    </row>
    <row r="598" spans="1:6" x14ac:dyDescent="0.3">
      <c r="A598" t="s">
        <v>626</v>
      </c>
      <c r="C598" t="s">
        <v>1146</v>
      </c>
      <c r="D598" t="s">
        <v>1145</v>
      </c>
      <c r="E598" t="str">
        <f t="shared" si="9"/>
        <v>'AMOUNT_TOTAL_DEDUCTIBLE_EXPENSES_PY',</v>
      </c>
      <c r="F598" t="str">
        <f>VLOOKUP(A598,Sheet3!$A:$C,3,0)</f>
        <v>cont</v>
      </c>
    </row>
    <row r="599" spans="1:6" x14ac:dyDescent="0.3">
      <c r="A599" t="s">
        <v>627</v>
      </c>
      <c r="C599" t="s">
        <v>1146</v>
      </c>
      <c r="D599" t="s">
        <v>1145</v>
      </c>
      <c r="E599" t="str">
        <f t="shared" si="9"/>
        <v>'AMOUNT_TOTAL_CREDITS_PY',</v>
      </c>
      <c r="F599" t="str">
        <f>VLOOKUP(A599,Sheet3!$A:$C,3,0)</f>
        <v>cont</v>
      </c>
    </row>
    <row r="600" spans="1:6" x14ac:dyDescent="0.3">
      <c r="A600" t="s">
        <v>628</v>
      </c>
      <c r="C600" t="s">
        <v>1146</v>
      </c>
      <c r="D600" t="s">
        <v>1145</v>
      </c>
      <c r="E600" t="str">
        <f t="shared" si="9"/>
        <v>'AMOUNT_TAXES_PAID_PY',</v>
      </c>
      <c r="F600" t="str">
        <f>VLOOKUP(A600,Sheet3!$A:$C,3,0)</f>
        <v>cont</v>
      </c>
    </row>
    <row r="601" spans="1:6" x14ac:dyDescent="0.3">
      <c r="A601" t="s">
        <v>629</v>
      </c>
      <c r="C601" t="s">
        <v>1146</v>
      </c>
      <c r="D601" t="s">
        <v>1145</v>
      </c>
      <c r="E601" t="str">
        <f t="shared" si="9"/>
        <v>'AMOUNT_TAXABLE_SOCIAL_SEC_PY',</v>
      </c>
      <c r="F601" t="str">
        <f>VLOOKUP(A601,Sheet3!$A:$C,3,0)</f>
        <v>cont</v>
      </c>
    </row>
    <row r="602" spans="1:6" x14ac:dyDescent="0.3">
      <c r="A602" t="s">
        <v>630</v>
      </c>
      <c r="C602" t="s">
        <v>1146</v>
      </c>
      <c r="D602" t="s">
        <v>1145</v>
      </c>
      <c r="E602" t="str">
        <f t="shared" si="9"/>
        <v>'AMOUNT_TAXABLE_OFFSETS_PY',</v>
      </c>
      <c r="F602" t="str">
        <f>VLOOKUP(A602,Sheet3!$A:$C,3,0)</f>
        <v>cont</v>
      </c>
    </row>
    <row r="603" spans="1:6" x14ac:dyDescent="0.3">
      <c r="A603" t="s">
        <v>631</v>
      </c>
      <c r="C603" t="s">
        <v>1146</v>
      </c>
      <c r="D603" t="s">
        <v>1145</v>
      </c>
      <c r="E603" t="str">
        <f t="shared" si="9"/>
        <v>'AMOUNT_TAXABLE_IRA_PY',</v>
      </c>
      <c r="F603" t="str">
        <f>VLOOKUP(A603,Sheet3!$A:$C,3,0)</f>
        <v>cont</v>
      </c>
    </row>
    <row r="604" spans="1:6" x14ac:dyDescent="0.3">
      <c r="A604" t="s">
        <v>632</v>
      </c>
      <c r="C604" t="s">
        <v>1146</v>
      </c>
      <c r="D604" t="s">
        <v>1145</v>
      </c>
      <c r="E604" t="str">
        <f t="shared" si="9"/>
        <v>'AMOUNT_TAXABLE_INTEREST_PY',</v>
      </c>
      <c r="F604" t="str">
        <f>VLOOKUP(A604,Sheet3!$A:$C,3,0)</f>
        <v>cont</v>
      </c>
    </row>
    <row r="605" spans="1:6" x14ac:dyDescent="0.3">
      <c r="A605" t="s">
        <v>633</v>
      </c>
      <c r="C605" t="s">
        <v>1146</v>
      </c>
      <c r="D605" t="s">
        <v>1145</v>
      </c>
      <c r="E605" t="str">
        <f t="shared" si="9"/>
        <v>'AMOUNT_TAXABLE_INCOME_PY',</v>
      </c>
      <c r="F605" t="str">
        <f>VLOOKUP(A605,Sheet3!$A:$C,3,0)</f>
        <v>cont</v>
      </c>
    </row>
    <row r="606" spans="1:6" x14ac:dyDescent="0.3">
      <c r="A606" t="s">
        <v>634</v>
      </c>
      <c r="C606" t="s">
        <v>1146</v>
      </c>
      <c r="D606" t="s">
        <v>1145</v>
      </c>
      <c r="E606" t="str">
        <f t="shared" si="9"/>
        <v>'AMOUNT_TAX_PREP_FEES_PY',</v>
      </c>
      <c r="F606" t="str">
        <f>VLOOKUP(A606,Sheet3!$A:$C,3,0)</f>
        <v>cont</v>
      </c>
    </row>
    <row r="607" spans="1:6" x14ac:dyDescent="0.3">
      <c r="A607" t="s">
        <v>635</v>
      </c>
      <c r="C607" t="s">
        <v>1146</v>
      </c>
      <c r="D607" t="s">
        <v>1145</v>
      </c>
      <c r="E607" t="str">
        <f t="shared" si="9"/>
        <v>'AMOUNT_TAX_DUE_PY',</v>
      </c>
      <c r="F607" t="str">
        <f>VLOOKUP(A607,Sheet3!$A:$C,3,0)</f>
        <v>cont</v>
      </c>
    </row>
    <row r="608" spans="1:6" x14ac:dyDescent="0.3">
      <c r="A608" t="s">
        <v>636</v>
      </c>
      <c r="C608" t="s">
        <v>1146</v>
      </c>
      <c r="D608" t="s">
        <v>1145</v>
      </c>
      <c r="E608" t="str">
        <f t="shared" ref="E608:E671" si="10">"'"&amp;A608&amp;"',"</f>
        <v>'AMOUNT_TAX_CREDITS_PY',</v>
      </c>
      <c r="F608" t="str">
        <f>VLOOKUP(A608,Sheet3!$A:$C,3,0)</f>
        <v>cont</v>
      </c>
    </row>
    <row r="609" spans="1:6" x14ac:dyDescent="0.3">
      <c r="A609" t="s">
        <v>637</v>
      </c>
      <c r="C609" t="s">
        <v>1146</v>
      </c>
      <c r="D609" t="s">
        <v>1145</v>
      </c>
      <c r="E609" t="str">
        <f t="shared" si="10"/>
        <v>'AMOUNT_TAX_PY',</v>
      </c>
      <c r="F609" t="str">
        <f>VLOOKUP(A609,Sheet3!$A:$C,3,0)</f>
        <v>cont</v>
      </c>
    </row>
    <row r="610" spans="1:6" x14ac:dyDescent="0.3">
      <c r="A610" t="s">
        <v>638</v>
      </c>
      <c r="C610" t="s">
        <v>1146</v>
      </c>
      <c r="D610" t="s">
        <v>1145</v>
      </c>
      <c r="E610" t="str">
        <f t="shared" si="10"/>
        <v>'AMOUNT_STUDENT_LOAN_INTEREST_DEDUCTION_PY',</v>
      </c>
      <c r="F610" t="str">
        <f>VLOOKUP(A610,Sheet3!$A:$C,3,0)</f>
        <v>cont</v>
      </c>
    </row>
    <row r="611" spans="1:6" x14ac:dyDescent="0.3">
      <c r="A611" t="s">
        <v>639</v>
      </c>
      <c r="C611" t="s">
        <v>1146</v>
      </c>
      <c r="D611" t="s">
        <v>1145</v>
      </c>
      <c r="E611" t="str">
        <f t="shared" si="10"/>
        <v>'AMOUNT_STATE_LOCAL_TAX_PY',</v>
      </c>
      <c r="F611" t="str">
        <f>VLOOKUP(A611,Sheet3!$A:$C,3,0)</f>
        <v>cont</v>
      </c>
    </row>
    <row r="612" spans="1:6" x14ac:dyDescent="0.3">
      <c r="A612" t="s">
        <v>640</v>
      </c>
      <c r="C612" t="s">
        <v>1146</v>
      </c>
      <c r="D612" t="s">
        <v>1145</v>
      </c>
      <c r="E612" t="str">
        <f t="shared" si="10"/>
        <v>'AMOUNT_STATE_LOCAL_SALES_TAX_PY',</v>
      </c>
      <c r="F612" t="str">
        <f>VLOOKUP(A612,Sheet3!$A:$C,3,0)</f>
        <v>cont</v>
      </c>
    </row>
    <row r="613" spans="1:6" x14ac:dyDescent="0.3">
      <c r="A613" t="s">
        <v>641</v>
      </c>
      <c r="C613" t="s">
        <v>1146</v>
      </c>
      <c r="D613" t="s">
        <v>1145</v>
      </c>
      <c r="E613" t="str">
        <f t="shared" si="10"/>
        <v>'AMOUNT_SOCIAL_SEC_PY',</v>
      </c>
      <c r="F613" t="str">
        <f>VLOOKUP(A613,Sheet3!$A:$C,3,0)</f>
        <v>cont</v>
      </c>
    </row>
    <row r="614" spans="1:6" x14ac:dyDescent="0.3">
      <c r="A614" t="s">
        <v>642</v>
      </c>
      <c r="C614" t="s">
        <v>1146</v>
      </c>
      <c r="D614" t="s">
        <v>1145</v>
      </c>
      <c r="E614" t="str">
        <f t="shared" si="10"/>
        <v>'AMOUNT_SELF_EMPLOYMENT_TAX_PY',</v>
      </c>
      <c r="F614" t="str">
        <f>VLOOKUP(A614,Sheet3!$A:$C,3,0)</f>
        <v>cont</v>
      </c>
    </row>
    <row r="615" spans="1:6" x14ac:dyDescent="0.3">
      <c r="A615" t="s">
        <v>643</v>
      </c>
      <c r="C615" t="s">
        <v>1146</v>
      </c>
      <c r="D615" t="s">
        <v>1145</v>
      </c>
      <c r="E615" t="str">
        <f t="shared" si="10"/>
        <v>'AMOUNT_SELF_EMPLOYMENT_RETIREMENT_PY',</v>
      </c>
      <c r="F615" t="str">
        <f>VLOOKUP(A615,Sheet3!$A:$C,3,0)</f>
        <v>cont</v>
      </c>
    </row>
    <row r="616" spans="1:6" x14ac:dyDescent="0.3">
      <c r="A616" t="s">
        <v>644</v>
      </c>
      <c r="C616" t="s">
        <v>1146</v>
      </c>
      <c r="D616" t="s">
        <v>1145</v>
      </c>
      <c r="E616" t="str">
        <f t="shared" si="10"/>
        <v>'AMOUNT_SELF_EMPLOYMENT_HEALTH_INSURANCE_PY',</v>
      </c>
      <c r="F616" t="str">
        <f>VLOOKUP(A616,Sheet3!$A:$C,3,0)</f>
        <v>cont</v>
      </c>
    </row>
    <row r="617" spans="1:6" x14ac:dyDescent="0.3">
      <c r="A617" t="s">
        <v>645</v>
      </c>
      <c r="C617" t="s">
        <v>1146</v>
      </c>
      <c r="D617" t="s">
        <v>1145</v>
      </c>
      <c r="E617" t="str">
        <f t="shared" si="10"/>
        <v>'AMOUNT_SCHE_PY',</v>
      </c>
      <c r="F617" t="str">
        <f>VLOOKUP(A617,Sheet3!$A:$C,3,0)</f>
        <v>cont</v>
      </c>
    </row>
    <row r="618" spans="1:6" x14ac:dyDescent="0.3">
      <c r="A618" t="s">
        <v>646</v>
      </c>
      <c r="C618" t="s">
        <v>1146</v>
      </c>
      <c r="D618" t="s">
        <v>1145</v>
      </c>
      <c r="E618" t="str">
        <f t="shared" si="10"/>
        <v>'AMOUNT_SALARIES_AND_WAGES_PY',</v>
      </c>
      <c r="F618" t="str">
        <f>VLOOKUP(A618,Sheet3!$A:$C,3,0)</f>
        <v>cont</v>
      </c>
    </row>
    <row r="619" spans="1:6" x14ac:dyDescent="0.3">
      <c r="A619" t="s">
        <v>647</v>
      </c>
      <c r="C619" t="s">
        <v>1146</v>
      </c>
      <c r="D619" t="s">
        <v>1145</v>
      </c>
      <c r="E619" t="str">
        <f t="shared" si="10"/>
        <v>'AMOUNT_RETIREMENT_SAVINGS_CREDIT_PY',</v>
      </c>
      <c r="F619" t="str">
        <f>VLOOKUP(A619,Sheet3!$A:$C,3,0)</f>
        <v>cont</v>
      </c>
    </row>
    <row r="620" spans="1:6" x14ac:dyDescent="0.3">
      <c r="A620" t="s">
        <v>648</v>
      </c>
      <c r="C620" t="s">
        <v>1146</v>
      </c>
      <c r="D620" t="s">
        <v>1145</v>
      </c>
      <c r="E620" t="str">
        <f t="shared" si="10"/>
        <v>'AMOUNT_RESIDENTIAL_ENERGY_CREDIT_PY',</v>
      </c>
      <c r="F620" t="str">
        <f>VLOOKUP(A620,Sheet3!$A:$C,3,0)</f>
        <v>cont</v>
      </c>
    </row>
    <row r="621" spans="1:6" x14ac:dyDescent="0.3">
      <c r="A621" t="s">
        <v>649</v>
      </c>
      <c r="C621" t="s">
        <v>1146</v>
      </c>
      <c r="D621" t="s">
        <v>1145</v>
      </c>
      <c r="E621" t="str">
        <f t="shared" si="10"/>
        <v>'AMOUNT_REFUND_PY',</v>
      </c>
      <c r="F621" t="str">
        <f>VLOOKUP(A621,Sheet3!$A:$C,3,0)</f>
        <v>cont</v>
      </c>
    </row>
    <row r="622" spans="1:6" x14ac:dyDescent="0.3">
      <c r="A622" t="s">
        <v>650</v>
      </c>
      <c r="C622" t="s">
        <v>1146</v>
      </c>
      <c r="D622" t="s">
        <v>1145</v>
      </c>
      <c r="E622" t="str">
        <f t="shared" si="10"/>
        <v>'AMOUNT_REAL_ESTATE_TAX_PY',</v>
      </c>
      <c r="F622" t="str">
        <f>VLOOKUP(A622,Sheet3!$A:$C,3,0)</f>
        <v>cont</v>
      </c>
    </row>
    <row r="623" spans="1:6" x14ac:dyDescent="0.3">
      <c r="A623" t="s">
        <v>651</v>
      </c>
      <c r="C623" t="s">
        <v>1146</v>
      </c>
      <c r="D623" t="s">
        <v>1145</v>
      </c>
      <c r="E623" t="str">
        <f t="shared" si="10"/>
        <v>'AMOUNT_QUALIFIED_DIVIDENDS_PY',</v>
      </c>
      <c r="F623" t="str">
        <f>VLOOKUP(A623,Sheet3!$A:$C,3,0)</f>
        <v>cont</v>
      </c>
    </row>
    <row r="624" spans="1:6" x14ac:dyDescent="0.3">
      <c r="A624" t="s">
        <v>652</v>
      </c>
      <c r="C624" t="s">
        <v>1146</v>
      </c>
      <c r="D624" t="s">
        <v>1145</v>
      </c>
      <c r="E624" t="str">
        <f t="shared" si="10"/>
        <v>'AMOUNT_PERSONAL_PROPERTY_TAXES_PY',</v>
      </c>
      <c r="F624" t="str">
        <f>VLOOKUP(A624,Sheet3!$A:$C,3,0)</f>
        <v>cont</v>
      </c>
    </row>
    <row r="625" spans="1:6" x14ac:dyDescent="0.3">
      <c r="A625" t="s">
        <v>653</v>
      </c>
      <c r="C625" t="s">
        <v>1146</v>
      </c>
      <c r="D625" t="s">
        <v>1145</v>
      </c>
      <c r="E625" t="str">
        <f t="shared" si="10"/>
        <v>'AMOUNT_PAID_WITH_EXTENSION_PY',</v>
      </c>
      <c r="F625" t="str">
        <f>VLOOKUP(A625,Sheet3!$A:$C,3,0)</f>
        <v>cont</v>
      </c>
    </row>
    <row r="626" spans="1:6" x14ac:dyDescent="0.3">
      <c r="A626" t="s">
        <v>654</v>
      </c>
      <c r="C626" t="s">
        <v>1146</v>
      </c>
      <c r="D626" t="s">
        <v>1145</v>
      </c>
      <c r="E626" t="str">
        <f t="shared" si="10"/>
        <v>'AMOUNT_OTHER_TAXES_PY',</v>
      </c>
      <c r="F626" t="str">
        <f>VLOOKUP(A626,Sheet3!$A:$C,3,0)</f>
        <v>cont</v>
      </c>
    </row>
    <row r="627" spans="1:6" x14ac:dyDescent="0.3">
      <c r="A627" t="s">
        <v>655</v>
      </c>
      <c r="C627" t="s">
        <v>1146</v>
      </c>
      <c r="D627" t="s">
        <v>1145</v>
      </c>
      <c r="E627" t="str">
        <f t="shared" si="10"/>
        <v>'AMOUNT_OTHER_PAYMENTS_PY',</v>
      </c>
      <c r="F627" t="str">
        <f>VLOOKUP(A627,Sheet3!$A:$C,3,0)</f>
        <v>cont</v>
      </c>
    </row>
    <row r="628" spans="1:6" x14ac:dyDescent="0.3">
      <c r="A628" t="s">
        <v>656</v>
      </c>
      <c r="C628" t="s">
        <v>1146</v>
      </c>
      <c r="D628" t="s">
        <v>1145</v>
      </c>
      <c r="E628" t="str">
        <f t="shared" si="10"/>
        <v>'AMOUNT_OTHER_INCOME_PY',</v>
      </c>
      <c r="F628" t="str">
        <f>VLOOKUP(A628,Sheet3!$A:$C,3,0)</f>
        <v>cont</v>
      </c>
    </row>
    <row r="629" spans="1:6" x14ac:dyDescent="0.3">
      <c r="A629" t="s">
        <v>657</v>
      </c>
      <c r="C629" t="s">
        <v>1146</v>
      </c>
      <c r="D629" t="s">
        <v>1145</v>
      </c>
      <c r="E629" t="str">
        <f t="shared" si="10"/>
        <v>'AMOUNT_OTHER_GAIN_PY',</v>
      </c>
      <c r="F629" t="str">
        <f>VLOOKUP(A629,Sheet3!$A:$C,3,0)</f>
        <v>cont</v>
      </c>
    </row>
    <row r="630" spans="1:6" x14ac:dyDescent="0.3">
      <c r="A630" t="s">
        <v>658</v>
      </c>
      <c r="C630" t="s">
        <v>1146</v>
      </c>
      <c r="D630" t="s">
        <v>1145</v>
      </c>
      <c r="E630" t="str">
        <f t="shared" si="10"/>
        <v>'AMOUNT_OTHER_DEDUCTIBLE_TAXES_PY',</v>
      </c>
      <c r="F630" t="str">
        <f>VLOOKUP(A630,Sheet3!$A:$C,3,0)</f>
        <v>cont</v>
      </c>
    </row>
    <row r="631" spans="1:6" x14ac:dyDescent="0.3">
      <c r="A631" t="s">
        <v>659</v>
      </c>
      <c r="C631" t="s">
        <v>1146</v>
      </c>
      <c r="D631" t="s">
        <v>1145</v>
      </c>
      <c r="E631" t="str">
        <f t="shared" si="10"/>
        <v>'AMOUNT_OTHER_DEDUCTIBLE_EXPENSES_PY',</v>
      </c>
      <c r="F631" t="str">
        <f>VLOOKUP(A631,Sheet3!$A:$C,3,0)</f>
        <v>cont</v>
      </c>
    </row>
    <row r="632" spans="1:6" x14ac:dyDescent="0.3">
      <c r="A632" t="s">
        <v>660</v>
      </c>
      <c r="C632" t="s">
        <v>1146</v>
      </c>
      <c r="D632" t="s">
        <v>1145</v>
      </c>
      <c r="E632" t="str">
        <f t="shared" si="10"/>
        <v>'AMOUNT_OTHER_CREDITS_PY',</v>
      </c>
      <c r="F632" t="str">
        <f>VLOOKUP(A632,Sheet3!$A:$C,3,0)</f>
        <v>cont</v>
      </c>
    </row>
    <row r="633" spans="1:6" x14ac:dyDescent="0.3">
      <c r="A633" t="s">
        <v>661</v>
      </c>
      <c r="C633" t="s">
        <v>1146</v>
      </c>
      <c r="D633" t="s">
        <v>1145</v>
      </c>
      <c r="E633" t="str">
        <f t="shared" si="10"/>
        <v>'AMOUNT_ORDINARY_DIVIDENDS_PY',</v>
      </c>
      <c r="F633" t="str">
        <f>VLOOKUP(A633,Sheet3!$A:$C,3,0)</f>
        <v>cont</v>
      </c>
    </row>
    <row r="634" spans="1:6" x14ac:dyDescent="0.3">
      <c r="A634" t="s">
        <v>662</v>
      </c>
      <c r="C634" t="s">
        <v>1146</v>
      </c>
      <c r="D634" t="s">
        <v>1145</v>
      </c>
      <c r="E634" t="str">
        <f t="shared" si="10"/>
        <v>'AMOUNT_NT_COMBAT_PAY_PY',</v>
      </c>
      <c r="F634" t="str">
        <f>VLOOKUP(A634,Sheet3!$A:$C,3,0)</f>
        <v>cont</v>
      </c>
    </row>
    <row r="635" spans="1:6" x14ac:dyDescent="0.3">
      <c r="A635" t="s">
        <v>663</v>
      </c>
      <c r="C635" t="s">
        <v>1146</v>
      </c>
      <c r="D635" t="s">
        <v>1145</v>
      </c>
      <c r="E635" t="str">
        <f t="shared" si="10"/>
        <v>'AMOUNT_MOVING_EXPENSE_PY',</v>
      </c>
      <c r="F635" t="str">
        <f>VLOOKUP(A635,Sheet3!$A:$C,3,0)</f>
        <v>cont</v>
      </c>
    </row>
    <row r="636" spans="1:6" x14ac:dyDescent="0.3">
      <c r="A636" t="s">
        <v>664</v>
      </c>
      <c r="C636" t="s">
        <v>1146</v>
      </c>
      <c r="D636" t="s">
        <v>1145</v>
      </c>
      <c r="E636" t="str">
        <f t="shared" si="10"/>
        <v>'AMOUNT_MORTGAGE_POINTS_NON_1098_PY',</v>
      </c>
      <c r="F636" t="str">
        <f>VLOOKUP(A636,Sheet3!$A:$C,3,0)</f>
        <v>cont</v>
      </c>
    </row>
    <row r="637" spans="1:6" x14ac:dyDescent="0.3">
      <c r="A637" t="s">
        <v>665</v>
      </c>
      <c r="C637" t="s">
        <v>1146</v>
      </c>
      <c r="D637" t="s">
        <v>1145</v>
      </c>
      <c r="E637" t="str">
        <f t="shared" si="10"/>
        <v>'AMOUNT_MORTGAGE_INTEREST_NON_1098_PY',</v>
      </c>
      <c r="F637" t="str">
        <f>VLOOKUP(A637,Sheet3!$A:$C,3,0)</f>
        <v>cont</v>
      </c>
    </row>
    <row r="638" spans="1:6" x14ac:dyDescent="0.3">
      <c r="A638" t="s">
        <v>666</v>
      </c>
      <c r="C638" t="s">
        <v>1146</v>
      </c>
      <c r="D638" t="s">
        <v>1145</v>
      </c>
      <c r="E638" t="str">
        <f t="shared" si="10"/>
        <v>'AMOUNT_MORTGAGE_INTEREST_PY',</v>
      </c>
      <c r="F638" t="str">
        <f>VLOOKUP(A638,Sheet3!$A:$C,3,0)</f>
        <v>cont</v>
      </c>
    </row>
    <row r="639" spans="1:6" x14ac:dyDescent="0.3">
      <c r="A639" t="s">
        <v>667</v>
      </c>
      <c r="C639" t="s">
        <v>1146</v>
      </c>
      <c r="D639" t="s">
        <v>1145</v>
      </c>
      <c r="E639" t="str">
        <f t="shared" si="10"/>
        <v>'AMOUNT_MORTGAGE_INSURANCE_PY',</v>
      </c>
      <c r="F639" t="str">
        <f>VLOOKUP(A639,Sheet3!$A:$C,3,0)</f>
        <v>cont</v>
      </c>
    </row>
    <row r="640" spans="1:6" x14ac:dyDescent="0.3">
      <c r="A640" t="s">
        <v>668</v>
      </c>
      <c r="C640" t="s">
        <v>1146</v>
      </c>
      <c r="D640" t="s">
        <v>1145</v>
      </c>
      <c r="E640" t="str">
        <f t="shared" si="10"/>
        <v>'AMOUNT_MISC_DEDUCTIONS_PY',</v>
      </c>
      <c r="F640" t="str">
        <f>VLOOKUP(A640,Sheet3!$A:$C,3,0)</f>
        <v>cont</v>
      </c>
    </row>
    <row r="641" spans="1:6" x14ac:dyDescent="0.3">
      <c r="A641" t="s">
        <v>669</v>
      </c>
      <c r="C641" t="s">
        <v>1146</v>
      </c>
      <c r="D641" t="s">
        <v>1145</v>
      </c>
      <c r="E641" t="str">
        <f t="shared" si="10"/>
        <v>'AMOUNT_MEDICAL_DENTAL_EXPENSES_DEDUCTION_PY',</v>
      </c>
      <c r="F641" t="str">
        <f>VLOOKUP(A641,Sheet3!$A:$C,3,0)</f>
        <v>cont</v>
      </c>
    </row>
    <row r="642" spans="1:6" x14ac:dyDescent="0.3">
      <c r="A642" t="s">
        <v>670</v>
      </c>
      <c r="C642" t="s">
        <v>1146</v>
      </c>
      <c r="D642" t="s">
        <v>1145</v>
      </c>
      <c r="E642" t="str">
        <f t="shared" si="10"/>
        <v>'AMOUNT_MEDICAL_DENTAL_EXPENSES_PY',</v>
      </c>
      <c r="F642" t="str">
        <f>VLOOKUP(A642,Sheet3!$A:$C,3,0)</f>
        <v>cont</v>
      </c>
    </row>
    <row r="643" spans="1:6" x14ac:dyDescent="0.3">
      <c r="A643" t="s">
        <v>671</v>
      </c>
      <c r="C643" t="s">
        <v>1146</v>
      </c>
      <c r="D643" t="s">
        <v>1145</v>
      </c>
      <c r="E643" t="str">
        <f t="shared" si="10"/>
        <v>'AMOUNT_IRA_DISTRIBUTIONS_PY',</v>
      </c>
      <c r="F643" t="str">
        <f>VLOOKUP(A643,Sheet3!$A:$C,3,0)</f>
        <v>cont</v>
      </c>
    </row>
    <row r="644" spans="1:6" x14ac:dyDescent="0.3">
      <c r="A644" t="s">
        <v>672</v>
      </c>
      <c r="C644" t="s">
        <v>1146</v>
      </c>
      <c r="D644" t="s">
        <v>1145</v>
      </c>
      <c r="E644" t="str">
        <f t="shared" si="10"/>
        <v>'AMOUNT_IRA_DEDUCTION_PY',</v>
      </c>
      <c r="F644" t="str">
        <f>VLOOKUP(A644,Sheet3!$A:$C,3,0)</f>
        <v>cont</v>
      </c>
    </row>
    <row r="645" spans="1:6" x14ac:dyDescent="0.3">
      <c r="A645" t="s">
        <v>673</v>
      </c>
      <c r="C645" t="s">
        <v>1146</v>
      </c>
      <c r="D645" t="s">
        <v>1145</v>
      </c>
      <c r="E645" t="str">
        <f t="shared" si="10"/>
        <v>'AMOUNT_INVESTMENT_INTEREST_PAID_PY',</v>
      </c>
      <c r="F645" t="str">
        <f>VLOOKUP(A645,Sheet3!$A:$C,3,0)</f>
        <v>cont</v>
      </c>
    </row>
    <row r="646" spans="1:6" x14ac:dyDescent="0.3">
      <c r="A646" t="s">
        <v>674</v>
      </c>
      <c r="C646" t="s">
        <v>1146</v>
      </c>
      <c r="D646" t="s">
        <v>1145</v>
      </c>
      <c r="E646" t="str">
        <f t="shared" si="10"/>
        <v>'AMOUNT_INCOME_TAX_WITHHELD_PY',</v>
      </c>
      <c r="F646" t="str">
        <f>VLOOKUP(A646,Sheet3!$A:$C,3,0)</f>
        <v>cont</v>
      </c>
    </row>
    <row r="647" spans="1:6" x14ac:dyDescent="0.3">
      <c r="A647" t="s">
        <v>675</v>
      </c>
      <c r="C647" t="s">
        <v>1146</v>
      </c>
      <c r="D647" t="s">
        <v>1145</v>
      </c>
      <c r="E647" t="str">
        <f t="shared" si="10"/>
        <v>'AMOUNT_INCOME_TAX_PY',</v>
      </c>
      <c r="F647" t="str">
        <f>VLOOKUP(A647,Sheet3!$A:$C,3,0)</f>
        <v>cont</v>
      </c>
    </row>
    <row r="648" spans="1:6" x14ac:dyDescent="0.3">
      <c r="A648" t="s">
        <v>676</v>
      </c>
      <c r="C648" t="s">
        <v>1146</v>
      </c>
      <c r="D648" t="s">
        <v>1145</v>
      </c>
      <c r="E648" t="str">
        <f t="shared" si="10"/>
        <v>'AMOUNT_HSA_PY',</v>
      </c>
      <c r="F648" t="str">
        <f>VLOOKUP(A648,Sheet3!$A:$C,3,0)</f>
        <v>cont</v>
      </c>
    </row>
    <row r="649" spans="1:6" x14ac:dyDescent="0.3">
      <c r="A649" t="s">
        <v>677</v>
      </c>
      <c r="C649" t="s">
        <v>1146</v>
      </c>
      <c r="D649" t="s">
        <v>1145</v>
      </c>
      <c r="E649" t="str">
        <f t="shared" si="10"/>
        <v>'AMOUNT_HOPE_CREDIT_PY',</v>
      </c>
      <c r="F649" t="str">
        <f>VLOOKUP(A649,Sheet3!$A:$C,3,0)</f>
        <v>cont</v>
      </c>
    </row>
    <row r="650" spans="1:6" x14ac:dyDescent="0.3">
      <c r="A650" t="s">
        <v>678</v>
      </c>
      <c r="C650" t="s">
        <v>1146</v>
      </c>
      <c r="D650" t="s">
        <v>1145</v>
      </c>
      <c r="E650" t="str">
        <f t="shared" si="10"/>
        <v>'AMOUNT_HOMEBUYER_CREDIT_REPAYMENT_PY',</v>
      </c>
      <c r="F650" t="str">
        <f>VLOOKUP(A650,Sheet3!$A:$C,3,0)</f>
        <v>cont</v>
      </c>
    </row>
    <row r="651" spans="1:6" x14ac:dyDescent="0.3">
      <c r="A651" t="s">
        <v>679</v>
      </c>
      <c r="C651" t="s">
        <v>1146</v>
      </c>
      <c r="D651" t="s">
        <v>1145</v>
      </c>
      <c r="E651" t="str">
        <f t="shared" si="10"/>
        <v>'AMOUNT_FUEL_TAX_CREDIT_PY',</v>
      </c>
      <c r="F651" t="str">
        <f>VLOOKUP(A651,Sheet3!$A:$C,3,0)</f>
        <v>cont</v>
      </c>
    </row>
    <row r="652" spans="1:6" x14ac:dyDescent="0.3">
      <c r="A652" t="s">
        <v>680</v>
      </c>
      <c r="C652" t="s">
        <v>1146</v>
      </c>
      <c r="D652" t="s">
        <v>1145</v>
      </c>
      <c r="E652" t="str">
        <f t="shared" si="10"/>
        <v>'AMOUNT_FOREIGN_TAX_CREDIT_PY',</v>
      </c>
      <c r="F652" t="str">
        <f>VLOOKUP(A652,Sheet3!$A:$C,3,0)</f>
        <v>cont</v>
      </c>
    </row>
    <row r="653" spans="1:6" x14ac:dyDescent="0.3">
      <c r="A653" t="s">
        <v>681</v>
      </c>
      <c r="C653" t="s">
        <v>1146</v>
      </c>
      <c r="D653" t="s">
        <v>1145</v>
      </c>
      <c r="E653" t="str">
        <f t="shared" si="10"/>
        <v>'AMOUNT_FARM_INCOME_PY',</v>
      </c>
      <c r="F653" t="str">
        <f>VLOOKUP(A653,Sheet3!$A:$C,3,0)</f>
        <v>cont</v>
      </c>
    </row>
    <row r="654" spans="1:6" x14ac:dyDescent="0.3">
      <c r="A654" t="s">
        <v>682</v>
      </c>
      <c r="C654" t="s">
        <v>1146</v>
      </c>
      <c r="D654" t="s">
        <v>1145</v>
      </c>
      <c r="E654" t="str">
        <f t="shared" si="10"/>
        <v>'AMOUNT_EXPENSES_DEDUCTION_PY',</v>
      </c>
      <c r="F654" t="str">
        <f>VLOOKUP(A654,Sheet3!$A:$C,3,0)</f>
        <v>cont</v>
      </c>
    </row>
    <row r="655" spans="1:6" x14ac:dyDescent="0.3">
      <c r="A655" t="s">
        <v>683</v>
      </c>
      <c r="C655" t="s">
        <v>1146</v>
      </c>
      <c r="D655" t="s">
        <v>1145</v>
      </c>
      <c r="E655" t="str">
        <f t="shared" si="10"/>
        <v>'AMOUNT_EXEMPTIONS_PY',</v>
      </c>
      <c r="F655" t="str">
        <f>VLOOKUP(A655,Sheet3!$A:$C,3,0)</f>
        <v>cont</v>
      </c>
    </row>
    <row r="656" spans="1:6" x14ac:dyDescent="0.3">
      <c r="A656" t="s">
        <v>684</v>
      </c>
      <c r="C656" t="s">
        <v>1146</v>
      </c>
      <c r="D656" t="s">
        <v>1145</v>
      </c>
      <c r="E656" t="str">
        <f t="shared" si="10"/>
        <v>'AMOUNT_EXCESS_SS_RRTA_WITHHELD_PY',</v>
      </c>
      <c r="F656" t="str">
        <f>VLOOKUP(A656,Sheet3!$A:$C,3,0)</f>
        <v>cont</v>
      </c>
    </row>
    <row r="657" spans="1:6" x14ac:dyDescent="0.3">
      <c r="A657" t="s">
        <v>685</v>
      </c>
      <c r="C657" t="s">
        <v>1146</v>
      </c>
      <c r="D657" t="s">
        <v>1145</v>
      </c>
      <c r="E657" t="str">
        <f t="shared" si="10"/>
        <v>'AMOUNT_ESTIMATED_TAX_PENALTY_PY',</v>
      </c>
      <c r="F657" t="str">
        <f>VLOOKUP(A657,Sheet3!$A:$C,3,0)</f>
        <v>cont</v>
      </c>
    </row>
    <row r="658" spans="1:6" x14ac:dyDescent="0.3">
      <c r="A658" t="s">
        <v>686</v>
      </c>
      <c r="C658" t="s">
        <v>1146</v>
      </c>
      <c r="D658" t="s">
        <v>1145</v>
      </c>
      <c r="E658" t="str">
        <f t="shared" si="10"/>
        <v>'AMOUNT_ESTIMATED_TAX_PY',</v>
      </c>
      <c r="F658" t="str">
        <f>VLOOKUP(A658,Sheet3!$A:$C,3,0)</f>
        <v>cont</v>
      </c>
    </row>
    <row r="659" spans="1:6" x14ac:dyDescent="0.3">
      <c r="A659" t="s">
        <v>687</v>
      </c>
      <c r="C659" t="s">
        <v>1146</v>
      </c>
      <c r="D659" t="s">
        <v>1145</v>
      </c>
      <c r="E659" t="str">
        <f t="shared" si="10"/>
        <v>'AMOUNT_EMPLOYEE_EXPENSES_PY',</v>
      </c>
      <c r="F659" t="str">
        <f>VLOOKUP(A659,Sheet3!$A:$C,3,0)</f>
        <v>cont</v>
      </c>
    </row>
    <row r="660" spans="1:6" x14ac:dyDescent="0.3">
      <c r="A660" t="s">
        <v>688</v>
      </c>
      <c r="C660" t="s">
        <v>1146</v>
      </c>
      <c r="D660" t="s">
        <v>1145</v>
      </c>
      <c r="E660" t="str">
        <f t="shared" si="10"/>
        <v>'AMOUNT_EITC_PY',</v>
      </c>
      <c r="F660" t="str">
        <f>VLOOKUP(A660,Sheet3!$A:$C,3,0)</f>
        <v>cont</v>
      </c>
    </row>
    <row r="661" spans="1:6" x14ac:dyDescent="0.3">
      <c r="A661" t="s">
        <v>689</v>
      </c>
      <c r="C661" t="s">
        <v>1146</v>
      </c>
      <c r="D661" t="s">
        <v>1145</v>
      </c>
      <c r="E661" t="str">
        <f t="shared" si="10"/>
        <v>'AMOUNT_EDUCATION_CREDIT_PY',</v>
      </c>
      <c r="F661" t="str">
        <f>VLOOKUP(A661,Sheet3!$A:$C,3,0)</f>
        <v>cont</v>
      </c>
    </row>
    <row r="662" spans="1:6" x14ac:dyDescent="0.3">
      <c r="A662" t="s">
        <v>690</v>
      </c>
      <c r="C662" t="s">
        <v>1146</v>
      </c>
      <c r="D662" t="s">
        <v>1145</v>
      </c>
      <c r="E662" t="str">
        <f t="shared" si="10"/>
        <v>'AMOUNT_EARLY_WITHDRAWAL_PENALTY_PY',</v>
      </c>
      <c r="F662" t="str">
        <f>VLOOKUP(A662,Sheet3!$A:$C,3,0)</f>
        <v>cont</v>
      </c>
    </row>
    <row r="663" spans="1:6" x14ac:dyDescent="0.3">
      <c r="A663" t="s">
        <v>691</v>
      </c>
      <c r="C663" t="s">
        <v>1146</v>
      </c>
      <c r="D663" t="s">
        <v>1145</v>
      </c>
      <c r="E663" t="str">
        <f t="shared" si="10"/>
        <v>'AMOUNT_DOMESTIC_PRODUCTION_DEDUCTION_PY',</v>
      </c>
      <c r="F663" t="str">
        <f>VLOOKUP(A663,Sheet3!$A:$C,3,0)</f>
        <v>cont</v>
      </c>
    </row>
    <row r="664" spans="1:6" x14ac:dyDescent="0.3">
      <c r="A664" t="s">
        <v>692</v>
      </c>
      <c r="C664" t="s">
        <v>1146</v>
      </c>
      <c r="D664" t="s">
        <v>1145</v>
      </c>
      <c r="E664" t="str">
        <f t="shared" si="10"/>
        <v>'AMOUNT_DISABLED_CREDIT_PY',</v>
      </c>
      <c r="F664" t="str">
        <f>VLOOKUP(A664,Sheet3!$A:$C,3,0)</f>
        <v>cont</v>
      </c>
    </row>
    <row r="665" spans="1:6" x14ac:dyDescent="0.3">
      <c r="A665" t="s">
        <v>693</v>
      </c>
      <c r="C665" t="s">
        <v>1146</v>
      </c>
      <c r="D665" t="s">
        <v>1145</v>
      </c>
      <c r="E665" t="str">
        <f t="shared" si="10"/>
        <v>'AMOUNT_DEDUCTIBLE_SELF_EMPLOYMENT_TAX_PY',</v>
      </c>
      <c r="F665" t="str">
        <f>VLOOKUP(A665,Sheet3!$A:$C,3,0)</f>
        <v>cont</v>
      </c>
    </row>
    <row r="666" spans="1:6" x14ac:dyDescent="0.3">
      <c r="A666" t="s">
        <v>694</v>
      </c>
      <c r="C666" t="s">
        <v>1146</v>
      </c>
      <c r="D666" t="s">
        <v>1145</v>
      </c>
      <c r="E666" t="str">
        <f t="shared" si="10"/>
        <v>'AMOUNT_CHILD_CREDIT_PY',</v>
      </c>
      <c r="F666" t="str">
        <f>VLOOKUP(A666,Sheet3!$A:$C,3,0)</f>
        <v>cont</v>
      </c>
    </row>
    <row r="667" spans="1:6" x14ac:dyDescent="0.3">
      <c r="A667" t="s">
        <v>695</v>
      </c>
      <c r="C667" t="s">
        <v>1146</v>
      </c>
      <c r="D667" t="s">
        <v>1145</v>
      </c>
      <c r="E667" t="str">
        <f t="shared" si="10"/>
        <v>'AMOUNT_CHILD_CARE_CREDIT_PY',</v>
      </c>
      <c r="F667" t="str">
        <f>VLOOKUP(A667,Sheet3!$A:$C,3,0)</f>
        <v>cont</v>
      </c>
    </row>
    <row r="668" spans="1:6" x14ac:dyDescent="0.3">
      <c r="A668" t="s">
        <v>696</v>
      </c>
      <c r="C668" t="s">
        <v>1146</v>
      </c>
      <c r="D668" t="s">
        <v>1145</v>
      </c>
      <c r="E668" t="str">
        <f t="shared" si="10"/>
        <v>'AMOUNT_CHARITABLE_CONTRIBUTIONS_NONCASH_PY',</v>
      </c>
      <c r="F668" t="str">
        <f>VLOOKUP(A668,Sheet3!$A:$C,3,0)</f>
        <v>cont</v>
      </c>
    </row>
    <row r="669" spans="1:6" x14ac:dyDescent="0.3">
      <c r="A669" t="s">
        <v>697</v>
      </c>
      <c r="C669" t="s">
        <v>1146</v>
      </c>
      <c r="D669" t="s">
        <v>1145</v>
      </c>
      <c r="E669" t="str">
        <f t="shared" si="10"/>
        <v>'AMOUNT_CHARITABLE_CONTRIBUTIONS_CASH_PY',</v>
      </c>
      <c r="F669" t="str">
        <f>VLOOKUP(A669,Sheet3!$A:$C,3,0)</f>
        <v>cont</v>
      </c>
    </row>
    <row r="670" spans="1:6" x14ac:dyDescent="0.3">
      <c r="A670" t="s">
        <v>698</v>
      </c>
      <c r="C670" t="s">
        <v>1146</v>
      </c>
      <c r="D670" t="s">
        <v>1145</v>
      </c>
      <c r="E670" t="str">
        <f t="shared" si="10"/>
        <v>'AMOUNT_CHARITABLE_CONTRIBUTIONS_CARRYOVER_PY',</v>
      </c>
      <c r="F670" t="str">
        <f>VLOOKUP(A670,Sheet3!$A:$C,3,0)</f>
        <v>cont</v>
      </c>
    </row>
    <row r="671" spans="1:6" x14ac:dyDescent="0.3">
      <c r="A671" t="s">
        <v>699</v>
      </c>
      <c r="C671" t="s">
        <v>1146</v>
      </c>
      <c r="D671" t="s">
        <v>1145</v>
      </c>
      <c r="E671" t="str">
        <f t="shared" si="10"/>
        <v>'AMOUNT_CHARITABLE_CONTRIBUTIONS_PY',</v>
      </c>
      <c r="F671" t="str">
        <f>VLOOKUP(A671,Sheet3!$A:$C,3,0)</f>
        <v>cont</v>
      </c>
    </row>
    <row r="672" spans="1:6" x14ac:dyDescent="0.3">
      <c r="A672" t="s">
        <v>700</v>
      </c>
      <c r="C672" t="s">
        <v>1146</v>
      </c>
      <c r="D672" t="s">
        <v>1145</v>
      </c>
      <c r="E672" t="str">
        <f t="shared" ref="E672:E734" si="11">"'"&amp;A672&amp;"',"</f>
        <v>'AMOUNT_CERTAIN_BUSINESS_EXPENSE_PY',</v>
      </c>
      <c r="F672" t="str">
        <f>VLOOKUP(A672,Sheet3!$A:$C,3,0)</f>
        <v>cont</v>
      </c>
    </row>
    <row r="673" spans="1:6" x14ac:dyDescent="0.3">
      <c r="A673" t="s">
        <v>701</v>
      </c>
      <c r="C673" t="s">
        <v>1146</v>
      </c>
      <c r="D673" t="s">
        <v>1145</v>
      </c>
      <c r="E673" t="str">
        <f t="shared" si="11"/>
        <v>'AMOUNT_CASUALTY_LOSSES_PY',</v>
      </c>
      <c r="F673" t="str">
        <f>VLOOKUP(A673,Sheet3!$A:$C,3,0)</f>
        <v>cont</v>
      </c>
    </row>
    <row r="674" spans="1:6" x14ac:dyDescent="0.3">
      <c r="A674" t="s">
        <v>702</v>
      </c>
      <c r="C674" t="s">
        <v>1146</v>
      </c>
      <c r="D674" t="s">
        <v>1145</v>
      </c>
      <c r="E674" t="str">
        <f t="shared" si="11"/>
        <v>'AMOUNT_CAPITAL_GAIN_PY',</v>
      </c>
      <c r="F674" t="str">
        <f>VLOOKUP(A674,Sheet3!$A:$C,3,0)</f>
        <v>cont</v>
      </c>
    </row>
    <row r="675" spans="1:6" x14ac:dyDescent="0.3">
      <c r="A675" t="s">
        <v>703</v>
      </c>
      <c r="C675" t="s">
        <v>1146</v>
      </c>
      <c r="D675" t="s">
        <v>1145</v>
      </c>
      <c r="E675" t="str">
        <f t="shared" si="11"/>
        <v>'AMOUNT_BUSINESS_INCOME_PY',</v>
      </c>
      <c r="F675" t="str">
        <f>VLOOKUP(A675,Sheet3!$A:$C,3,0)</f>
        <v>cont</v>
      </c>
    </row>
    <row r="676" spans="1:6" x14ac:dyDescent="0.3">
      <c r="A676" t="s">
        <v>704</v>
      </c>
      <c r="C676" t="s">
        <v>1146</v>
      </c>
      <c r="D676" t="s">
        <v>1145</v>
      </c>
      <c r="E676" t="str">
        <f t="shared" si="11"/>
        <v>'AMOUNT_AMT_PY',</v>
      </c>
      <c r="F676" t="str">
        <f>VLOOKUP(A676,Sheet3!$A:$C,3,0)</f>
        <v>cont</v>
      </c>
    </row>
    <row r="677" spans="1:6" x14ac:dyDescent="0.3">
      <c r="A677" t="s">
        <v>705</v>
      </c>
      <c r="C677" t="s">
        <v>1146</v>
      </c>
      <c r="D677" t="s">
        <v>1145</v>
      </c>
      <c r="E677" t="str">
        <f t="shared" si="11"/>
        <v>'AMOUNT_ALIMONY_PAID_PY',</v>
      </c>
      <c r="F677" t="str">
        <f>VLOOKUP(A677,Sheet3!$A:$C,3,0)</f>
        <v>cont</v>
      </c>
    </row>
    <row r="678" spans="1:6" x14ac:dyDescent="0.3">
      <c r="A678" t="s">
        <v>706</v>
      </c>
      <c r="C678" t="s">
        <v>1146</v>
      </c>
      <c r="D678" t="s">
        <v>1145</v>
      </c>
      <c r="E678" t="str">
        <f t="shared" si="11"/>
        <v>'AMOUNT_ALIMONY_INCOME_PY',</v>
      </c>
      <c r="F678" t="str">
        <f>VLOOKUP(A678,Sheet3!$A:$C,3,0)</f>
        <v>cont</v>
      </c>
    </row>
    <row r="679" spans="1:6" x14ac:dyDescent="0.3">
      <c r="A679" t="s">
        <v>707</v>
      </c>
      <c r="C679" t="s">
        <v>1146</v>
      </c>
      <c r="D679" t="s">
        <v>1145</v>
      </c>
      <c r="E679" t="str">
        <f t="shared" si="11"/>
        <v>'AMOUNT_ADJUSTMENTS_PY',</v>
      </c>
      <c r="F679" t="str">
        <f>VLOOKUP(A679,Sheet3!$A:$C,3,0)</f>
        <v>cont</v>
      </c>
    </row>
    <row r="680" spans="1:6" x14ac:dyDescent="0.3">
      <c r="A680" t="s">
        <v>708</v>
      </c>
      <c r="C680" t="s">
        <v>1146</v>
      </c>
      <c r="D680" t="s">
        <v>1145</v>
      </c>
      <c r="E680" t="str">
        <f t="shared" si="11"/>
        <v>'AGI_PY',</v>
      </c>
      <c r="F680" t="str">
        <f>VLOOKUP(A680,Sheet3!$A:$C,3,0)</f>
        <v>cont</v>
      </c>
    </row>
    <row r="681" spans="1:6" x14ac:dyDescent="0.3">
      <c r="A681" t="s">
        <v>709</v>
      </c>
      <c r="C681" t="s">
        <v>1146</v>
      </c>
      <c r="D681" t="s">
        <v>1145</v>
      </c>
      <c r="E681" t="str">
        <f t="shared" si="11"/>
        <v>'AGE_TAXPAYER_PY',</v>
      </c>
      <c r="F681" t="str">
        <f>VLOOKUP(A681,Sheet3!$A:$C,3,0)</f>
        <v>cont</v>
      </c>
    </row>
    <row r="682" spans="1:6" x14ac:dyDescent="0.3">
      <c r="A682" t="s">
        <v>710</v>
      </c>
      <c r="C682" t="s">
        <v>1146</v>
      </c>
      <c r="D682" t="s">
        <v>1145</v>
      </c>
      <c r="E682" t="str">
        <f t="shared" si="11"/>
        <v>'AGE_SPOUSE_PY',</v>
      </c>
      <c r="F682" t="str">
        <f>VLOOKUP(A682,Sheet3!$A:$C,3,0)</f>
        <v>cont</v>
      </c>
    </row>
    <row r="683" spans="1:6" x14ac:dyDescent="0.3">
      <c r="A683" t="s">
        <v>711</v>
      </c>
      <c r="C683" t="s">
        <v>1146</v>
      </c>
      <c r="D683" t="s">
        <v>1145</v>
      </c>
      <c r="E683" t="str">
        <f t="shared" si="11"/>
        <v>'AGE_DEPENDENT_MIN_PY',</v>
      </c>
      <c r="F683" t="str">
        <f>VLOOKUP(A683,Sheet3!$A:$C,3,0)</f>
        <v>cont</v>
      </c>
    </row>
    <row r="684" spans="1:6" x14ac:dyDescent="0.3">
      <c r="A684" t="s">
        <v>712</v>
      </c>
      <c r="C684" t="s">
        <v>1146</v>
      </c>
      <c r="D684" t="s">
        <v>1145</v>
      </c>
      <c r="E684" t="str">
        <f t="shared" si="11"/>
        <v>'AGE_DEPENDENT_MAX_PY',</v>
      </c>
      <c r="F684" t="str">
        <f>VLOOKUP(A684,Sheet3!$A:$C,3,0)</f>
        <v>cont</v>
      </c>
    </row>
    <row r="685" spans="1:6" x14ac:dyDescent="0.3">
      <c r="A685" t="s">
        <v>713</v>
      </c>
      <c r="C685" t="s">
        <v>1146</v>
      </c>
      <c r="D685" t="s">
        <v>1145</v>
      </c>
      <c r="E685" t="str">
        <f t="shared" si="11"/>
        <v>'AGE_DEPENDENT_AVG_PY',</v>
      </c>
      <c r="F685" t="str">
        <f>VLOOKUP(A685,Sheet3!$A:$C,3,0)</f>
        <v>cont</v>
      </c>
    </row>
    <row r="686" spans="1:6" x14ac:dyDescent="0.3">
      <c r="A686" t="s">
        <v>715</v>
      </c>
      <c r="C686" t="s">
        <v>1146</v>
      </c>
      <c r="E686" t="str">
        <f t="shared" si="11"/>
        <v>'SUP_REMIC_TAXABLE_INCOME_PY2',</v>
      </c>
      <c r="F686" t="str">
        <f>VLOOKUP(A686,Sheet3!$A:$C,3,0)</f>
        <v>cont</v>
      </c>
    </row>
    <row r="687" spans="1:6" x14ac:dyDescent="0.3">
      <c r="A687" t="s">
        <v>716</v>
      </c>
      <c r="C687" t="s">
        <v>1146</v>
      </c>
      <c r="E687" t="str">
        <f t="shared" si="11"/>
        <v>'SUP_REMIC_SCHQ_INCOME_PY2',</v>
      </c>
      <c r="F687" t="str">
        <f>VLOOKUP(A687,Sheet3!$A:$C,3,0)</f>
        <v>cont</v>
      </c>
    </row>
    <row r="688" spans="1:6" x14ac:dyDescent="0.3">
      <c r="A688" t="s">
        <v>717</v>
      </c>
      <c r="C688" t="s">
        <v>1146</v>
      </c>
      <c r="E688" t="str">
        <f t="shared" si="11"/>
        <v>'SUP_REMIC_EXCESS_INCLUSION_PY2',</v>
      </c>
      <c r="F688" t="str">
        <f>VLOOKUP(A688,Sheet3!$A:$C,3,0)</f>
        <v>cont</v>
      </c>
    </row>
    <row r="689" spans="1:6" x14ac:dyDescent="0.3">
      <c r="A689" t="s">
        <v>718</v>
      </c>
      <c r="C689" t="s">
        <v>1146</v>
      </c>
      <c r="E689" t="str">
        <f t="shared" si="11"/>
        <v>'SUP_RE_WILL_FILE_1099_PY2',</v>
      </c>
      <c r="F689" t="str">
        <f>VLOOKUP(A689,Sheet3!$A:$C,3,0)</f>
        <v>cont</v>
      </c>
    </row>
    <row r="690" spans="1:6" x14ac:dyDescent="0.3">
      <c r="A690" t="s">
        <v>719</v>
      </c>
      <c r="C690" t="s">
        <v>1146</v>
      </c>
      <c r="E690" t="str">
        <f t="shared" si="11"/>
        <v>'SUP_RE_TYPE_SINGLE_FAMILY_PY2',</v>
      </c>
      <c r="F690" t="str">
        <f>VLOOKUP(A690,Sheet3!$A:$C,3,0)</f>
        <v>cont</v>
      </c>
    </row>
    <row r="691" spans="1:6" x14ac:dyDescent="0.3">
      <c r="A691" t="s">
        <v>720</v>
      </c>
      <c r="C691" t="s">
        <v>1146</v>
      </c>
      <c r="E691" t="str">
        <f t="shared" si="11"/>
        <v>'SUP_RE_TYPE_SHORT_RENTAL_PY2',</v>
      </c>
      <c r="F691" t="str">
        <f>VLOOKUP(A691,Sheet3!$A:$C,3,0)</f>
        <v>cont</v>
      </c>
    </row>
    <row r="692" spans="1:6" x14ac:dyDescent="0.3">
      <c r="A692" t="s">
        <v>721</v>
      </c>
      <c r="C692" t="s">
        <v>1146</v>
      </c>
      <c r="E692" t="str">
        <f t="shared" si="11"/>
        <v>'SUP_RE_TYPE_SELF_RENTAL_PY2',</v>
      </c>
      <c r="F692" t="str">
        <f>VLOOKUP(A692,Sheet3!$A:$C,3,0)</f>
        <v>cont</v>
      </c>
    </row>
    <row r="693" spans="1:6" x14ac:dyDescent="0.3">
      <c r="A693" t="s">
        <v>722</v>
      </c>
      <c r="C693" t="s">
        <v>1146</v>
      </c>
      <c r="E693" t="str">
        <f t="shared" si="11"/>
        <v>'SUP_RE_TYPE_ROYALTIES_PY2',</v>
      </c>
      <c r="F693" t="str">
        <f>VLOOKUP(A693,Sheet3!$A:$C,3,0)</f>
        <v>cont</v>
      </c>
    </row>
    <row r="694" spans="1:6" x14ac:dyDescent="0.3">
      <c r="A694" t="s">
        <v>723</v>
      </c>
      <c r="C694" t="s">
        <v>1146</v>
      </c>
      <c r="E694" t="str">
        <f t="shared" si="11"/>
        <v>'SUP_RE_TYPE_OTHER_PY2',</v>
      </c>
      <c r="F694" t="str">
        <f>VLOOKUP(A694,Sheet3!$A:$C,3,0)</f>
        <v>cont</v>
      </c>
    </row>
    <row r="695" spans="1:6" x14ac:dyDescent="0.3">
      <c r="A695" t="s">
        <v>724</v>
      </c>
      <c r="C695" t="s">
        <v>1146</v>
      </c>
      <c r="E695" t="str">
        <f t="shared" si="11"/>
        <v>'SUP_RE_TYPE_MULTI_FAMILY_PY2',</v>
      </c>
      <c r="F695" t="str">
        <f>VLOOKUP(A695,Sheet3!$A:$C,3,0)</f>
        <v>cont</v>
      </c>
    </row>
    <row r="696" spans="1:6" x14ac:dyDescent="0.3">
      <c r="A696" t="s">
        <v>725</v>
      </c>
      <c r="C696" t="s">
        <v>1146</v>
      </c>
      <c r="E696" t="str">
        <f t="shared" si="11"/>
        <v>'SUP_RE_TYPE_LAND_PY2',</v>
      </c>
      <c r="F696" t="str">
        <f>VLOOKUP(A696,Sheet3!$A:$C,3,0)</f>
        <v>cont</v>
      </c>
    </row>
    <row r="697" spans="1:6" x14ac:dyDescent="0.3">
      <c r="A697" t="s">
        <v>726</v>
      </c>
      <c r="C697" t="s">
        <v>1146</v>
      </c>
      <c r="E697" t="str">
        <f t="shared" si="11"/>
        <v>'SUP_RE_TYPE_COMMERCIAL_PY2',</v>
      </c>
      <c r="F697" t="str">
        <f>VLOOKUP(A697,Sheet3!$A:$C,3,0)</f>
        <v>cont</v>
      </c>
    </row>
    <row r="698" spans="1:6" x14ac:dyDescent="0.3">
      <c r="A698" t="s">
        <v>727</v>
      </c>
      <c r="C698" t="s">
        <v>1146</v>
      </c>
      <c r="E698" t="str">
        <f t="shared" si="11"/>
        <v>'SUP_RE_TOTAL_INCOME_PY2',</v>
      </c>
      <c r="F698" t="str">
        <f>VLOOKUP(A698,Sheet3!$A:$C,3,0)</f>
        <v>cont</v>
      </c>
    </row>
    <row r="699" spans="1:6" x14ac:dyDescent="0.3">
      <c r="A699" t="s">
        <v>728</v>
      </c>
      <c r="C699" t="s">
        <v>1146</v>
      </c>
      <c r="E699" t="str">
        <f t="shared" si="11"/>
        <v>'SUP_RE_REQUIRE_1099_PY2',</v>
      </c>
      <c r="F699" t="str">
        <f>VLOOKUP(A699,Sheet3!$A:$C,3,0)</f>
        <v>cont</v>
      </c>
    </row>
    <row r="700" spans="1:6" x14ac:dyDescent="0.3">
      <c r="A700" t="s">
        <v>729</v>
      </c>
      <c r="C700" t="s">
        <v>1146</v>
      </c>
      <c r="E700" t="str">
        <f t="shared" si="11"/>
        <v>'SUP_RE_PROFESSIONAL_INCOME_PY2',</v>
      </c>
      <c r="F700" t="str">
        <f>VLOOKUP(A700,Sheet3!$A:$C,3,0)</f>
        <v>cont</v>
      </c>
    </row>
    <row r="701" spans="1:6" x14ac:dyDescent="0.3">
      <c r="A701" t="s">
        <v>730</v>
      </c>
      <c r="C701" t="s">
        <v>1146</v>
      </c>
      <c r="E701" t="str">
        <f t="shared" si="11"/>
        <v>'SUP_RE_PERSONAL_DAYS_PY2',</v>
      </c>
      <c r="F701" t="str">
        <f>VLOOKUP(A701,Sheet3!$A:$C,3,0)</f>
        <v>cont</v>
      </c>
    </row>
    <row r="702" spans="1:6" x14ac:dyDescent="0.3">
      <c r="A702" t="s">
        <v>731</v>
      </c>
      <c r="C702" t="s">
        <v>1146</v>
      </c>
      <c r="E702" t="str">
        <f t="shared" si="11"/>
        <v>'SUP_RE_INCOME_ROYALTIES_PY2',</v>
      </c>
      <c r="F702" t="str">
        <f>VLOOKUP(A702,Sheet3!$A:$C,3,0)</f>
        <v>cont</v>
      </c>
    </row>
    <row r="703" spans="1:6" x14ac:dyDescent="0.3">
      <c r="A703" t="s">
        <v>732</v>
      </c>
      <c r="C703" t="s">
        <v>1146</v>
      </c>
      <c r="E703" t="str">
        <f t="shared" si="11"/>
        <v>'SUP_RE_INCOME_RENTS_PY2',</v>
      </c>
      <c r="F703" t="str">
        <f>VLOOKUP(A703,Sheet3!$A:$C,3,0)</f>
        <v>cont</v>
      </c>
    </row>
    <row r="704" spans="1:6" x14ac:dyDescent="0.3">
      <c r="A704" t="s">
        <v>733</v>
      </c>
      <c r="C704" t="s">
        <v>1146</v>
      </c>
      <c r="E704" t="str">
        <f t="shared" si="11"/>
        <v>'SUP_RE_EXPENSES_UTILITIES_PY2',</v>
      </c>
      <c r="F704" t="str">
        <f>VLOOKUP(A704,Sheet3!$A:$C,3,0)</f>
        <v>cont</v>
      </c>
    </row>
    <row r="705" spans="1:6" x14ac:dyDescent="0.3">
      <c r="A705" t="s">
        <v>734</v>
      </c>
      <c r="C705" t="s">
        <v>1146</v>
      </c>
      <c r="E705" t="str">
        <f t="shared" si="11"/>
        <v>'SUP_RE_EXPENSES_TRAVEL_PY2',</v>
      </c>
      <c r="F705" t="str">
        <f>VLOOKUP(A705,Sheet3!$A:$C,3,0)</f>
        <v>cont</v>
      </c>
    </row>
    <row r="706" spans="1:6" x14ac:dyDescent="0.3">
      <c r="A706" t="s">
        <v>735</v>
      </c>
      <c r="C706" t="s">
        <v>1146</v>
      </c>
      <c r="E706" t="str">
        <f t="shared" si="11"/>
        <v>'SUP_RE_EXPENSES_TOTAL_PY2',</v>
      </c>
      <c r="F706" t="str">
        <f>VLOOKUP(A706,Sheet3!$A:$C,3,0)</f>
        <v>cont</v>
      </c>
    </row>
    <row r="707" spans="1:6" x14ac:dyDescent="0.3">
      <c r="A707" t="s">
        <v>736</v>
      </c>
      <c r="C707" t="s">
        <v>1146</v>
      </c>
      <c r="E707" t="str">
        <f t="shared" si="11"/>
        <v>'SUP_RE_EXPENSES_TAXES_PY2',</v>
      </c>
      <c r="F707" t="str">
        <f>VLOOKUP(A707,Sheet3!$A:$C,3,0)</f>
        <v>cont</v>
      </c>
    </row>
    <row r="708" spans="1:6" x14ac:dyDescent="0.3">
      <c r="A708" t="s">
        <v>737</v>
      </c>
      <c r="C708" t="s">
        <v>1146</v>
      </c>
      <c r="E708" t="str">
        <f t="shared" si="11"/>
        <v>'SUP_RE_EXPENSES_SUPPLIES_PY2',</v>
      </c>
      <c r="F708" t="str">
        <f>VLOOKUP(A708,Sheet3!$A:$C,3,0)</f>
        <v>cont</v>
      </c>
    </row>
    <row r="709" spans="1:6" x14ac:dyDescent="0.3">
      <c r="A709" t="s">
        <v>738</v>
      </c>
      <c r="C709" t="s">
        <v>1146</v>
      </c>
      <c r="E709" t="str">
        <f t="shared" si="11"/>
        <v>'SUP_RE_EXPENSES_REPAIRS_PY2',</v>
      </c>
      <c r="F709" t="str">
        <f>VLOOKUP(A709,Sheet3!$A:$C,3,0)</f>
        <v>cont</v>
      </c>
    </row>
    <row r="710" spans="1:6" x14ac:dyDescent="0.3">
      <c r="A710" t="s">
        <v>739</v>
      </c>
      <c r="C710" t="s">
        <v>1146</v>
      </c>
      <c r="E710" t="str">
        <f t="shared" si="11"/>
        <v>'SUP_RE_EXPENSES_OTHER_INTEREST_PY2',</v>
      </c>
      <c r="F710" t="str">
        <f>VLOOKUP(A710,Sheet3!$A:$C,3,0)</f>
        <v>cont</v>
      </c>
    </row>
    <row r="711" spans="1:6" x14ac:dyDescent="0.3">
      <c r="A711" t="s">
        <v>740</v>
      </c>
      <c r="C711" t="s">
        <v>1146</v>
      </c>
      <c r="E711" t="str">
        <f t="shared" si="11"/>
        <v>'SUP_RE_EXPENSES_MORTGAGE_INTEREST_PY2',</v>
      </c>
      <c r="F711" t="str">
        <f>VLOOKUP(A711,Sheet3!$A:$C,3,0)</f>
        <v>cont</v>
      </c>
    </row>
    <row r="712" spans="1:6" x14ac:dyDescent="0.3">
      <c r="A712" t="s">
        <v>741</v>
      </c>
      <c r="C712" t="s">
        <v>1146</v>
      </c>
      <c r="E712" t="str">
        <f t="shared" si="11"/>
        <v>'SUP_RE_EXPENSES_MANAGEMENT_PY2',</v>
      </c>
      <c r="F712" t="str">
        <f>VLOOKUP(A712,Sheet3!$A:$C,3,0)</f>
        <v>cont</v>
      </c>
    </row>
    <row r="713" spans="1:6" x14ac:dyDescent="0.3">
      <c r="A713" t="s">
        <v>742</v>
      </c>
      <c r="C713" t="s">
        <v>1146</v>
      </c>
      <c r="E713" t="str">
        <f t="shared" si="11"/>
        <v>'SUP_RE_EXPENSES_LEGAL_PY2',</v>
      </c>
      <c r="F713" t="str">
        <f>VLOOKUP(A713,Sheet3!$A:$C,3,0)</f>
        <v>cont</v>
      </c>
    </row>
    <row r="714" spans="1:6" x14ac:dyDescent="0.3">
      <c r="A714" t="s">
        <v>743</v>
      </c>
      <c r="C714" t="s">
        <v>1146</v>
      </c>
      <c r="E714" t="str">
        <f t="shared" si="11"/>
        <v>'SUP_RE_EXPENSES_INSURANCE_PY2',</v>
      </c>
      <c r="F714" t="str">
        <f>VLOOKUP(A714,Sheet3!$A:$C,3,0)</f>
        <v>cont</v>
      </c>
    </row>
    <row r="715" spans="1:6" x14ac:dyDescent="0.3">
      <c r="A715" t="s">
        <v>744</v>
      </c>
      <c r="C715" t="s">
        <v>1146</v>
      </c>
      <c r="E715" t="str">
        <f t="shared" si="11"/>
        <v>'SUP_RE_EXPENSES_DEPRECIATION_PY2',</v>
      </c>
      <c r="F715" t="str">
        <f>VLOOKUP(A715,Sheet3!$A:$C,3,0)</f>
        <v>cont</v>
      </c>
    </row>
    <row r="716" spans="1:6" x14ac:dyDescent="0.3">
      <c r="A716" t="s">
        <v>745</v>
      </c>
      <c r="C716" t="s">
        <v>1146</v>
      </c>
      <c r="E716" t="str">
        <f t="shared" si="11"/>
        <v>'SUP_RE_EXPENSES_DEDUCTIBLE_LOSS_PY2',</v>
      </c>
      <c r="F716" t="str">
        <f>VLOOKUP(A716,Sheet3!$A:$C,3,0)</f>
        <v>cont</v>
      </c>
    </row>
    <row r="717" spans="1:6" x14ac:dyDescent="0.3">
      <c r="A717" t="s">
        <v>746</v>
      </c>
      <c r="C717" t="s">
        <v>1146</v>
      </c>
      <c r="E717" t="str">
        <f t="shared" si="11"/>
        <v>'SUP_RE_EXPENSES_COMMISSIONS_PY2',</v>
      </c>
      <c r="F717" t="str">
        <f>VLOOKUP(A717,Sheet3!$A:$C,3,0)</f>
        <v>cont</v>
      </c>
    </row>
    <row r="718" spans="1:6" x14ac:dyDescent="0.3">
      <c r="A718" t="s">
        <v>747</v>
      </c>
      <c r="C718" t="s">
        <v>1146</v>
      </c>
      <c r="E718" t="str">
        <f t="shared" si="11"/>
        <v>'SUP_RE_EXPENSES_CLEANING_PY2',</v>
      </c>
      <c r="F718" t="str">
        <f>VLOOKUP(A718,Sheet3!$A:$C,3,0)</f>
        <v>cont</v>
      </c>
    </row>
    <row r="719" spans="1:6" x14ac:dyDescent="0.3">
      <c r="A719" t="s">
        <v>748</v>
      </c>
      <c r="C719" t="s">
        <v>1146</v>
      </c>
      <c r="E719" t="str">
        <f t="shared" si="11"/>
        <v>'SUP_RE_EXPENSES_ADVERTISING_PY2',</v>
      </c>
      <c r="F719" t="str">
        <f>VLOOKUP(A719,Sheet3!$A:$C,3,0)</f>
        <v>cont</v>
      </c>
    </row>
    <row r="720" spans="1:6" x14ac:dyDescent="0.3">
      <c r="A720" t="s">
        <v>749</v>
      </c>
      <c r="C720" t="s">
        <v>1146</v>
      </c>
      <c r="E720" t="str">
        <f t="shared" si="11"/>
        <v>'SUP_PS_TOTAL_INCOME_PY2',</v>
      </c>
      <c r="F720" t="str">
        <f>VLOOKUP(A720,Sheet3!$A:$C,3,0)</f>
        <v>cont</v>
      </c>
    </row>
    <row r="721" spans="1:6" x14ac:dyDescent="0.3">
      <c r="A721" t="s">
        <v>750</v>
      </c>
      <c r="C721" t="s">
        <v>1146</v>
      </c>
      <c r="E721" t="str">
        <f t="shared" si="11"/>
        <v>'SUP_PS_SEC179_EXPENSE_DEDUCTION_PY2',</v>
      </c>
      <c r="F721" t="str">
        <f>VLOOKUP(A721,Sheet3!$A:$C,3,0)</f>
        <v>cont</v>
      </c>
    </row>
    <row r="722" spans="1:6" x14ac:dyDescent="0.3">
      <c r="A722" t="s">
        <v>751</v>
      </c>
      <c r="C722" t="s">
        <v>1146</v>
      </c>
      <c r="E722" t="str">
        <f t="shared" si="11"/>
        <v>'SUP_PS_SCORP_PY2',</v>
      </c>
      <c r="F722" t="str">
        <f>VLOOKUP(A722,Sheet3!$A:$C,3,0)</f>
        <v>cont</v>
      </c>
    </row>
    <row r="723" spans="1:6" x14ac:dyDescent="0.3">
      <c r="A723" t="s">
        <v>752</v>
      </c>
      <c r="C723" t="s">
        <v>1146</v>
      </c>
      <c r="E723" t="str">
        <f t="shared" si="11"/>
        <v>'SUP_PS_PY_LOSS_PY2',</v>
      </c>
      <c r="F723" t="str">
        <f>VLOOKUP(A723,Sheet3!$A:$C,3,0)</f>
        <v>cont</v>
      </c>
    </row>
    <row r="724" spans="1:6" x14ac:dyDescent="0.3">
      <c r="A724" t="s">
        <v>753</v>
      </c>
      <c r="C724" t="s">
        <v>1146</v>
      </c>
      <c r="E724" t="str">
        <f t="shared" si="11"/>
        <v>'SUP_PS_PASSIVE_LOSS_PY2',</v>
      </c>
      <c r="F724" t="str">
        <f>VLOOKUP(A724,Sheet3!$A:$C,3,0)</f>
        <v>cont</v>
      </c>
    </row>
    <row r="725" spans="1:6" x14ac:dyDescent="0.3">
      <c r="A725" t="s">
        <v>754</v>
      </c>
      <c r="C725" t="s">
        <v>1146</v>
      </c>
      <c r="E725" t="str">
        <f t="shared" si="11"/>
        <v>'SUP_PS_PASSIVE_INCOME_PY2',</v>
      </c>
      <c r="F725" t="str">
        <f>VLOOKUP(A725,Sheet3!$A:$C,3,0)</f>
        <v>cont</v>
      </c>
    </row>
    <row r="726" spans="1:6" x14ac:dyDescent="0.3">
      <c r="A726" t="s">
        <v>755</v>
      </c>
      <c r="C726" t="s">
        <v>1146</v>
      </c>
      <c r="E726" t="str">
        <f t="shared" si="11"/>
        <v>'SUP_PS_PARTNERSHIP_FOREIGN_PY2',</v>
      </c>
      <c r="F726" t="str">
        <f>VLOOKUP(A726,Sheet3!$A:$C,3,0)</f>
        <v>cont</v>
      </c>
    </row>
    <row r="727" spans="1:6" x14ac:dyDescent="0.3">
      <c r="A727" t="s">
        <v>756</v>
      </c>
      <c r="C727" t="s">
        <v>1146</v>
      </c>
      <c r="E727" t="str">
        <f t="shared" si="11"/>
        <v>'SUP_PS_PARTNERSHIP_PY2',</v>
      </c>
      <c r="F727" t="str">
        <f>VLOOKUP(A727,Sheet3!$A:$C,3,0)</f>
        <v>cont</v>
      </c>
    </row>
    <row r="728" spans="1:6" x14ac:dyDescent="0.3">
      <c r="A728" t="s">
        <v>757</v>
      </c>
      <c r="C728" t="s">
        <v>1146</v>
      </c>
      <c r="E728" t="str">
        <f t="shared" si="11"/>
        <v>'SUP_PS_NONPASSIVE_LOSS_PY2',</v>
      </c>
      <c r="F728" t="str">
        <f>VLOOKUP(A728,Sheet3!$A:$C,3,0)</f>
        <v>cont</v>
      </c>
    </row>
    <row r="729" spans="1:6" x14ac:dyDescent="0.3">
      <c r="A729" t="s">
        <v>758</v>
      </c>
      <c r="C729" t="s">
        <v>1146</v>
      </c>
      <c r="E729" t="str">
        <f t="shared" si="11"/>
        <v>'SUP_PS_NONPASSIVE_INCOME_PY2',</v>
      </c>
      <c r="F729" t="str">
        <f>VLOOKUP(A729,Sheet3!$A:$C,3,0)</f>
        <v>cont</v>
      </c>
    </row>
    <row r="730" spans="1:6" x14ac:dyDescent="0.3">
      <c r="A730" t="s">
        <v>759</v>
      </c>
      <c r="C730" t="s">
        <v>1146</v>
      </c>
      <c r="E730" t="str">
        <f t="shared" si="11"/>
        <v>'SUP_PS_AT_RISK_PY2',</v>
      </c>
      <c r="F730" t="str">
        <f>VLOOKUP(A730,Sheet3!$A:$C,3,0)</f>
        <v>cont</v>
      </c>
    </row>
    <row r="731" spans="1:6" x14ac:dyDescent="0.3">
      <c r="A731" t="s">
        <v>760</v>
      </c>
      <c r="C731" t="s">
        <v>1146</v>
      </c>
      <c r="E731" t="str">
        <f t="shared" si="11"/>
        <v>'SUP_FARM_RENTAL_INCOME_PY2',</v>
      </c>
      <c r="F731" t="str">
        <f>VLOOKUP(A731,Sheet3!$A:$C,3,0)</f>
        <v>cont</v>
      </c>
    </row>
    <row r="732" spans="1:6" x14ac:dyDescent="0.3">
      <c r="A732" t="s">
        <v>761</v>
      </c>
      <c r="C732" t="s">
        <v>1146</v>
      </c>
      <c r="E732" t="str">
        <f t="shared" si="11"/>
        <v>'SUP_FARM_GROSS_INCOME_PY2',</v>
      </c>
      <c r="F732" t="str">
        <f>VLOOKUP(A732,Sheet3!$A:$C,3,0)</f>
        <v>cont</v>
      </c>
    </row>
    <row r="733" spans="1:6" x14ac:dyDescent="0.3">
      <c r="A733" t="s">
        <v>762</v>
      </c>
      <c r="C733" t="s">
        <v>1146</v>
      </c>
      <c r="E733" t="str">
        <f t="shared" si="11"/>
        <v>'SUP_EST_TOTAL_INCOME_PY2',</v>
      </c>
      <c r="F733" t="str">
        <f>VLOOKUP(A733,Sheet3!$A:$C,3,0)</f>
        <v>cont</v>
      </c>
    </row>
    <row r="734" spans="1:6" x14ac:dyDescent="0.3">
      <c r="A734" t="s">
        <v>763</v>
      </c>
      <c r="C734" t="s">
        <v>1146</v>
      </c>
      <c r="E734" t="str">
        <f t="shared" si="11"/>
        <v>'SUP_EST_PASSIVE_LOSS_PY2',</v>
      </c>
      <c r="F734" t="str">
        <f>VLOOKUP(A734,Sheet3!$A:$C,3,0)</f>
        <v>cont</v>
      </c>
    </row>
    <row r="735" spans="1:6" x14ac:dyDescent="0.3">
      <c r="A735" t="s">
        <v>764</v>
      </c>
      <c r="C735" t="s">
        <v>1146</v>
      </c>
      <c r="E735" t="str">
        <f t="shared" ref="E735:E793" si="12">"'"&amp;A735&amp;"',"</f>
        <v>'SUP_EST_PASSIVE_INCOME_PY2',</v>
      </c>
      <c r="F735" t="str">
        <f>VLOOKUP(A735,Sheet3!$A:$C,3,0)</f>
        <v>cont</v>
      </c>
    </row>
    <row r="736" spans="1:6" x14ac:dyDescent="0.3">
      <c r="A736" t="s">
        <v>765</v>
      </c>
      <c r="C736" t="s">
        <v>1146</v>
      </c>
      <c r="E736" t="str">
        <f t="shared" si="12"/>
        <v>'SUP_EST_NONPASSIVE_LOSS_PY2',</v>
      </c>
      <c r="F736" t="str">
        <f>VLOOKUP(A736,Sheet3!$A:$C,3,0)</f>
        <v>cont</v>
      </c>
    </row>
    <row r="737" spans="1:6" x14ac:dyDescent="0.3">
      <c r="A737" t="s">
        <v>766</v>
      </c>
      <c r="C737" t="s">
        <v>1146</v>
      </c>
      <c r="E737" t="str">
        <f t="shared" si="12"/>
        <v>'SUP_EST_NONPASSIVE_INCOME_PY2',</v>
      </c>
      <c r="F737" t="str">
        <f>VLOOKUP(A737,Sheet3!$A:$C,3,0)</f>
        <v>cont</v>
      </c>
    </row>
    <row r="738" spans="1:6" x14ac:dyDescent="0.3">
      <c r="A738" t="s">
        <v>771</v>
      </c>
      <c r="C738" t="s">
        <v>1146</v>
      </c>
      <c r="E738" t="str">
        <f t="shared" si="12"/>
        <v>'NUM_W2_PY2',</v>
      </c>
      <c r="F738" t="str">
        <f>VLOOKUP(A738,Sheet3!$A:$C,3,0)</f>
        <v>cont</v>
      </c>
    </row>
    <row r="739" spans="1:6" x14ac:dyDescent="0.3">
      <c r="A739" t="s">
        <v>772</v>
      </c>
      <c r="C739" t="s">
        <v>1146</v>
      </c>
      <c r="E739" t="str">
        <f t="shared" si="12"/>
        <v>'NUM_SCHE_PY2',</v>
      </c>
      <c r="F739" t="str">
        <f>VLOOKUP(A739,Sheet3!$A:$C,3,0)</f>
        <v>cont</v>
      </c>
    </row>
    <row r="740" spans="1:6" x14ac:dyDescent="0.3">
      <c r="A740" t="s">
        <v>773</v>
      </c>
      <c r="C740" t="s">
        <v>1146</v>
      </c>
      <c r="E740" t="str">
        <f t="shared" si="12"/>
        <v>'NUM_SCHC_PY2',</v>
      </c>
      <c r="F740" t="str">
        <f>VLOOKUP(A740,Sheet3!$A:$C,3,0)</f>
        <v>cont</v>
      </c>
    </row>
    <row r="741" spans="1:6" x14ac:dyDescent="0.3">
      <c r="A741" t="s">
        <v>774</v>
      </c>
      <c r="C741" t="s">
        <v>1146</v>
      </c>
      <c r="E741" t="str">
        <f t="shared" si="12"/>
        <v>'NUM_EXEMPTIONS_PY2',</v>
      </c>
      <c r="F741" t="str">
        <f>VLOOKUP(A741,Sheet3!$A:$C,3,0)</f>
        <v>cont</v>
      </c>
    </row>
    <row r="742" spans="1:6" x14ac:dyDescent="0.3">
      <c r="A742" t="s">
        <v>775</v>
      </c>
      <c r="C742" t="s">
        <v>1146</v>
      </c>
      <c r="E742" t="str">
        <f t="shared" si="12"/>
        <v>'NUM_DEPENDENTS_PY2',</v>
      </c>
      <c r="F742" t="str">
        <f>VLOOKUP(A742,Sheet3!$A:$C,3,0)</f>
        <v>cont</v>
      </c>
    </row>
    <row r="743" spans="1:6" x14ac:dyDescent="0.3">
      <c r="A743" t="s">
        <v>776</v>
      </c>
      <c r="C743" t="s">
        <v>1146</v>
      </c>
      <c r="E743" t="str">
        <f t="shared" si="12"/>
        <v>'FLAG_OLD_OR_BLIND_PY2',</v>
      </c>
      <c r="F743" t="str">
        <f>VLOOKUP(A743,Sheet3!$A:$C,3,0)</f>
        <v>bool</v>
      </c>
    </row>
    <row r="744" spans="1:6" x14ac:dyDescent="0.3">
      <c r="A744" t="s">
        <v>777</v>
      </c>
      <c r="C744" t="s">
        <v>1146</v>
      </c>
      <c r="E744" t="str">
        <f t="shared" si="12"/>
        <v>'FLAG_ITEMIZED_DEDUCTIONS_PY2',</v>
      </c>
      <c r="F744" t="str">
        <f>VLOOKUP(A744,Sheet3!$A:$C,3,0)</f>
        <v>bool</v>
      </c>
    </row>
    <row r="745" spans="1:6" x14ac:dyDescent="0.3">
      <c r="A745" t="s">
        <v>778</v>
      </c>
      <c r="C745" t="s">
        <v>1146</v>
      </c>
      <c r="E745" t="str">
        <f t="shared" si="12"/>
        <v>'FLAG_ITEMIZE_SEPARATELY_PY2',</v>
      </c>
      <c r="F745" t="str">
        <f>VLOOKUP(A745,Sheet3!$A:$C,3,0)</f>
        <v>bool</v>
      </c>
    </row>
    <row r="746" spans="1:6" x14ac:dyDescent="0.3">
      <c r="A746" t="s">
        <v>779</v>
      </c>
      <c r="C746" t="s">
        <v>1146</v>
      </c>
      <c r="E746" t="str">
        <f t="shared" si="12"/>
        <v>'FILING_STATUS_PY2',</v>
      </c>
      <c r="F746" t="str">
        <f>VLOOKUP(A746,Sheet3!$A:$C,3,0)</f>
        <v>char</v>
      </c>
    </row>
    <row r="747" spans="1:6" x14ac:dyDescent="0.3">
      <c r="A747" t="s">
        <v>780</v>
      </c>
      <c r="C747" t="s">
        <v>1146</v>
      </c>
      <c r="E747" t="str">
        <f t="shared" si="12"/>
        <v>'BUS_WILL_FILE_1099_PY2',</v>
      </c>
      <c r="F747" t="str">
        <f>VLOOKUP(A747,Sheet3!$A:$C,3,0)</f>
        <v>cont</v>
      </c>
    </row>
    <row r="748" spans="1:6" x14ac:dyDescent="0.3">
      <c r="A748" t="s">
        <v>781</v>
      </c>
      <c r="C748" t="s">
        <v>1146</v>
      </c>
      <c r="E748" t="str">
        <f t="shared" si="12"/>
        <v>'BUS_VEHICLE_PERSONAL_OFFDUTY_PY2',</v>
      </c>
      <c r="F748" t="str">
        <f>VLOOKUP(A748,Sheet3!$A:$C,3,0)</f>
        <v>cont</v>
      </c>
    </row>
    <row r="749" spans="1:6" x14ac:dyDescent="0.3">
      <c r="A749" t="s">
        <v>782</v>
      </c>
      <c r="C749" t="s">
        <v>1146</v>
      </c>
      <c r="E749" t="str">
        <f t="shared" si="12"/>
        <v>'BUS_VEHICLE_PERSONAL_ANOTHER_PY2',</v>
      </c>
      <c r="F749" t="str">
        <f>VLOOKUP(A749,Sheet3!$A:$C,3,0)</f>
        <v>cont</v>
      </c>
    </row>
    <row r="750" spans="1:6" x14ac:dyDescent="0.3">
      <c r="A750" t="s">
        <v>783</v>
      </c>
      <c r="C750" t="s">
        <v>1146</v>
      </c>
      <c r="E750" t="str">
        <f t="shared" si="12"/>
        <v>'BUS_VEHICLE_MILES_OTHER_PY2',</v>
      </c>
      <c r="F750" t="str">
        <f>VLOOKUP(A750,Sheet3!$A:$C,3,0)</f>
        <v>cont</v>
      </c>
    </row>
    <row r="751" spans="1:6" x14ac:dyDescent="0.3">
      <c r="A751" t="s">
        <v>784</v>
      </c>
      <c r="C751" t="s">
        <v>1146</v>
      </c>
      <c r="E751" t="str">
        <f t="shared" si="12"/>
        <v>'BUS_VEHICLE_MILES_COMMUTE_PY2',</v>
      </c>
      <c r="F751" t="str">
        <f>VLOOKUP(A751,Sheet3!$A:$C,3,0)</f>
        <v>cont</v>
      </c>
    </row>
    <row r="752" spans="1:6" x14ac:dyDescent="0.3">
      <c r="A752" t="s">
        <v>785</v>
      </c>
      <c r="C752" t="s">
        <v>1146</v>
      </c>
      <c r="E752" t="str">
        <f t="shared" si="12"/>
        <v>'BUS_VEHICLE_MILES_BUSINESS_PY2',</v>
      </c>
      <c r="F752" t="str">
        <f>VLOOKUP(A752,Sheet3!$A:$C,3,0)</f>
        <v>cont</v>
      </c>
    </row>
    <row r="753" spans="1:6" x14ac:dyDescent="0.3">
      <c r="A753" t="s">
        <v>786</v>
      </c>
      <c r="C753" t="s">
        <v>1146</v>
      </c>
      <c r="E753" t="str">
        <f t="shared" si="12"/>
        <v>'BUS_STATUTORY_EMPLOYEE_PY2',</v>
      </c>
      <c r="F753" t="str">
        <f>VLOOKUP(A753,Sheet3!$A:$C,3,0)</f>
        <v>cont</v>
      </c>
    </row>
    <row r="754" spans="1:6" x14ac:dyDescent="0.3">
      <c r="A754" t="s">
        <v>787</v>
      </c>
      <c r="C754" t="s">
        <v>1146</v>
      </c>
      <c r="E754" t="str">
        <f t="shared" si="12"/>
        <v>'BUS_START_ACQUIRE_PY2',</v>
      </c>
      <c r="F754" t="str">
        <f>VLOOKUP(A754,Sheet3!$A:$C,3,0)</f>
        <v>cont</v>
      </c>
    </row>
    <row r="755" spans="1:6" x14ac:dyDescent="0.3">
      <c r="A755" t="s">
        <v>788</v>
      </c>
      <c r="C755" t="s">
        <v>1146</v>
      </c>
      <c r="E755" t="str">
        <f t="shared" si="12"/>
        <v>'BUS_REQUIRE_1099_PY2',</v>
      </c>
      <c r="F755" t="str">
        <f>VLOOKUP(A755,Sheet3!$A:$C,3,0)</f>
        <v>cont</v>
      </c>
    </row>
    <row r="756" spans="1:6" x14ac:dyDescent="0.3">
      <c r="A756" t="s">
        <v>789</v>
      </c>
      <c r="C756" t="s">
        <v>1146</v>
      </c>
      <c r="E756" t="str">
        <f t="shared" si="12"/>
        <v>'BUS_OTHER_INCOME_PY2',</v>
      </c>
      <c r="F756" t="str">
        <f>VLOOKUP(A756,Sheet3!$A:$C,3,0)</f>
        <v>cont</v>
      </c>
    </row>
    <row r="757" spans="1:6" x14ac:dyDescent="0.3">
      <c r="A757" t="s">
        <v>790</v>
      </c>
      <c r="C757" t="s">
        <v>1146</v>
      </c>
      <c r="E757" t="str">
        <f t="shared" si="12"/>
        <v>'BUS_NET_PROFIT_PY2',</v>
      </c>
      <c r="F757" t="str">
        <f>VLOOKUP(A757,Sheet3!$A:$C,3,0)</f>
        <v>cont</v>
      </c>
    </row>
    <row r="758" spans="1:6" x14ac:dyDescent="0.3">
      <c r="A758" t="s">
        <v>791</v>
      </c>
      <c r="C758" t="s">
        <v>1146</v>
      </c>
      <c r="E758" t="str">
        <f t="shared" si="12"/>
        <v>'BUS_MATERIAL_PARTICIPATE_PY2',</v>
      </c>
      <c r="F758" t="str">
        <f>VLOOKUP(A758,Sheet3!$A:$C,3,0)</f>
        <v>cont</v>
      </c>
    </row>
    <row r="759" spans="1:6" x14ac:dyDescent="0.3">
      <c r="A759" t="s">
        <v>792</v>
      </c>
      <c r="C759" t="s">
        <v>1146</v>
      </c>
      <c r="E759" t="str">
        <f t="shared" si="12"/>
        <v>'BUS_INVESTMENT_AT_RISK_PY2',</v>
      </c>
      <c r="F759" t="str">
        <f>VLOOKUP(A759,Sheet3!$A:$C,3,0)</f>
        <v>cont</v>
      </c>
    </row>
    <row r="760" spans="1:6" x14ac:dyDescent="0.3">
      <c r="A760" t="s">
        <v>793</v>
      </c>
      <c r="C760" t="s">
        <v>1146</v>
      </c>
      <c r="E760" t="str">
        <f t="shared" si="12"/>
        <v>'BUS_GROSS_PROFIT_PY2',</v>
      </c>
      <c r="F760" t="str">
        <f>VLOOKUP(A760,Sheet3!$A:$C,3,0)</f>
        <v>cont</v>
      </c>
    </row>
    <row r="761" spans="1:6" x14ac:dyDescent="0.3">
      <c r="A761" t="s">
        <v>794</v>
      </c>
      <c r="C761" t="s">
        <v>1146</v>
      </c>
      <c r="E761" t="str">
        <f t="shared" si="12"/>
        <v>'BUS_GROSS_INCOME_PY2',</v>
      </c>
      <c r="F761" t="str">
        <f>VLOOKUP(A761,Sheet3!$A:$C,3,0)</f>
        <v>cont</v>
      </c>
    </row>
    <row r="762" spans="1:6" x14ac:dyDescent="0.3">
      <c r="A762" t="s">
        <v>795</v>
      </c>
      <c r="C762" t="s">
        <v>1146</v>
      </c>
      <c r="E762" t="str">
        <f t="shared" si="12"/>
        <v>'BUS_EXPENSE_WAGES_PY2',</v>
      </c>
      <c r="F762" t="str">
        <f>VLOOKUP(A762,Sheet3!$A:$C,3,0)</f>
        <v>cont</v>
      </c>
    </row>
    <row r="763" spans="1:6" x14ac:dyDescent="0.3">
      <c r="A763" t="s">
        <v>796</v>
      </c>
      <c r="C763" t="s">
        <v>1146</v>
      </c>
      <c r="E763" t="str">
        <f t="shared" si="12"/>
        <v>'BUS_EXPENSE_UTILITIES_PY2',</v>
      </c>
      <c r="F763" t="str">
        <f>VLOOKUP(A763,Sheet3!$A:$C,3,0)</f>
        <v>cont</v>
      </c>
    </row>
    <row r="764" spans="1:6" x14ac:dyDescent="0.3">
      <c r="A764" t="s">
        <v>797</v>
      </c>
      <c r="C764" t="s">
        <v>1146</v>
      </c>
      <c r="E764" t="str">
        <f t="shared" si="12"/>
        <v>'BUS_EXPENSE_USE_OF_HOME_PY2',</v>
      </c>
      <c r="F764" t="str">
        <f>VLOOKUP(A764,Sheet3!$A:$C,3,0)</f>
        <v>cont</v>
      </c>
    </row>
    <row r="765" spans="1:6" x14ac:dyDescent="0.3">
      <c r="A765" t="s">
        <v>798</v>
      </c>
      <c r="C765" t="s">
        <v>1146</v>
      </c>
      <c r="E765" t="str">
        <f t="shared" si="12"/>
        <v>'BUS_EXPENSE_TRAVEL_PY2',</v>
      </c>
      <c r="F765" t="str">
        <f>VLOOKUP(A765,Sheet3!$A:$C,3,0)</f>
        <v>cont</v>
      </c>
    </row>
    <row r="766" spans="1:6" x14ac:dyDescent="0.3">
      <c r="A766" t="s">
        <v>799</v>
      </c>
      <c r="C766" t="s">
        <v>1146</v>
      </c>
      <c r="E766" t="str">
        <f t="shared" si="12"/>
        <v>'BUS_EXPENSE_TOTAL_PY2',</v>
      </c>
      <c r="F766" t="str">
        <f>VLOOKUP(A766,Sheet3!$A:$C,3,0)</f>
        <v>cont</v>
      </c>
    </row>
    <row r="767" spans="1:6" x14ac:dyDescent="0.3">
      <c r="A767" t="s">
        <v>800</v>
      </c>
      <c r="C767" t="s">
        <v>1146</v>
      </c>
      <c r="E767" t="str">
        <f t="shared" si="12"/>
        <v>'BUS_EXPENSE_TAXES_PY2',</v>
      </c>
      <c r="F767" t="str">
        <f>VLOOKUP(A767,Sheet3!$A:$C,3,0)</f>
        <v>cont</v>
      </c>
    </row>
    <row r="768" spans="1:6" x14ac:dyDescent="0.3">
      <c r="A768" t="s">
        <v>801</v>
      </c>
      <c r="C768" t="s">
        <v>1146</v>
      </c>
      <c r="E768" t="str">
        <f t="shared" si="12"/>
        <v>'BUS_EXPENSE_SUPPLIES_PY2',</v>
      </c>
      <c r="F768" t="str">
        <f>VLOOKUP(A768,Sheet3!$A:$C,3,0)</f>
        <v>cont</v>
      </c>
    </row>
    <row r="769" spans="1:6" x14ac:dyDescent="0.3">
      <c r="A769" t="s">
        <v>802</v>
      </c>
      <c r="C769" t="s">
        <v>1146</v>
      </c>
      <c r="E769" t="str">
        <f t="shared" si="12"/>
        <v>'BUS_EXPENSE_REPAIRS_PY2',</v>
      </c>
      <c r="F769" t="str">
        <f>VLOOKUP(A769,Sheet3!$A:$C,3,0)</f>
        <v>cont</v>
      </c>
    </row>
    <row r="770" spans="1:6" x14ac:dyDescent="0.3">
      <c r="A770" t="s">
        <v>803</v>
      </c>
      <c r="C770" t="s">
        <v>1146</v>
      </c>
      <c r="E770" t="str">
        <f t="shared" si="12"/>
        <v>'BUS_EXPENSE_RENT_VEHICLES_PY2',</v>
      </c>
      <c r="F770" t="str">
        <f>VLOOKUP(A770,Sheet3!$A:$C,3,0)</f>
        <v>cont</v>
      </c>
    </row>
    <row r="771" spans="1:6" x14ac:dyDescent="0.3">
      <c r="A771" t="s">
        <v>804</v>
      </c>
      <c r="C771" t="s">
        <v>1146</v>
      </c>
      <c r="E771" t="str">
        <f t="shared" si="12"/>
        <v>'BUS_EXPENSE_RENT_OTHER_PY2',</v>
      </c>
      <c r="F771" t="str">
        <f>VLOOKUP(A771,Sheet3!$A:$C,3,0)</f>
        <v>cont</v>
      </c>
    </row>
    <row r="772" spans="1:6" x14ac:dyDescent="0.3">
      <c r="A772" t="s">
        <v>805</v>
      </c>
      <c r="C772" t="s">
        <v>1146</v>
      </c>
      <c r="E772" t="str">
        <f t="shared" si="12"/>
        <v>'BUS_EXPENSE_PROFIT_TENTATIVE_PY2',</v>
      </c>
      <c r="F772" t="str">
        <f>VLOOKUP(A772,Sheet3!$A:$C,3,0)</f>
        <v>cont</v>
      </c>
    </row>
    <row r="773" spans="1:6" x14ac:dyDescent="0.3">
      <c r="A773" t="s">
        <v>806</v>
      </c>
      <c r="C773" t="s">
        <v>1146</v>
      </c>
      <c r="E773" t="str">
        <f t="shared" si="12"/>
        <v>'BUS_EXPENSE_PENSION_PY2',</v>
      </c>
      <c r="F773" t="str">
        <f>VLOOKUP(A773,Sheet3!$A:$C,3,0)</f>
        <v>cont</v>
      </c>
    </row>
    <row r="774" spans="1:6" x14ac:dyDescent="0.3">
      <c r="A774" t="s">
        <v>807</v>
      </c>
      <c r="C774" t="s">
        <v>1146</v>
      </c>
      <c r="E774" t="str">
        <f t="shared" si="12"/>
        <v>'BUS_EXPENSE_OTHER_INTEREST_PY2',</v>
      </c>
      <c r="F774" t="str">
        <f>VLOOKUP(A774,Sheet3!$A:$C,3,0)</f>
        <v>cont</v>
      </c>
    </row>
    <row r="775" spans="1:6" x14ac:dyDescent="0.3">
      <c r="A775" t="s">
        <v>808</v>
      </c>
      <c r="C775" t="s">
        <v>1146</v>
      </c>
      <c r="E775" t="str">
        <f t="shared" si="12"/>
        <v>'BUS_EXPENSE_OTHER_PY2',</v>
      </c>
      <c r="F775" t="str">
        <f>VLOOKUP(A775,Sheet3!$A:$C,3,0)</f>
        <v>cont</v>
      </c>
    </row>
    <row r="776" spans="1:6" x14ac:dyDescent="0.3">
      <c r="A776" t="s">
        <v>809</v>
      </c>
      <c r="C776" t="s">
        <v>1146</v>
      </c>
      <c r="E776" t="str">
        <f t="shared" si="12"/>
        <v>'BUS_EXPENSE_OFFICE_PY2',</v>
      </c>
      <c r="F776" t="str">
        <f>VLOOKUP(A776,Sheet3!$A:$C,3,0)</f>
        <v>cont</v>
      </c>
    </row>
    <row r="777" spans="1:6" x14ac:dyDescent="0.3">
      <c r="A777" t="s">
        <v>810</v>
      </c>
      <c r="C777" t="s">
        <v>1146</v>
      </c>
      <c r="E777" t="str">
        <f t="shared" si="12"/>
        <v>'BUS_EXPENSE_MORTGAGE_INTEREST_PY2',</v>
      </c>
      <c r="F777" t="str">
        <f>VLOOKUP(A777,Sheet3!$A:$C,3,0)</f>
        <v>cont</v>
      </c>
    </row>
    <row r="778" spans="1:6" x14ac:dyDescent="0.3">
      <c r="A778" t="s">
        <v>811</v>
      </c>
      <c r="C778" t="s">
        <v>1146</v>
      </c>
      <c r="E778" t="str">
        <f t="shared" si="12"/>
        <v>'BUS_EXPENSE_MEALS_PY2',</v>
      </c>
      <c r="F778" t="str">
        <f>VLOOKUP(A778,Sheet3!$A:$C,3,0)</f>
        <v>cont</v>
      </c>
    </row>
    <row r="779" spans="1:6" x14ac:dyDescent="0.3">
      <c r="A779" t="s">
        <v>812</v>
      </c>
      <c r="C779" t="s">
        <v>1146</v>
      </c>
      <c r="E779" t="str">
        <f t="shared" si="12"/>
        <v>'BUS_EXPENSE_LEGAL_PY2',</v>
      </c>
      <c r="F779" t="str">
        <f>VLOOKUP(A779,Sheet3!$A:$C,3,0)</f>
        <v>cont</v>
      </c>
    </row>
    <row r="780" spans="1:6" x14ac:dyDescent="0.3">
      <c r="A780" t="s">
        <v>813</v>
      </c>
      <c r="C780" t="s">
        <v>1146</v>
      </c>
      <c r="E780" t="str">
        <f t="shared" si="12"/>
        <v>'BUS_EXPENSE_INSURANCE_PY2',</v>
      </c>
      <c r="F780" t="str">
        <f>VLOOKUP(A780,Sheet3!$A:$C,3,0)</f>
        <v>cont</v>
      </c>
    </row>
    <row r="781" spans="1:6" x14ac:dyDescent="0.3">
      <c r="A781" t="s">
        <v>814</v>
      </c>
      <c r="C781" t="s">
        <v>1146</v>
      </c>
      <c r="E781" t="str">
        <f t="shared" si="12"/>
        <v>'BUS_EXPENSE_EMPLOYEE_BENEFITS_PY2',</v>
      </c>
      <c r="F781" t="str">
        <f>VLOOKUP(A781,Sheet3!$A:$C,3,0)</f>
        <v>cont</v>
      </c>
    </row>
    <row r="782" spans="1:6" x14ac:dyDescent="0.3">
      <c r="A782" t="s">
        <v>815</v>
      </c>
      <c r="C782" t="s">
        <v>1146</v>
      </c>
      <c r="E782" t="str">
        <f t="shared" si="12"/>
        <v>'BUS_EXPENSE_DEPRECIATION_PY2',</v>
      </c>
      <c r="F782" t="str">
        <f>VLOOKUP(A782,Sheet3!$A:$C,3,0)</f>
        <v>cont</v>
      </c>
    </row>
    <row r="783" spans="1:6" x14ac:dyDescent="0.3">
      <c r="A783" t="s">
        <v>816</v>
      </c>
      <c r="C783" t="s">
        <v>1146</v>
      </c>
      <c r="E783" t="str">
        <f t="shared" si="12"/>
        <v>'BUS_EXPENSE_DEPLETION_PY2',</v>
      </c>
      <c r="F783" t="str">
        <f>VLOOKUP(A783,Sheet3!$A:$C,3,0)</f>
        <v>cont</v>
      </c>
    </row>
    <row r="784" spans="1:6" x14ac:dyDescent="0.3">
      <c r="A784" t="s">
        <v>817</v>
      </c>
      <c r="C784" t="s">
        <v>1146</v>
      </c>
      <c r="E784" t="str">
        <f t="shared" si="12"/>
        <v>'BUS_EXPENSE_CONTRACT_LABOR_PY2',</v>
      </c>
      <c r="F784" t="str">
        <f>VLOOKUP(A784,Sheet3!$A:$C,3,0)</f>
        <v>cont</v>
      </c>
    </row>
    <row r="785" spans="1:6" x14ac:dyDescent="0.3">
      <c r="A785" t="s">
        <v>818</v>
      </c>
      <c r="C785" t="s">
        <v>1146</v>
      </c>
      <c r="E785" t="str">
        <f t="shared" si="12"/>
        <v>'BUS_EXPENSE_COMMISSIONS_PY2',</v>
      </c>
      <c r="F785" t="str">
        <f>VLOOKUP(A785,Sheet3!$A:$C,3,0)</f>
        <v>cont</v>
      </c>
    </row>
    <row r="786" spans="1:6" x14ac:dyDescent="0.3">
      <c r="A786" t="s">
        <v>819</v>
      </c>
      <c r="C786" t="s">
        <v>1146</v>
      </c>
      <c r="E786" t="str">
        <f t="shared" si="12"/>
        <v>'BUS_EXPENSE_CAR_PY2',</v>
      </c>
      <c r="F786" t="str">
        <f>VLOOKUP(A786,Sheet3!$A:$C,3,0)</f>
        <v>cont</v>
      </c>
    </row>
    <row r="787" spans="1:6" x14ac:dyDescent="0.3">
      <c r="A787" t="s">
        <v>820</v>
      </c>
      <c r="C787" t="s">
        <v>1146</v>
      </c>
      <c r="E787" t="str">
        <f t="shared" si="12"/>
        <v>'BUS_EXPENSE_ADVERTISING_PY2',</v>
      </c>
      <c r="F787" t="str">
        <f>VLOOKUP(A787,Sheet3!$A:$C,3,0)</f>
        <v>cont</v>
      </c>
    </row>
    <row r="788" spans="1:6" x14ac:dyDescent="0.3">
      <c r="A788" t="s">
        <v>821</v>
      </c>
      <c r="C788" t="s">
        <v>1146</v>
      </c>
      <c r="E788" t="str">
        <f t="shared" si="12"/>
        <v>'BUS_COGS_TOTAL_PY2',</v>
      </c>
      <c r="F788" t="str">
        <f>VLOOKUP(A788,Sheet3!$A:$C,3,0)</f>
        <v>cont</v>
      </c>
    </row>
    <row r="789" spans="1:6" x14ac:dyDescent="0.3">
      <c r="A789" t="s">
        <v>822</v>
      </c>
      <c r="C789" t="s">
        <v>1146</v>
      </c>
      <c r="E789" t="str">
        <f t="shared" si="12"/>
        <v>'BUS_COGS_SUPPLIES_PY2',</v>
      </c>
      <c r="F789" t="str">
        <f>VLOOKUP(A789,Sheet3!$A:$C,3,0)</f>
        <v>cont</v>
      </c>
    </row>
    <row r="790" spans="1:6" x14ac:dyDescent="0.3">
      <c r="A790" t="s">
        <v>823</v>
      </c>
      <c r="C790" t="s">
        <v>1146</v>
      </c>
      <c r="E790" t="str">
        <f t="shared" si="12"/>
        <v>'BUS_COGS_PURCHASES_PY2',</v>
      </c>
      <c r="F790" t="str">
        <f>VLOOKUP(A790,Sheet3!$A:$C,3,0)</f>
        <v>cont</v>
      </c>
    </row>
    <row r="791" spans="1:6" x14ac:dyDescent="0.3">
      <c r="A791" t="s">
        <v>824</v>
      </c>
      <c r="C791" t="s">
        <v>1146</v>
      </c>
      <c r="E791" t="str">
        <f t="shared" si="12"/>
        <v>'BUS_COGS_METHOD_OTHER_PY2',</v>
      </c>
      <c r="F791" t="str">
        <f>VLOOKUP(A791,Sheet3!$A:$C,3,0)</f>
        <v>cont</v>
      </c>
    </row>
    <row r="792" spans="1:6" x14ac:dyDescent="0.3">
      <c r="A792" t="s">
        <v>825</v>
      </c>
      <c r="C792" t="s">
        <v>1146</v>
      </c>
      <c r="E792" t="str">
        <f t="shared" si="12"/>
        <v>'BUS_COGS_METHOD_COST_OR_MARKET_PY2',</v>
      </c>
      <c r="F792" t="str">
        <f>VLOOKUP(A792,Sheet3!$A:$C,3,0)</f>
        <v>cont</v>
      </c>
    </row>
    <row r="793" spans="1:6" x14ac:dyDescent="0.3">
      <c r="A793" t="s">
        <v>826</v>
      </c>
      <c r="C793" t="s">
        <v>1146</v>
      </c>
      <c r="E793" t="str">
        <f t="shared" si="12"/>
        <v>'BUS_COGS_METHOD_COST_PY2',</v>
      </c>
      <c r="F793" t="str">
        <f>VLOOKUP(A793,Sheet3!$A:$C,3,0)</f>
        <v>cont</v>
      </c>
    </row>
    <row r="794" spans="1:6" x14ac:dyDescent="0.3">
      <c r="A794" t="s">
        <v>827</v>
      </c>
      <c r="C794" t="s">
        <v>1146</v>
      </c>
      <c r="E794" t="str">
        <f t="shared" ref="E794:E857" si="13">"'"&amp;A794&amp;"',"</f>
        <v>'BUS_COGS_LABOR_PY2',</v>
      </c>
      <c r="F794" t="str">
        <f>VLOOKUP(A794,Sheet3!$A:$C,3,0)</f>
        <v>cont</v>
      </c>
    </row>
    <row r="795" spans="1:6" x14ac:dyDescent="0.3">
      <c r="A795" t="s">
        <v>828</v>
      </c>
      <c r="C795" t="s">
        <v>1146</v>
      </c>
      <c r="E795" t="str">
        <f t="shared" si="13"/>
        <v>'BUS_COGS_INVENTORY_START_PY2',</v>
      </c>
      <c r="F795" t="str">
        <f>VLOOKUP(A795,Sheet3!$A:$C,3,0)</f>
        <v>cont</v>
      </c>
    </row>
    <row r="796" spans="1:6" x14ac:dyDescent="0.3">
      <c r="A796" t="s">
        <v>829</v>
      </c>
      <c r="C796" t="s">
        <v>1146</v>
      </c>
      <c r="E796" t="str">
        <f t="shared" si="13"/>
        <v>'BUS_COGS_INVENTORY_END_PY2',</v>
      </c>
      <c r="F796" t="str">
        <f>VLOOKUP(A796,Sheet3!$A:$C,3,0)</f>
        <v>cont</v>
      </c>
    </row>
    <row r="797" spans="1:6" x14ac:dyDescent="0.3">
      <c r="A797" t="s">
        <v>830</v>
      </c>
      <c r="C797" t="s">
        <v>1146</v>
      </c>
      <c r="E797" t="str">
        <f t="shared" si="13"/>
        <v>'BUS_COGS_PY2',</v>
      </c>
      <c r="F797" t="str">
        <f>VLOOKUP(A797,Sheet3!$A:$C,3,0)</f>
        <v>cont</v>
      </c>
    </row>
    <row r="798" spans="1:6" x14ac:dyDescent="0.3">
      <c r="A798" t="s">
        <v>831</v>
      </c>
      <c r="C798" t="s">
        <v>1146</v>
      </c>
      <c r="E798" t="str">
        <f t="shared" si="13"/>
        <v>'BUS_ACCOUNTING_METHOD_OTHER_PY2',</v>
      </c>
      <c r="F798" t="str">
        <f>VLOOKUP(A798,Sheet3!$A:$C,3,0)</f>
        <v>cont</v>
      </c>
    </row>
    <row r="799" spans="1:6" x14ac:dyDescent="0.3">
      <c r="A799" t="s">
        <v>832</v>
      </c>
      <c r="C799" t="s">
        <v>1146</v>
      </c>
      <c r="E799" t="str">
        <f t="shared" si="13"/>
        <v>'BUS_ACCOUNTING_METHOD_CASH_PY2',</v>
      </c>
      <c r="F799" t="str">
        <f>VLOOKUP(A799,Sheet3!$A:$C,3,0)</f>
        <v>cont</v>
      </c>
    </row>
    <row r="800" spans="1:6" x14ac:dyDescent="0.3">
      <c r="A800" t="s">
        <v>833</v>
      </c>
      <c r="C800" t="s">
        <v>1146</v>
      </c>
      <c r="E800" t="str">
        <f t="shared" si="13"/>
        <v>'BUS_ACCOUNTING_METHOD_ACCRUAL_PY2',</v>
      </c>
      <c r="F800" t="str">
        <f>VLOOKUP(A800,Sheet3!$A:$C,3,0)</f>
        <v>cont</v>
      </c>
    </row>
    <row r="801" spans="1:6" x14ac:dyDescent="0.3">
      <c r="A801" t="s">
        <v>834</v>
      </c>
      <c r="C801" t="s">
        <v>1146</v>
      </c>
      <c r="E801" t="str">
        <f t="shared" si="13"/>
        <v>'AMOUNT_UNREPORTED_SS_MEDICARE_TAX_PY2',</v>
      </c>
      <c r="F801" t="str">
        <f>VLOOKUP(A801,Sheet3!$A:$C,3,0)</f>
        <v>cont</v>
      </c>
    </row>
    <row r="802" spans="1:6" x14ac:dyDescent="0.3">
      <c r="A802" t="s">
        <v>835</v>
      </c>
      <c r="C802" t="s">
        <v>1146</v>
      </c>
      <c r="E802" t="str">
        <f t="shared" si="13"/>
        <v>'AMOUNT_UNEMPLOYMENT_PY2',</v>
      </c>
      <c r="F802" t="str">
        <f>VLOOKUP(A802,Sheet3!$A:$C,3,0)</f>
        <v>cont</v>
      </c>
    </row>
    <row r="803" spans="1:6" x14ac:dyDescent="0.3">
      <c r="A803" t="s">
        <v>836</v>
      </c>
      <c r="C803" t="s">
        <v>1146</v>
      </c>
      <c r="E803" t="str">
        <f t="shared" si="13"/>
        <v>'AMOUNT_TUITION_PY2',</v>
      </c>
      <c r="F803" t="str">
        <f>VLOOKUP(A803,Sheet3!$A:$C,3,0)</f>
        <v>cont</v>
      </c>
    </row>
    <row r="804" spans="1:6" x14ac:dyDescent="0.3">
      <c r="A804" t="s">
        <v>837</v>
      </c>
      <c r="C804" t="s">
        <v>1146</v>
      </c>
      <c r="E804" t="str">
        <f t="shared" si="13"/>
        <v>'AMOUNT_TOTAL_TAX_PY2',</v>
      </c>
      <c r="F804" t="str">
        <f>VLOOKUP(A804,Sheet3!$A:$C,3,0)</f>
        <v>cont</v>
      </c>
    </row>
    <row r="805" spans="1:6" x14ac:dyDescent="0.3">
      <c r="A805" t="s">
        <v>838</v>
      </c>
      <c r="C805" t="s">
        <v>1146</v>
      </c>
      <c r="E805" t="str">
        <f t="shared" si="13"/>
        <v>'AMOUNT_TOTAL_PAYMENTS_PY2',</v>
      </c>
      <c r="F805" t="str">
        <f>VLOOKUP(A805,Sheet3!$A:$C,3,0)</f>
        <v>cont</v>
      </c>
    </row>
    <row r="806" spans="1:6" x14ac:dyDescent="0.3">
      <c r="A806" t="s">
        <v>839</v>
      </c>
      <c r="C806" t="s">
        <v>1146</v>
      </c>
      <c r="E806" t="str">
        <f t="shared" si="13"/>
        <v>'AMOUNT_TOTAL_INTEREST_PAID_PY2',</v>
      </c>
      <c r="F806" t="str">
        <f>VLOOKUP(A806,Sheet3!$A:$C,3,0)</f>
        <v>cont</v>
      </c>
    </row>
    <row r="807" spans="1:6" x14ac:dyDescent="0.3">
      <c r="A807" t="s">
        <v>840</v>
      </c>
      <c r="C807" t="s">
        <v>1146</v>
      </c>
      <c r="E807" t="str">
        <f t="shared" si="13"/>
        <v>'AMOUNT_TOTAL_INCOME_PY2',</v>
      </c>
      <c r="F807" t="str">
        <f>VLOOKUP(A807,Sheet3!$A:$C,3,0)</f>
        <v>cont</v>
      </c>
    </row>
    <row r="808" spans="1:6" x14ac:dyDescent="0.3">
      <c r="A808" t="s">
        <v>841</v>
      </c>
      <c r="C808" t="s">
        <v>1146</v>
      </c>
      <c r="E808" t="str">
        <f t="shared" si="13"/>
        <v>'AMOUNT_TOTAL_DEDUCTIONS_PY2',</v>
      </c>
      <c r="F808" t="str">
        <f>VLOOKUP(A808,Sheet3!$A:$C,3,0)</f>
        <v>cont</v>
      </c>
    </row>
    <row r="809" spans="1:6" x14ac:dyDescent="0.3">
      <c r="A809" t="s">
        <v>842</v>
      </c>
      <c r="C809" t="s">
        <v>1146</v>
      </c>
      <c r="E809" t="str">
        <f t="shared" si="13"/>
        <v>'AMOUNT_TOTAL_DEDUCTIBLE_EXPENSES_PY2',</v>
      </c>
      <c r="F809" t="str">
        <f>VLOOKUP(A809,Sheet3!$A:$C,3,0)</f>
        <v>cont</v>
      </c>
    </row>
    <row r="810" spans="1:6" x14ac:dyDescent="0.3">
      <c r="A810" t="s">
        <v>843</v>
      </c>
      <c r="C810" t="s">
        <v>1146</v>
      </c>
      <c r="E810" t="str">
        <f t="shared" si="13"/>
        <v>'AMOUNT_TOTAL_CREDITS_PY2',</v>
      </c>
      <c r="F810" t="str">
        <f>VLOOKUP(A810,Sheet3!$A:$C,3,0)</f>
        <v>cont</v>
      </c>
    </row>
    <row r="811" spans="1:6" x14ac:dyDescent="0.3">
      <c r="A811" t="s">
        <v>844</v>
      </c>
      <c r="C811" t="s">
        <v>1146</v>
      </c>
      <c r="E811" t="str">
        <f t="shared" si="13"/>
        <v>'AMOUNT_TAXES_PAID_PY2',</v>
      </c>
      <c r="F811" t="str">
        <f>VLOOKUP(A811,Sheet3!$A:$C,3,0)</f>
        <v>cont</v>
      </c>
    </row>
    <row r="812" spans="1:6" x14ac:dyDescent="0.3">
      <c r="A812" t="s">
        <v>845</v>
      </c>
      <c r="C812" t="s">
        <v>1146</v>
      </c>
      <c r="E812" t="str">
        <f t="shared" si="13"/>
        <v>'AMOUNT_TAXABLE_SOCIAL_SEC_PY2',</v>
      </c>
      <c r="F812" t="str">
        <f>VLOOKUP(A812,Sheet3!$A:$C,3,0)</f>
        <v>cont</v>
      </c>
    </row>
    <row r="813" spans="1:6" x14ac:dyDescent="0.3">
      <c r="A813" t="s">
        <v>846</v>
      </c>
      <c r="C813" t="s">
        <v>1146</v>
      </c>
      <c r="E813" t="str">
        <f t="shared" si="13"/>
        <v>'AMOUNT_TAXABLE_OFFSETS_PY2',</v>
      </c>
      <c r="F813" t="str">
        <f>VLOOKUP(A813,Sheet3!$A:$C,3,0)</f>
        <v>cont</v>
      </c>
    </row>
    <row r="814" spans="1:6" x14ac:dyDescent="0.3">
      <c r="A814" t="s">
        <v>847</v>
      </c>
      <c r="C814" t="s">
        <v>1146</v>
      </c>
      <c r="E814" t="str">
        <f t="shared" si="13"/>
        <v>'AMOUNT_TAXABLE_IRA_PY2',</v>
      </c>
      <c r="F814" t="str">
        <f>VLOOKUP(A814,Sheet3!$A:$C,3,0)</f>
        <v>cont</v>
      </c>
    </row>
    <row r="815" spans="1:6" x14ac:dyDescent="0.3">
      <c r="A815" t="s">
        <v>848</v>
      </c>
      <c r="C815" t="s">
        <v>1146</v>
      </c>
      <c r="E815" t="str">
        <f t="shared" si="13"/>
        <v>'AMOUNT_TAXABLE_INTEREST_PY2',</v>
      </c>
      <c r="F815" t="str">
        <f>VLOOKUP(A815,Sheet3!$A:$C,3,0)</f>
        <v>cont</v>
      </c>
    </row>
    <row r="816" spans="1:6" x14ac:dyDescent="0.3">
      <c r="A816" t="s">
        <v>849</v>
      </c>
      <c r="C816" t="s">
        <v>1146</v>
      </c>
      <c r="E816" t="str">
        <f t="shared" si="13"/>
        <v>'AMOUNT_TAXABLE_INCOME_PY2',</v>
      </c>
      <c r="F816" t="str">
        <f>VLOOKUP(A816,Sheet3!$A:$C,3,0)</f>
        <v>cont</v>
      </c>
    </row>
    <row r="817" spans="1:6" x14ac:dyDescent="0.3">
      <c r="A817" t="s">
        <v>850</v>
      </c>
      <c r="C817" t="s">
        <v>1146</v>
      </c>
      <c r="E817" t="str">
        <f t="shared" si="13"/>
        <v>'AMOUNT_TAX_PREP_FEES_PY2',</v>
      </c>
      <c r="F817" t="str">
        <f>VLOOKUP(A817,Sheet3!$A:$C,3,0)</f>
        <v>cont</v>
      </c>
    </row>
    <row r="818" spans="1:6" x14ac:dyDescent="0.3">
      <c r="A818" t="s">
        <v>851</v>
      </c>
      <c r="C818" t="s">
        <v>1146</v>
      </c>
      <c r="E818" t="str">
        <f t="shared" si="13"/>
        <v>'AMOUNT_TAX_DUE_PY2',</v>
      </c>
      <c r="F818" t="str">
        <f>VLOOKUP(A818,Sheet3!$A:$C,3,0)</f>
        <v>cont</v>
      </c>
    </row>
    <row r="819" spans="1:6" x14ac:dyDescent="0.3">
      <c r="A819" t="s">
        <v>852</v>
      </c>
      <c r="C819" t="s">
        <v>1146</v>
      </c>
      <c r="E819" t="str">
        <f t="shared" si="13"/>
        <v>'AMOUNT_TAX_CREDITS_PY2',</v>
      </c>
      <c r="F819" t="str">
        <f>VLOOKUP(A819,Sheet3!$A:$C,3,0)</f>
        <v>cont</v>
      </c>
    </row>
    <row r="820" spans="1:6" x14ac:dyDescent="0.3">
      <c r="A820" t="s">
        <v>853</v>
      </c>
      <c r="C820" t="s">
        <v>1146</v>
      </c>
      <c r="E820" t="str">
        <f t="shared" si="13"/>
        <v>'AMOUNT_TAX_PY2',</v>
      </c>
      <c r="F820" t="str">
        <f>VLOOKUP(A820,Sheet3!$A:$C,3,0)</f>
        <v>cont</v>
      </c>
    </row>
    <row r="821" spans="1:6" x14ac:dyDescent="0.3">
      <c r="A821" t="s">
        <v>854</v>
      </c>
      <c r="C821" t="s">
        <v>1146</v>
      </c>
      <c r="E821" t="str">
        <f t="shared" si="13"/>
        <v>'AMOUNT_STUDENT_LOAN_INTEREST_DEDUCTION_PY2',</v>
      </c>
      <c r="F821" t="str">
        <f>VLOOKUP(A821,Sheet3!$A:$C,3,0)</f>
        <v>cont</v>
      </c>
    </row>
    <row r="822" spans="1:6" x14ac:dyDescent="0.3">
      <c r="A822" t="s">
        <v>855</v>
      </c>
      <c r="C822" t="s">
        <v>1146</v>
      </c>
      <c r="E822" t="str">
        <f t="shared" si="13"/>
        <v>'AMOUNT_STATE_LOCAL_TAX_PY2',</v>
      </c>
      <c r="F822" t="str">
        <f>VLOOKUP(A822,Sheet3!$A:$C,3,0)</f>
        <v>cont</v>
      </c>
    </row>
    <row r="823" spans="1:6" x14ac:dyDescent="0.3">
      <c r="A823" t="s">
        <v>856</v>
      </c>
      <c r="C823" t="s">
        <v>1146</v>
      </c>
      <c r="E823" t="str">
        <f t="shared" si="13"/>
        <v>'AMOUNT_STATE_LOCAL_SALES_TAX_PY2',</v>
      </c>
      <c r="F823" t="str">
        <f>VLOOKUP(A823,Sheet3!$A:$C,3,0)</f>
        <v>cont</v>
      </c>
    </row>
    <row r="824" spans="1:6" x14ac:dyDescent="0.3">
      <c r="A824" t="s">
        <v>857</v>
      </c>
      <c r="C824" t="s">
        <v>1146</v>
      </c>
      <c r="E824" t="str">
        <f t="shared" si="13"/>
        <v>'AMOUNT_SOCIAL_SEC_PY2',</v>
      </c>
      <c r="F824" t="str">
        <f>VLOOKUP(A824,Sheet3!$A:$C,3,0)</f>
        <v>cont</v>
      </c>
    </row>
    <row r="825" spans="1:6" x14ac:dyDescent="0.3">
      <c r="A825" t="s">
        <v>858</v>
      </c>
      <c r="C825" t="s">
        <v>1146</v>
      </c>
      <c r="E825" t="str">
        <f t="shared" si="13"/>
        <v>'AMOUNT_SELF_EMPLOYMENT_TAX_PY2',</v>
      </c>
      <c r="F825" t="str">
        <f>VLOOKUP(A825,Sheet3!$A:$C,3,0)</f>
        <v>cont</v>
      </c>
    </row>
    <row r="826" spans="1:6" x14ac:dyDescent="0.3">
      <c r="A826" t="s">
        <v>859</v>
      </c>
      <c r="C826" t="s">
        <v>1146</v>
      </c>
      <c r="E826" t="str">
        <f t="shared" si="13"/>
        <v>'AMOUNT_SELF_EMPLOYMENT_RETIREMENT_PY2',</v>
      </c>
      <c r="F826" t="str">
        <f>VLOOKUP(A826,Sheet3!$A:$C,3,0)</f>
        <v>cont</v>
      </c>
    </row>
    <row r="827" spans="1:6" x14ac:dyDescent="0.3">
      <c r="A827" t="s">
        <v>860</v>
      </c>
      <c r="C827" t="s">
        <v>1146</v>
      </c>
      <c r="E827" t="str">
        <f t="shared" si="13"/>
        <v>'AMOUNT_SELF_EMPLOYMENT_HEALTH_INSURANCE_PY2',</v>
      </c>
      <c r="F827" t="str">
        <f>VLOOKUP(A827,Sheet3!$A:$C,3,0)</f>
        <v>cont</v>
      </c>
    </row>
    <row r="828" spans="1:6" x14ac:dyDescent="0.3">
      <c r="A828" t="s">
        <v>861</v>
      </c>
      <c r="C828" t="s">
        <v>1146</v>
      </c>
      <c r="E828" t="str">
        <f t="shared" si="13"/>
        <v>'AMOUNT_SCHE_PY2',</v>
      </c>
      <c r="F828" t="str">
        <f>VLOOKUP(A828,Sheet3!$A:$C,3,0)</f>
        <v>cont</v>
      </c>
    </row>
    <row r="829" spans="1:6" x14ac:dyDescent="0.3">
      <c r="A829" t="s">
        <v>862</v>
      </c>
      <c r="C829" t="s">
        <v>1146</v>
      </c>
      <c r="E829" t="str">
        <f t="shared" si="13"/>
        <v>'AMOUNT_SALARIES_AND_WAGES_PY2',</v>
      </c>
      <c r="F829" t="str">
        <f>VLOOKUP(A829,Sheet3!$A:$C,3,0)</f>
        <v>cont</v>
      </c>
    </row>
    <row r="830" spans="1:6" x14ac:dyDescent="0.3">
      <c r="A830" t="s">
        <v>863</v>
      </c>
      <c r="C830" t="s">
        <v>1146</v>
      </c>
      <c r="E830" t="str">
        <f t="shared" si="13"/>
        <v>'AMOUNT_RETIREMENT_SAVINGS_CREDIT_PY2',</v>
      </c>
      <c r="F830" t="str">
        <f>VLOOKUP(A830,Sheet3!$A:$C,3,0)</f>
        <v>cont</v>
      </c>
    </row>
    <row r="831" spans="1:6" x14ac:dyDescent="0.3">
      <c r="A831" t="s">
        <v>864</v>
      </c>
      <c r="C831" t="s">
        <v>1146</v>
      </c>
      <c r="E831" t="str">
        <f t="shared" si="13"/>
        <v>'AMOUNT_RESIDENTIAL_ENERGY_CREDIT_PY2',</v>
      </c>
      <c r="F831" t="str">
        <f>VLOOKUP(A831,Sheet3!$A:$C,3,0)</f>
        <v>cont</v>
      </c>
    </row>
    <row r="832" spans="1:6" x14ac:dyDescent="0.3">
      <c r="A832" t="s">
        <v>865</v>
      </c>
      <c r="C832" t="s">
        <v>1146</v>
      </c>
      <c r="E832" t="str">
        <f t="shared" si="13"/>
        <v>'AMOUNT_REFUND_PY2',</v>
      </c>
      <c r="F832" t="str">
        <f>VLOOKUP(A832,Sheet3!$A:$C,3,0)</f>
        <v>cont</v>
      </c>
    </row>
    <row r="833" spans="1:6" x14ac:dyDescent="0.3">
      <c r="A833" t="s">
        <v>866</v>
      </c>
      <c r="C833" t="s">
        <v>1146</v>
      </c>
      <c r="E833" t="str">
        <f t="shared" si="13"/>
        <v>'AMOUNT_REAL_ESTATE_TAX_PY2',</v>
      </c>
      <c r="F833" t="str">
        <f>VLOOKUP(A833,Sheet3!$A:$C,3,0)</f>
        <v>cont</v>
      </c>
    </row>
    <row r="834" spans="1:6" x14ac:dyDescent="0.3">
      <c r="A834" t="s">
        <v>867</v>
      </c>
      <c r="C834" t="s">
        <v>1146</v>
      </c>
      <c r="E834" t="str">
        <f t="shared" si="13"/>
        <v>'AMOUNT_QUALIFIED_DIVIDENDS_PY2',</v>
      </c>
      <c r="F834" t="str">
        <f>VLOOKUP(A834,Sheet3!$A:$C,3,0)</f>
        <v>cont</v>
      </c>
    </row>
    <row r="835" spans="1:6" x14ac:dyDescent="0.3">
      <c r="A835" t="s">
        <v>868</v>
      </c>
      <c r="C835" t="s">
        <v>1146</v>
      </c>
      <c r="E835" t="str">
        <f t="shared" si="13"/>
        <v>'AMOUNT_PERSONAL_PROPERTY_TAXES_PY2',</v>
      </c>
      <c r="F835" t="str">
        <f>VLOOKUP(A835,Sheet3!$A:$C,3,0)</f>
        <v>cont</v>
      </c>
    </row>
    <row r="836" spans="1:6" x14ac:dyDescent="0.3">
      <c r="A836" t="s">
        <v>869</v>
      </c>
      <c r="C836" t="s">
        <v>1146</v>
      </c>
      <c r="E836" t="str">
        <f t="shared" si="13"/>
        <v>'AMOUNT_PAID_WITH_EXTENSION_PY2',</v>
      </c>
      <c r="F836" t="str">
        <f>VLOOKUP(A836,Sheet3!$A:$C,3,0)</f>
        <v>cont</v>
      </c>
    </row>
    <row r="837" spans="1:6" x14ac:dyDescent="0.3">
      <c r="A837" t="s">
        <v>870</v>
      </c>
      <c r="C837" t="s">
        <v>1146</v>
      </c>
      <c r="E837" t="str">
        <f t="shared" si="13"/>
        <v>'AMOUNT_OTHER_TAXES_PY2',</v>
      </c>
      <c r="F837" t="str">
        <f>VLOOKUP(A837,Sheet3!$A:$C,3,0)</f>
        <v>cont</v>
      </c>
    </row>
    <row r="838" spans="1:6" x14ac:dyDescent="0.3">
      <c r="A838" t="s">
        <v>871</v>
      </c>
      <c r="C838" t="s">
        <v>1146</v>
      </c>
      <c r="E838" t="str">
        <f t="shared" si="13"/>
        <v>'AMOUNT_OTHER_PAYMENTS_PY2',</v>
      </c>
      <c r="F838" t="str">
        <f>VLOOKUP(A838,Sheet3!$A:$C,3,0)</f>
        <v>cont</v>
      </c>
    </row>
    <row r="839" spans="1:6" x14ac:dyDescent="0.3">
      <c r="A839" t="s">
        <v>872</v>
      </c>
      <c r="C839" t="s">
        <v>1146</v>
      </c>
      <c r="E839" t="str">
        <f t="shared" si="13"/>
        <v>'AMOUNT_OTHER_INCOME_PY2',</v>
      </c>
      <c r="F839" t="str">
        <f>VLOOKUP(A839,Sheet3!$A:$C,3,0)</f>
        <v>cont</v>
      </c>
    </row>
    <row r="840" spans="1:6" x14ac:dyDescent="0.3">
      <c r="A840" t="s">
        <v>873</v>
      </c>
      <c r="C840" t="s">
        <v>1146</v>
      </c>
      <c r="E840" t="str">
        <f t="shared" si="13"/>
        <v>'AMOUNT_OTHER_GAIN_PY2',</v>
      </c>
      <c r="F840" t="str">
        <f>VLOOKUP(A840,Sheet3!$A:$C,3,0)</f>
        <v>cont</v>
      </c>
    </row>
    <row r="841" spans="1:6" x14ac:dyDescent="0.3">
      <c r="A841" t="s">
        <v>874</v>
      </c>
      <c r="C841" t="s">
        <v>1146</v>
      </c>
      <c r="E841" t="str">
        <f t="shared" si="13"/>
        <v>'AMOUNT_OTHER_DEDUCTIBLE_TAXES_PY2',</v>
      </c>
      <c r="F841" t="str">
        <f>VLOOKUP(A841,Sheet3!$A:$C,3,0)</f>
        <v>cont</v>
      </c>
    </row>
    <row r="842" spans="1:6" x14ac:dyDescent="0.3">
      <c r="A842" t="s">
        <v>875</v>
      </c>
      <c r="C842" t="s">
        <v>1146</v>
      </c>
      <c r="E842" t="str">
        <f t="shared" si="13"/>
        <v>'AMOUNT_OTHER_DEDUCTIBLE_EXPENSES_PY2',</v>
      </c>
      <c r="F842" t="str">
        <f>VLOOKUP(A842,Sheet3!$A:$C,3,0)</f>
        <v>cont</v>
      </c>
    </row>
    <row r="843" spans="1:6" x14ac:dyDescent="0.3">
      <c r="A843" t="s">
        <v>876</v>
      </c>
      <c r="C843" t="s">
        <v>1146</v>
      </c>
      <c r="E843" t="str">
        <f t="shared" si="13"/>
        <v>'AMOUNT_OTHER_CREDITS_PY2',</v>
      </c>
      <c r="F843" t="str">
        <f>VLOOKUP(A843,Sheet3!$A:$C,3,0)</f>
        <v>cont</v>
      </c>
    </row>
    <row r="844" spans="1:6" x14ac:dyDescent="0.3">
      <c r="A844" t="s">
        <v>877</v>
      </c>
      <c r="C844" t="s">
        <v>1146</v>
      </c>
      <c r="E844" t="str">
        <f t="shared" si="13"/>
        <v>'AMOUNT_ORDINARY_DIVIDENDS_PY2',</v>
      </c>
      <c r="F844" t="str">
        <f>VLOOKUP(A844,Sheet3!$A:$C,3,0)</f>
        <v>cont</v>
      </c>
    </row>
    <row r="845" spans="1:6" x14ac:dyDescent="0.3">
      <c r="A845" t="s">
        <v>878</v>
      </c>
      <c r="C845" t="s">
        <v>1146</v>
      </c>
      <c r="E845" t="str">
        <f t="shared" si="13"/>
        <v>'AMOUNT_NT_COMBAT_PAY_PY2',</v>
      </c>
      <c r="F845" t="str">
        <f>VLOOKUP(A845,Sheet3!$A:$C,3,0)</f>
        <v>cont</v>
      </c>
    </row>
    <row r="846" spans="1:6" x14ac:dyDescent="0.3">
      <c r="A846" t="s">
        <v>879</v>
      </c>
      <c r="C846" t="s">
        <v>1146</v>
      </c>
      <c r="E846" t="str">
        <f t="shared" si="13"/>
        <v>'AMOUNT_MOVING_EXPENSE_PY2',</v>
      </c>
      <c r="F846" t="str">
        <f>VLOOKUP(A846,Sheet3!$A:$C,3,0)</f>
        <v>cont</v>
      </c>
    </row>
    <row r="847" spans="1:6" x14ac:dyDescent="0.3">
      <c r="A847" t="s">
        <v>880</v>
      </c>
      <c r="C847" t="s">
        <v>1146</v>
      </c>
      <c r="E847" t="str">
        <f t="shared" si="13"/>
        <v>'AMOUNT_MORTGAGE_POINTS_NON_1098_PY2',</v>
      </c>
      <c r="F847" t="str">
        <f>VLOOKUP(A847,Sheet3!$A:$C,3,0)</f>
        <v>cont</v>
      </c>
    </row>
    <row r="848" spans="1:6" x14ac:dyDescent="0.3">
      <c r="A848" t="s">
        <v>881</v>
      </c>
      <c r="C848" t="s">
        <v>1146</v>
      </c>
      <c r="E848" t="str">
        <f t="shared" si="13"/>
        <v>'AMOUNT_MORTGAGE_INTEREST_NON_1098_PY2',</v>
      </c>
      <c r="F848" t="str">
        <f>VLOOKUP(A848,Sheet3!$A:$C,3,0)</f>
        <v>cont</v>
      </c>
    </row>
    <row r="849" spans="1:6" x14ac:dyDescent="0.3">
      <c r="A849" t="s">
        <v>882</v>
      </c>
      <c r="C849" t="s">
        <v>1146</v>
      </c>
      <c r="E849" t="str">
        <f t="shared" si="13"/>
        <v>'AMOUNT_MORTGAGE_INTEREST_PY2',</v>
      </c>
      <c r="F849" t="str">
        <f>VLOOKUP(A849,Sheet3!$A:$C,3,0)</f>
        <v>cont</v>
      </c>
    </row>
    <row r="850" spans="1:6" x14ac:dyDescent="0.3">
      <c r="A850" t="s">
        <v>883</v>
      </c>
      <c r="C850" t="s">
        <v>1146</v>
      </c>
      <c r="E850" t="str">
        <f t="shared" si="13"/>
        <v>'AMOUNT_MORTGAGE_INSURANCE_PY2',</v>
      </c>
      <c r="F850" t="str">
        <f>VLOOKUP(A850,Sheet3!$A:$C,3,0)</f>
        <v>cont</v>
      </c>
    </row>
    <row r="851" spans="1:6" x14ac:dyDescent="0.3">
      <c r="A851" t="s">
        <v>884</v>
      </c>
      <c r="C851" t="s">
        <v>1146</v>
      </c>
      <c r="E851" t="str">
        <f t="shared" si="13"/>
        <v>'AMOUNT_MISC_DEDUCTIONS_PY2',</v>
      </c>
      <c r="F851" t="str">
        <f>VLOOKUP(A851,Sheet3!$A:$C,3,0)</f>
        <v>cont</v>
      </c>
    </row>
    <row r="852" spans="1:6" x14ac:dyDescent="0.3">
      <c r="A852" t="s">
        <v>885</v>
      </c>
      <c r="C852" t="s">
        <v>1146</v>
      </c>
      <c r="E852" t="str">
        <f t="shared" si="13"/>
        <v>'AMOUNT_MEDICAL_DENTAL_EXPENSES_DEDUCTION_PY2',</v>
      </c>
      <c r="F852" t="str">
        <f>VLOOKUP(A852,Sheet3!$A:$C,3,0)</f>
        <v>cont</v>
      </c>
    </row>
    <row r="853" spans="1:6" x14ac:dyDescent="0.3">
      <c r="A853" t="s">
        <v>886</v>
      </c>
      <c r="C853" t="s">
        <v>1146</v>
      </c>
      <c r="E853" t="str">
        <f t="shared" si="13"/>
        <v>'AMOUNT_MEDICAL_DENTAL_EXPENSES_PY2',</v>
      </c>
      <c r="F853" t="str">
        <f>VLOOKUP(A853,Sheet3!$A:$C,3,0)</f>
        <v>cont</v>
      </c>
    </row>
    <row r="854" spans="1:6" x14ac:dyDescent="0.3">
      <c r="A854" t="s">
        <v>887</v>
      </c>
      <c r="C854" t="s">
        <v>1146</v>
      </c>
      <c r="E854" t="str">
        <f t="shared" si="13"/>
        <v>'AMOUNT_IRA_DISTRIBUTIONS_PY2',</v>
      </c>
      <c r="F854" t="str">
        <f>VLOOKUP(A854,Sheet3!$A:$C,3,0)</f>
        <v>cont</v>
      </c>
    </row>
    <row r="855" spans="1:6" x14ac:dyDescent="0.3">
      <c r="A855" t="s">
        <v>888</v>
      </c>
      <c r="C855" t="s">
        <v>1146</v>
      </c>
      <c r="E855" t="str">
        <f t="shared" si="13"/>
        <v>'AMOUNT_IRA_DEDUCTION_PY2',</v>
      </c>
      <c r="F855" t="str">
        <f>VLOOKUP(A855,Sheet3!$A:$C,3,0)</f>
        <v>cont</v>
      </c>
    </row>
    <row r="856" spans="1:6" x14ac:dyDescent="0.3">
      <c r="A856" t="s">
        <v>889</v>
      </c>
      <c r="C856" t="s">
        <v>1146</v>
      </c>
      <c r="E856" t="str">
        <f t="shared" si="13"/>
        <v>'AMOUNT_INVESTMENT_INTEREST_PAID_PY2',</v>
      </c>
      <c r="F856" t="str">
        <f>VLOOKUP(A856,Sheet3!$A:$C,3,0)</f>
        <v>cont</v>
      </c>
    </row>
    <row r="857" spans="1:6" x14ac:dyDescent="0.3">
      <c r="A857" t="s">
        <v>890</v>
      </c>
      <c r="C857" t="s">
        <v>1146</v>
      </c>
      <c r="E857" t="str">
        <f t="shared" si="13"/>
        <v>'AMOUNT_INCOME_TAX_WITHHELD_PY2',</v>
      </c>
      <c r="F857" t="str">
        <f>VLOOKUP(A857,Sheet3!$A:$C,3,0)</f>
        <v>cont</v>
      </c>
    </row>
    <row r="858" spans="1:6" x14ac:dyDescent="0.3">
      <c r="A858" t="s">
        <v>891</v>
      </c>
      <c r="C858" t="s">
        <v>1146</v>
      </c>
      <c r="E858" t="str">
        <f t="shared" ref="E858:E920" si="14">"'"&amp;A858&amp;"',"</f>
        <v>'AMOUNT_INCOME_TAX_PY2',</v>
      </c>
      <c r="F858" t="str">
        <f>VLOOKUP(A858,Sheet3!$A:$C,3,0)</f>
        <v>cont</v>
      </c>
    </row>
    <row r="859" spans="1:6" x14ac:dyDescent="0.3">
      <c r="A859" t="s">
        <v>892</v>
      </c>
      <c r="C859" t="s">
        <v>1146</v>
      </c>
      <c r="E859" t="str">
        <f t="shared" si="14"/>
        <v>'AMOUNT_HSA_PY2',</v>
      </c>
      <c r="F859" t="str">
        <f>VLOOKUP(A859,Sheet3!$A:$C,3,0)</f>
        <v>cont</v>
      </c>
    </row>
    <row r="860" spans="1:6" x14ac:dyDescent="0.3">
      <c r="A860" t="s">
        <v>893</v>
      </c>
      <c r="C860" t="s">
        <v>1146</v>
      </c>
      <c r="E860" t="str">
        <f t="shared" si="14"/>
        <v>'AMOUNT_HOPE_CREDIT_PY2',</v>
      </c>
      <c r="F860" t="str">
        <f>VLOOKUP(A860,Sheet3!$A:$C,3,0)</f>
        <v>cont</v>
      </c>
    </row>
    <row r="861" spans="1:6" x14ac:dyDescent="0.3">
      <c r="A861" t="s">
        <v>894</v>
      </c>
      <c r="C861" t="s">
        <v>1146</v>
      </c>
      <c r="E861" t="str">
        <f t="shared" si="14"/>
        <v>'AMOUNT_HOMEBUYER_CREDIT_REPAYMENT_PY2',</v>
      </c>
      <c r="F861" t="str">
        <f>VLOOKUP(A861,Sheet3!$A:$C,3,0)</f>
        <v>cont</v>
      </c>
    </row>
    <row r="862" spans="1:6" x14ac:dyDescent="0.3">
      <c r="A862" t="s">
        <v>895</v>
      </c>
      <c r="C862" t="s">
        <v>1146</v>
      </c>
      <c r="E862" t="str">
        <f t="shared" si="14"/>
        <v>'AMOUNT_FUEL_TAX_CREDIT_PY2',</v>
      </c>
      <c r="F862" t="str">
        <f>VLOOKUP(A862,Sheet3!$A:$C,3,0)</f>
        <v>cont</v>
      </c>
    </row>
    <row r="863" spans="1:6" x14ac:dyDescent="0.3">
      <c r="A863" t="s">
        <v>896</v>
      </c>
      <c r="C863" t="s">
        <v>1146</v>
      </c>
      <c r="E863" t="str">
        <f t="shared" si="14"/>
        <v>'AMOUNT_FOREIGN_TAX_CREDIT_PY2',</v>
      </c>
      <c r="F863" t="str">
        <f>VLOOKUP(A863,Sheet3!$A:$C,3,0)</f>
        <v>cont</v>
      </c>
    </row>
    <row r="864" spans="1:6" x14ac:dyDescent="0.3">
      <c r="A864" t="s">
        <v>897</v>
      </c>
      <c r="C864" t="s">
        <v>1146</v>
      </c>
      <c r="E864" t="str">
        <f t="shared" si="14"/>
        <v>'AMOUNT_FARM_INCOME_PY2',</v>
      </c>
      <c r="F864" t="str">
        <f>VLOOKUP(A864,Sheet3!$A:$C,3,0)</f>
        <v>cont</v>
      </c>
    </row>
    <row r="865" spans="1:6" x14ac:dyDescent="0.3">
      <c r="A865" t="s">
        <v>898</v>
      </c>
      <c r="C865" t="s">
        <v>1146</v>
      </c>
      <c r="E865" t="str">
        <f t="shared" si="14"/>
        <v>'AMOUNT_EXPENSES_DEDUCTION_PY2',</v>
      </c>
      <c r="F865" t="str">
        <f>VLOOKUP(A865,Sheet3!$A:$C,3,0)</f>
        <v>cont</v>
      </c>
    </row>
    <row r="866" spans="1:6" x14ac:dyDescent="0.3">
      <c r="A866" t="s">
        <v>899</v>
      </c>
      <c r="C866" t="s">
        <v>1146</v>
      </c>
      <c r="E866" t="str">
        <f t="shared" si="14"/>
        <v>'AMOUNT_EXEMPTIONS_PY2',</v>
      </c>
      <c r="F866" t="str">
        <f>VLOOKUP(A866,Sheet3!$A:$C,3,0)</f>
        <v>cont</v>
      </c>
    </row>
    <row r="867" spans="1:6" x14ac:dyDescent="0.3">
      <c r="A867" t="s">
        <v>900</v>
      </c>
      <c r="C867" t="s">
        <v>1146</v>
      </c>
      <c r="E867" t="str">
        <f t="shared" si="14"/>
        <v>'AMOUNT_EXCESS_SS_RRTA_WITHHELD_PY2',</v>
      </c>
      <c r="F867" t="str">
        <f>VLOOKUP(A867,Sheet3!$A:$C,3,0)</f>
        <v>cont</v>
      </c>
    </row>
    <row r="868" spans="1:6" x14ac:dyDescent="0.3">
      <c r="A868" t="s">
        <v>901</v>
      </c>
      <c r="C868" t="s">
        <v>1146</v>
      </c>
      <c r="E868" t="str">
        <f t="shared" si="14"/>
        <v>'AMOUNT_ESTIMATED_TAX_PENALTY_PY2',</v>
      </c>
      <c r="F868" t="str">
        <f>VLOOKUP(A868,Sheet3!$A:$C,3,0)</f>
        <v>cont</v>
      </c>
    </row>
    <row r="869" spans="1:6" x14ac:dyDescent="0.3">
      <c r="A869" t="s">
        <v>902</v>
      </c>
      <c r="C869" t="s">
        <v>1146</v>
      </c>
      <c r="E869" t="str">
        <f t="shared" si="14"/>
        <v>'AMOUNT_ESTIMATED_TAX_PY2',</v>
      </c>
      <c r="F869" t="str">
        <f>VLOOKUP(A869,Sheet3!$A:$C,3,0)</f>
        <v>cont</v>
      </c>
    </row>
    <row r="870" spans="1:6" x14ac:dyDescent="0.3">
      <c r="A870" t="s">
        <v>903</v>
      </c>
      <c r="C870" t="s">
        <v>1146</v>
      </c>
      <c r="E870" t="str">
        <f t="shared" si="14"/>
        <v>'AMOUNT_EMPLOYEE_EXPENSES_PY2',</v>
      </c>
      <c r="F870" t="str">
        <f>VLOOKUP(A870,Sheet3!$A:$C,3,0)</f>
        <v>cont</v>
      </c>
    </row>
    <row r="871" spans="1:6" x14ac:dyDescent="0.3">
      <c r="A871" t="s">
        <v>904</v>
      </c>
      <c r="C871" t="s">
        <v>1146</v>
      </c>
      <c r="E871" t="str">
        <f t="shared" si="14"/>
        <v>'AMOUNT_EITC_PY2',</v>
      </c>
      <c r="F871" t="str">
        <f>VLOOKUP(A871,Sheet3!$A:$C,3,0)</f>
        <v>cont</v>
      </c>
    </row>
    <row r="872" spans="1:6" x14ac:dyDescent="0.3">
      <c r="A872" t="s">
        <v>905</v>
      </c>
      <c r="C872" t="s">
        <v>1146</v>
      </c>
      <c r="E872" t="str">
        <f t="shared" si="14"/>
        <v>'AMOUNT_EDUCATION_CREDIT_PY2',</v>
      </c>
      <c r="F872" t="str">
        <f>VLOOKUP(A872,Sheet3!$A:$C,3,0)</f>
        <v>cont</v>
      </c>
    </row>
    <row r="873" spans="1:6" x14ac:dyDescent="0.3">
      <c r="A873" t="s">
        <v>906</v>
      </c>
      <c r="C873" t="s">
        <v>1146</v>
      </c>
      <c r="E873" t="str">
        <f t="shared" si="14"/>
        <v>'AMOUNT_EARLY_WITHDRAWAL_PENALTY_PY2',</v>
      </c>
      <c r="F873" t="str">
        <f>VLOOKUP(A873,Sheet3!$A:$C,3,0)</f>
        <v>cont</v>
      </c>
    </row>
    <row r="874" spans="1:6" x14ac:dyDescent="0.3">
      <c r="A874" t="s">
        <v>907</v>
      </c>
      <c r="C874" t="s">
        <v>1146</v>
      </c>
      <c r="E874" t="str">
        <f t="shared" si="14"/>
        <v>'AMOUNT_DOMESTIC_PRODUCTION_DEDUCTION_PY2',</v>
      </c>
      <c r="F874" t="str">
        <f>VLOOKUP(A874,Sheet3!$A:$C,3,0)</f>
        <v>cont</v>
      </c>
    </row>
    <row r="875" spans="1:6" x14ac:dyDescent="0.3">
      <c r="A875" t="s">
        <v>908</v>
      </c>
      <c r="C875" t="s">
        <v>1146</v>
      </c>
      <c r="E875" t="str">
        <f t="shared" si="14"/>
        <v>'AMOUNT_DISABLED_CREDIT_PY2',</v>
      </c>
      <c r="F875" t="str">
        <f>VLOOKUP(A875,Sheet3!$A:$C,3,0)</f>
        <v>cont</v>
      </c>
    </row>
    <row r="876" spans="1:6" x14ac:dyDescent="0.3">
      <c r="A876" t="s">
        <v>909</v>
      </c>
      <c r="C876" t="s">
        <v>1146</v>
      </c>
      <c r="E876" t="str">
        <f t="shared" si="14"/>
        <v>'AMOUNT_DEDUCTIBLE_SELF_EMPLOYMENT_TAX_PY2',</v>
      </c>
      <c r="F876" t="str">
        <f>VLOOKUP(A876,Sheet3!$A:$C,3,0)</f>
        <v>cont</v>
      </c>
    </row>
    <row r="877" spans="1:6" x14ac:dyDescent="0.3">
      <c r="A877" t="s">
        <v>910</v>
      </c>
      <c r="C877" t="s">
        <v>1146</v>
      </c>
      <c r="E877" t="str">
        <f t="shared" si="14"/>
        <v>'AMOUNT_CHILD_CREDIT_PY2',</v>
      </c>
      <c r="F877" t="str">
        <f>VLOOKUP(A877,Sheet3!$A:$C,3,0)</f>
        <v>cont</v>
      </c>
    </row>
    <row r="878" spans="1:6" x14ac:dyDescent="0.3">
      <c r="A878" t="s">
        <v>911</v>
      </c>
      <c r="C878" t="s">
        <v>1146</v>
      </c>
      <c r="E878" t="str">
        <f t="shared" si="14"/>
        <v>'AMOUNT_CHILD_CARE_CREDIT_PY2',</v>
      </c>
      <c r="F878" t="str">
        <f>VLOOKUP(A878,Sheet3!$A:$C,3,0)</f>
        <v>cont</v>
      </c>
    </row>
    <row r="879" spans="1:6" x14ac:dyDescent="0.3">
      <c r="A879" t="s">
        <v>912</v>
      </c>
      <c r="C879" t="s">
        <v>1146</v>
      </c>
      <c r="E879" t="str">
        <f t="shared" si="14"/>
        <v>'AMOUNT_CHARITABLE_CONTRIBUTIONS_NONCASH_PY2',</v>
      </c>
      <c r="F879" t="str">
        <f>VLOOKUP(A879,Sheet3!$A:$C,3,0)</f>
        <v>cont</v>
      </c>
    </row>
    <row r="880" spans="1:6" x14ac:dyDescent="0.3">
      <c r="A880" t="s">
        <v>913</v>
      </c>
      <c r="C880" t="s">
        <v>1146</v>
      </c>
      <c r="E880" t="str">
        <f t="shared" si="14"/>
        <v>'AMOUNT_CHARITABLE_CONTRIBUTIONS_CASH_PY2',</v>
      </c>
      <c r="F880" t="str">
        <f>VLOOKUP(A880,Sheet3!$A:$C,3,0)</f>
        <v>cont</v>
      </c>
    </row>
    <row r="881" spans="1:6" x14ac:dyDescent="0.3">
      <c r="A881" t="s">
        <v>914</v>
      </c>
      <c r="C881" t="s">
        <v>1146</v>
      </c>
      <c r="E881" t="str">
        <f t="shared" si="14"/>
        <v>'AMOUNT_CHARITABLE_CONTRIBUTIONS_CARRYOVER_PY2',</v>
      </c>
      <c r="F881" t="str">
        <f>VLOOKUP(A881,Sheet3!$A:$C,3,0)</f>
        <v>cont</v>
      </c>
    </row>
    <row r="882" spans="1:6" x14ac:dyDescent="0.3">
      <c r="A882" t="s">
        <v>915</v>
      </c>
      <c r="C882" t="s">
        <v>1146</v>
      </c>
      <c r="E882" t="str">
        <f t="shared" si="14"/>
        <v>'AMOUNT_CHARITABLE_CONTRIBUTIONS_PY2',</v>
      </c>
      <c r="F882" t="str">
        <f>VLOOKUP(A882,Sheet3!$A:$C,3,0)</f>
        <v>cont</v>
      </c>
    </row>
    <row r="883" spans="1:6" x14ac:dyDescent="0.3">
      <c r="A883" t="s">
        <v>916</v>
      </c>
      <c r="C883" t="s">
        <v>1146</v>
      </c>
      <c r="E883" t="str">
        <f t="shared" si="14"/>
        <v>'AMOUNT_CERTAIN_BUSINESS_EXPENSE_PY2',</v>
      </c>
      <c r="F883" t="str">
        <f>VLOOKUP(A883,Sheet3!$A:$C,3,0)</f>
        <v>cont</v>
      </c>
    </row>
    <row r="884" spans="1:6" x14ac:dyDescent="0.3">
      <c r="A884" t="s">
        <v>917</v>
      </c>
      <c r="C884" t="s">
        <v>1146</v>
      </c>
      <c r="E884" t="str">
        <f t="shared" si="14"/>
        <v>'AMOUNT_CASUALTY_LOSSES_PY2',</v>
      </c>
      <c r="F884" t="str">
        <f>VLOOKUP(A884,Sheet3!$A:$C,3,0)</f>
        <v>cont</v>
      </c>
    </row>
    <row r="885" spans="1:6" x14ac:dyDescent="0.3">
      <c r="A885" t="s">
        <v>918</v>
      </c>
      <c r="C885" t="s">
        <v>1146</v>
      </c>
      <c r="E885" t="str">
        <f t="shared" si="14"/>
        <v>'AMOUNT_CAPITAL_GAIN_PY2',</v>
      </c>
      <c r="F885" t="str">
        <f>VLOOKUP(A885,Sheet3!$A:$C,3,0)</f>
        <v>cont</v>
      </c>
    </row>
    <row r="886" spans="1:6" x14ac:dyDescent="0.3">
      <c r="A886" t="s">
        <v>919</v>
      </c>
      <c r="C886" t="s">
        <v>1146</v>
      </c>
      <c r="E886" t="str">
        <f t="shared" si="14"/>
        <v>'AMOUNT_BUSINESS_INCOME_PY2',</v>
      </c>
      <c r="F886" t="str">
        <f>VLOOKUP(A886,Sheet3!$A:$C,3,0)</f>
        <v>cont</v>
      </c>
    </row>
    <row r="887" spans="1:6" x14ac:dyDescent="0.3">
      <c r="A887" t="s">
        <v>920</v>
      </c>
      <c r="C887" t="s">
        <v>1146</v>
      </c>
      <c r="E887" t="str">
        <f t="shared" si="14"/>
        <v>'AMOUNT_AMT_PY2',</v>
      </c>
      <c r="F887" t="str">
        <f>VLOOKUP(A887,Sheet3!$A:$C,3,0)</f>
        <v>cont</v>
      </c>
    </row>
    <row r="888" spans="1:6" x14ac:dyDescent="0.3">
      <c r="A888" t="s">
        <v>921</v>
      </c>
      <c r="C888" t="s">
        <v>1146</v>
      </c>
      <c r="E888" t="str">
        <f t="shared" si="14"/>
        <v>'AMOUNT_ALIMONY_PAID_PY2',</v>
      </c>
      <c r="F888" t="str">
        <f>VLOOKUP(A888,Sheet3!$A:$C,3,0)</f>
        <v>cont</v>
      </c>
    </row>
    <row r="889" spans="1:6" x14ac:dyDescent="0.3">
      <c r="A889" t="s">
        <v>922</v>
      </c>
      <c r="C889" t="s">
        <v>1146</v>
      </c>
      <c r="E889" t="str">
        <f t="shared" si="14"/>
        <v>'AMOUNT_ALIMONY_INCOME_PY2',</v>
      </c>
      <c r="F889" t="str">
        <f>VLOOKUP(A889,Sheet3!$A:$C,3,0)</f>
        <v>cont</v>
      </c>
    </row>
    <row r="890" spans="1:6" x14ac:dyDescent="0.3">
      <c r="A890" t="s">
        <v>923</v>
      </c>
      <c r="C890" t="s">
        <v>1146</v>
      </c>
      <c r="E890" t="str">
        <f t="shared" si="14"/>
        <v>'AMOUNT_ADJUSTMENTS_PY2',</v>
      </c>
      <c r="F890" t="str">
        <f>VLOOKUP(A890,Sheet3!$A:$C,3,0)</f>
        <v>cont</v>
      </c>
    </row>
    <row r="891" spans="1:6" x14ac:dyDescent="0.3">
      <c r="A891" t="s">
        <v>924</v>
      </c>
      <c r="C891" t="s">
        <v>1146</v>
      </c>
      <c r="E891" t="str">
        <f t="shared" si="14"/>
        <v>'AGI_PY2',</v>
      </c>
      <c r="F891" t="str">
        <f>VLOOKUP(A891,Sheet3!$A:$C,3,0)</f>
        <v>cont</v>
      </c>
    </row>
    <row r="892" spans="1:6" x14ac:dyDescent="0.3">
      <c r="A892" t="s">
        <v>925</v>
      </c>
      <c r="C892" t="s">
        <v>1146</v>
      </c>
      <c r="E892" t="str">
        <f t="shared" si="14"/>
        <v>'AGE_TAXPAYER_PY2',</v>
      </c>
      <c r="F892" t="str">
        <f>VLOOKUP(A892,Sheet3!$A:$C,3,0)</f>
        <v>cont</v>
      </c>
    </row>
    <row r="893" spans="1:6" x14ac:dyDescent="0.3">
      <c r="A893" t="s">
        <v>926</v>
      </c>
      <c r="C893" t="s">
        <v>1146</v>
      </c>
      <c r="E893" t="str">
        <f t="shared" si="14"/>
        <v>'AGE_SPOUSE_PY2',</v>
      </c>
      <c r="F893" t="str">
        <f>VLOOKUP(A893,Sheet3!$A:$C,3,0)</f>
        <v>cont</v>
      </c>
    </row>
    <row r="894" spans="1:6" x14ac:dyDescent="0.3">
      <c r="A894" t="s">
        <v>927</v>
      </c>
      <c r="C894" t="s">
        <v>1146</v>
      </c>
      <c r="E894" t="str">
        <f t="shared" si="14"/>
        <v>'AGE_DEPENDENT_MIN_PY2',</v>
      </c>
      <c r="F894" t="str">
        <f>VLOOKUP(A894,Sheet3!$A:$C,3,0)</f>
        <v>cont</v>
      </c>
    </row>
    <row r="895" spans="1:6" x14ac:dyDescent="0.3">
      <c r="A895" t="s">
        <v>928</v>
      </c>
      <c r="C895" t="s">
        <v>1146</v>
      </c>
      <c r="E895" t="str">
        <f t="shared" si="14"/>
        <v>'AGE_DEPENDENT_MAX_PY2',</v>
      </c>
      <c r="F895" t="str">
        <f>VLOOKUP(A895,Sheet3!$A:$C,3,0)</f>
        <v>cont</v>
      </c>
    </row>
    <row r="896" spans="1:6" x14ac:dyDescent="0.3">
      <c r="A896" t="s">
        <v>929</v>
      </c>
      <c r="C896" t="s">
        <v>1146</v>
      </c>
      <c r="E896" t="str">
        <f t="shared" si="14"/>
        <v>'AGE_DEPENDENT_AVG_PY2',</v>
      </c>
      <c r="F896" t="str">
        <f>VLOOKUP(A896,Sheet3!$A:$C,3,0)</f>
        <v>cont</v>
      </c>
    </row>
    <row r="897" spans="1:6" x14ac:dyDescent="0.3">
      <c r="A897" t="s">
        <v>931</v>
      </c>
      <c r="C897" t="s">
        <v>1146</v>
      </c>
      <c r="E897" t="str">
        <f t="shared" si="14"/>
        <v>'SUP_REMIC_TAXABLE_INCOME_PY3',</v>
      </c>
      <c r="F897" t="str">
        <f>VLOOKUP(A897,Sheet3!$A:$C,3,0)</f>
        <v>cont</v>
      </c>
    </row>
    <row r="898" spans="1:6" x14ac:dyDescent="0.3">
      <c r="A898" t="s">
        <v>932</v>
      </c>
      <c r="C898" t="s">
        <v>1146</v>
      </c>
      <c r="E898" t="str">
        <f t="shared" si="14"/>
        <v>'SUP_REMIC_SCHQ_INCOME_PY3',</v>
      </c>
      <c r="F898" t="str">
        <f>VLOOKUP(A898,Sheet3!$A:$C,3,0)</f>
        <v>cont</v>
      </c>
    </row>
    <row r="899" spans="1:6" x14ac:dyDescent="0.3">
      <c r="A899" t="s">
        <v>933</v>
      </c>
      <c r="C899" t="s">
        <v>1146</v>
      </c>
      <c r="E899" t="str">
        <f t="shared" si="14"/>
        <v>'SUP_REMIC_EXCESS_INCLUSION_PY3',</v>
      </c>
      <c r="F899" t="str">
        <f>VLOOKUP(A899,Sheet3!$A:$C,3,0)</f>
        <v>cont</v>
      </c>
    </row>
    <row r="900" spans="1:6" x14ac:dyDescent="0.3">
      <c r="A900" t="s">
        <v>934</v>
      </c>
      <c r="C900" t="s">
        <v>1146</v>
      </c>
      <c r="E900" t="str">
        <f t="shared" si="14"/>
        <v>'SUP_RE_WILL_FILE_1099_PY3',</v>
      </c>
      <c r="F900" t="str">
        <f>VLOOKUP(A900,Sheet3!$A:$C,3,0)</f>
        <v>cont</v>
      </c>
    </row>
    <row r="901" spans="1:6" x14ac:dyDescent="0.3">
      <c r="A901" t="s">
        <v>935</v>
      </c>
      <c r="C901" t="s">
        <v>1146</v>
      </c>
      <c r="E901" t="str">
        <f t="shared" si="14"/>
        <v>'SUP_RE_TYPE_SINGLE_FAMILY_PY3',</v>
      </c>
      <c r="F901" t="str">
        <f>VLOOKUP(A901,Sheet3!$A:$C,3,0)</f>
        <v>cont</v>
      </c>
    </row>
    <row r="902" spans="1:6" x14ac:dyDescent="0.3">
      <c r="A902" t="s">
        <v>936</v>
      </c>
      <c r="C902" t="s">
        <v>1146</v>
      </c>
      <c r="E902" t="str">
        <f t="shared" si="14"/>
        <v>'SUP_RE_TYPE_SHORT_RENTAL_PY3',</v>
      </c>
      <c r="F902" t="str">
        <f>VLOOKUP(A902,Sheet3!$A:$C,3,0)</f>
        <v>cont</v>
      </c>
    </row>
    <row r="903" spans="1:6" x14ac:dyDescent="0.3">
      <c r="A903" t="s">
        <v>937</v>
      </c>
      <c r="C903" t="s">
        <v>1146</v>
      </c>
      <c r="E903" t="str">
        <f t="shared" si="14"/>
        <v>'SUP_RE_TYPE_SELF_RENTAL_PY3',</v>
      </c>
      <c r="F903" t="str">
        <f>VLOOKUP(A903,Sheet3!$A:$C,3,0)</f>
        <v>cont</v>
      </c>
    </row>
    <row r="904" spans="1:6" x14ac:dyDescent="0.3">
      <c r="A904" t="s">
        <v>938</v>
      </c>
      <c r="C904" t="s">
        <v>1146</v>
      </c>
      <c r="E904" t="str">
        <f t="shared" si="14"/>
        <v>'SUP_RE_TYPE_ROYALTIES_PY3',</v>
      </c>
      <c r="F904" t="str">
        <f>VLOOKUP(A904,Sheet3!$A:$C,3,0)</f>
        <v>cont</v>
      </c>
    </row>
    <row r="905" spans="1:6" x14ac:dyDescent="0.3">
      <c r="A905" t="s">
        <v>939</v>
      </c>
      <c r="C905" t="s">
        <v>1146</v>
      </c>
      <c r="E905" t="str">
        <f t="shared" si="14"/>
        <v>'SUP_RE_TYPE_OTHER_PY3',</v>
      </c>
      <c r="F905" t="str">
        <f>VLOOKUP(A905,Sheet3!$A:$C,3,0)</f>
        <v>cont</v>
      </c>
    </row>
    <row r="906" spans="1:6" x14ac:dyDescent="0.3">
      <c r="A906" t="s">
        <v>940</v>
      </c>
      <c r="C906" t="s">
        <v>1146</v>
      </c>
      <c r="E906" t="str">
        <f t="shared" si="14"/>
        <v>'SUP_RE_TYPE_MULTI_FAMILY_PY3',</v>
      </c>
      <c r="F906" t="str">
        <f>VLOOKUP(A906,Sheet3!$A:$C,3,0)</f>
        <v>cont</v>
      </c>
    </row>
    <row r="907" spans="1:6" x14ac:dyDescent="0.3">
      <c r="A907" t="s">
        <v>941</v>
      </c>
      <c r="C907" t="s">
        <v>1146</v>
      </c>
      <c r="E907" t="str">
        <f t="shared" si="14"/>
        <v>'SUP_RE_TYPE_LAND_PY3',</v>
      </c>
      <c r="F907" t="str">
        <f>VLOOKUP(A907,Sheet3!$A:$C,3,0)</f>
        <v>cont</v>
      </c>
    </row>
    <row r="908" spans="1:6" x14ac:dyDescent="0.3">
      <c r="A908" t="s">
        <v>942</v>
      </c>
      <c r="C908" t="s">
        <v>1146</v>
      </c>
      <c r="E908" t="str">
        <f t="shared" si="14"/>
        <v>'SUP_RE_TYPE_COMMERCIAL_PY3',</v>
      </c>
      <c r="F908" t="str">
        <f>VLOOKUP(A908,Sheet3!$A:$C,3,0)</f>
        <v>cont</v>
      </c>
    </row>
    <row r="909" spans="1:6" x14ac:dyDescent="0.3">
      <c r="A909" t="s">
        <v>943</v>
      </c>
      <c r="C909" t="s">
        <v>1146</v>
      </c>
      <c r="E909" t="str">
        <f t="shared" si="14"/>
        <v>'SUP_RE_TOTAL_INCOME_PY3',</v>
      </c>
      <c r="F909" t="str">
        <f>VLOOKUP(A909,Sheet3!$A:$C,3,0)</f>
        <v>cont</v>
      </c>
    </row>
    <row r="910" spans="1:6" x14ac:dyDescent="0.3">
      <c r="A910" t="s">
        <v>944</v>
      </c>
      <c r="C910" t="s">
        <v>1146</v>
      </c>
      <c r="E910" t="str">
        <f t="shared" si="14"/>
        <v>'SUP_RE_REQUIRE_1099_PY3',</v>
      </c>
      <c r="F910" t="str">
        <f>VLOOKUP(A910,Sheet3!$A:$C,3,0)</f>
        <v>cont</v>
      </c>
    </row>
    <row r="911" spans="1:6" x14ac:dyDescent="0.3">
      <c r="A911" t="s">
        <v>945</v>
      </c>
      <c r="C911" t="s">
        <v>1146</v>
      </c>
      <c r="E911" t="str">
        <f t="shared" si="14"/>
        <v>'SUP_RE_PROFESSIONAL_INCOME_PY3',</v>
      </c>
      <c r="F911" t="str">
        <f>VLOOKUP(A911,Sheet3!$A:$C,3,0)</f>
        <v>cont</v>
      </c>
    </row>
    <row r="912" spans="1:6" x14ac:dyDescent="0.3">
      <c r="A912" t="s">
        <v>946</v>
      </c>
      <c r="C912" t="s">
        <v>1146</v>
      </c>
      <c r="E912" t="str">
        <f t="shared" si="14"/>
        <v>'SUP_RE_PERSONAL_DAYS_PY3',</v>
      </c>
      <c r="F912" t="str">
        <f>VLOOKUP(A912,Sheet3!$A:$C,3,0)</f>
        <v>cont</v>
      </c>
    </row>
    <row r="913" spans="1:6" x14ac:dyDescent="0.3">
      <c r="A913" t="s">
        <v>947</v>
      </c>
      <c r="C913" t="s">
        <v>1146</v>
      </c>
      <c r="E913" t="str">
        <f t="shared" si="14"/>
        <v>'SUP_RE_INCOME_ROYALTIES_PY3',</v>
      </c>
      <c r="F913" t="str">
        <f>VLOOKUP(A913,Sheet3!$A:$C,3,0)</f>
        <v>cont</v>
      </c>
    </row>
    <row r="914" spans="1:6" x14ac:dyDescent="0.3">
      <c r="A914" t="s">
        <v>948</v>
      </c>
      <c r="C914" t="s">
        <v>1146</v>
      </c>
      <c r="E914" t="str">
        <f t="shared" si="14"/>
        <v>'SUP_RE_INCOME_RENTS_PY3',</v>
      </c>
      <c r="F914" t="str">
        <f>VLOOKUP(A914,Sheet3!$A:$C,3,0)</f>
        <v>cont</v>
      </c>
    </row>
    <row r="915" spans="1:6" x14ac:dyDescent="0.3">
      <c r="A915" t="s">
        <v>949</v>
      </c>
      <c r="C915" t="s">
        <v>1146</v>
      </c>
      <c r="E915" t="str">
        <f t="shared" si="14"/>
        <v>'SUP_RE_EXPENSES_UTILITIES_PY3',</v>
      </c>
      <c r="F915" t="str">
        <f>VLOOKUP(A915,Sheet3!$A:$C,3,0)</f>
        <v>cont</v>
      </c>
    </row>
    <row r="916" spans="1:6" x14ac:dyDescent="0.3">
      <c r="A916" t="s">
        <v>950</v>
      </c>
      <c r="C916" t="s">
        <v>1146</v>
      </c>
      <c r="E916" t="str">
        <f t="shared" si="14"/>
        <v>'SUP_RE_EXPENSES_TRAVEL_PY3',</v>
      </c>
      <c r="F916" t="str">
        <f>VLOOKUP(A916,Sheet3!$A:$C,3,0)</f>
        <v>cont</v>
      </c>
    </row>
    <row r="917" spans="1:6" x14ac:dyDescent="0.3">
      <c r="A917" t="s">
        <v>951</v>
      </c>
      <c r="C917" t="s">
        <v>1146</v>
      </c>
      <c r="E917" t="str">
        <f t="shared" si="14"/>
        <v>'SUP_RE_EXPENSES_TOTAL_PY3',</v>
      </c>
      <c r="F917" t="str">
        <f>VLOOKUP(A917,Sheet3!$A:$C,3,0)</f>
        <v>cont</v>
      </c>
    </row>
    <row r="918" spans="1:6" x14ac:dyDescent="0.3">
      <c r="A918" t="s">
        <v>952</v>
      </c>
      <c r="C918" t="s">
        <v>1146</v>
      </c>
      <c r="E918" t="str">
        <f t="shared" si="14"/>
        <v>'SUP_RE_EXPENSES_TAXES_PY3',</v>
      </c>
      <c r="F918" t="str">
        <f>VLOOKUP(A918,Sheet3!$A:$C,3,0)</f>
        <v>cont</v>
      </c>
    </row>
    <row r="919" spans="1:6" x14ac:dyDescent="0.3">
      <c r="A919" t="s">
        <v>953</v>
      </c>
      <c r="C919" t="s">
        <v>1146</v>
      </c>
      <c r="E919" t="str">
        <f t="shared" si="14"/>
        <v>'SUP_RE_EXPENSES_SUPPLIES_PY3',</v>
      </c>
      <c r="F919" t="str">
        <f>VLOOKUP(A919,Sheet3!$A:$C,3,0)</f>
        <v>cont</v>
      </c>
    </row>
    <row r="920" spans="1:6" x14ac:dyDescent="0.3">
      <c r="A920" t="s">
        <v>954</v>
      </c>
      <c r="C920" t="s">
        <v>1146</v>
      </c>
      <c r="E920" t="str">
        <f t="shared" si="14"/>
        <v>'SUP_RE_EXPENSES_REPAIRS_PY3',</v>
      </c>
      <c r="F920" t="str">
        <f>VLOOKUP(A920,Sheet3!$A:$C,3,0)</f>
        <v>cont</v>
      </c>
    </row>
    <row r="921" spans="1:6" x14ac:dyDescent="0.3">
      <c r="A921" t="s">
        <v>955</v>
      </c>
      <c r="C921" t="s">
        <v>1146</v>
      </c>
      <c r="E921" t="str">
        <f t="shared" ref="E921:E979" si="15">"'"&amp;A921&amp;"',"</f>
        <v>'SUP_RE_EXPENSES_OTHER_INTEREST_PY3',</v>
      </c>
      <c r="F921" t="str">
        <f>VLOOKUP(A921,Sheet3!$A:$C,3,0)</f>
        <v>cont</v>
      </c>
    </row>
    <row r="922" spans="1:6" x14ac:dyDescent="0.3">
      <c r="A922" t="s">
        <v>956</v>
      </c>
      <c r="C922" t="s">
        <v>1146</v>
      </c>
      <c r="E922" t="str">
        <f t="shared" si="15"/>
        <v>'SUP_RE_EXPENSES_MORTGAGE_INTEREST_PY3',</v>
      </c>
      <c r="F922" t="str">
        <f>VLOOKUP(A922,Sheet3!$A:$C,3,0)</f>
        <v>cont</v>
      </c>
    </row>
    <row r="923" spans="1:6" x14ac:dyDescent="0.3">
      <c r="A923" t="s">
        <v>957</v>
      </c>
      <c r="C923" t="s">
        <v>1146</v>
      </c>
      <c r="E923" t="str">
        <f t="shared" si="15"/>
        <v>'SUP_RE_EXPENSES_MANAGEMENT_PY3',</v>
      </c>
      <c r="F923" t="str">
        <f>VLOOKUP(A923,Sheet3!$A:$C,3,0)</f>
        <v>cont</v>
      </c>
    </row>
    <row r="924" spans="1:6" x14ac:dyDescent="0.3">
      <c r="A924" t="s">
        <v>958</v>
      </c>
      <c r="C924" t="s">
        <v>1146</v>
      </c>
      <c r="E924" t="str">
        <f t="shared" si="15"/>
        <v>'SUP_RE_EXPENSES_LEGAL_PY3',</v>
      </c>
      <c r="F924" t="str">
        <f>VLOOKUP(A924,Sheet3!$A:$C,3,0)</f>
        <v>cont</v>
      </c>
    </row>
    <row r="925" spans="1:6" x14ac:dyDescent="0.3">
      <c r="A925" t="s">
        <v>959</v>
      </c>
      <c r="C925" t="s">
        <v>1146</v>
      </c>
      <c r="E925" t="str">
        <f t="shared" si="15"/>
        <v>'SUP_RE_EXPENSES_INSURANCE_PY3',</v>
      </c>
      <c r="F925" t="str">
        <f>VLOOKUP(A925,Sheet3!$A:$C,3,0)</f>
        <v>cont</v>
      </c>
    </row>
    <row r="926" spans="1:6" x14ac:dyDescent="0.3">
      <c r="A926" t="s">
        <v>960</v>
      </c>
      <c r="C926" t="s">
        <v>1146</v>
      </c>
      <c r="E926" t="str">
        <f t="shared" si="15"/>
        <v>'SUP_RE_EXPENSES_DEPRECIATION_PY3',</v>
      </c>
      <c r="F926" t="str">
        <f>VLOOKUP(A926,Sheet3!$A:$C,3,0)</f>
        <v>cont</v>
      </c>
    </row>
    <row r="927" spans="1:6" x14ac:dyDescent="0.3">
      <c r="A927" t="s">
        <v>961</v>
      </c>
      <c r="C927" t="s">
        <v>1146</v>
      </c>
      <c r="E927" t="str">
        <f t="shared" si="15"/>
        <v>'SUP_RE_EXPENSES_DEDUCTIBLE_LOSS_PY3',</v>
      </c>
      <c r="F927" t="str">
        <f>VLOOKUP(A927,Sheet3!$A:$C,3,0)</f>
        <v>cont</v>
      </c>
    </row>
    <row r="928" spans="1:6" x14ac:dyDescent="0.3">
      <c r="A928" t="s">
        <v>962</v>
      </c>
      <c r="C928" t="s">
        <v>1146</v>
      </c>
      <c r="E928" t="str">
        <f t="shared" si="15"/>
        <v>'SUP_RE_EXPENSES_COMMISSIONS_PY3',</v>
      </c>
      <c r="F928" t="str">
        <f>VLOOKUP(A928,Sheet3!$A:$C,3,0)</f>
        <v>cont</v>
      </c>
    </row>
    <row r="929" spans="1:6" x14ac:dyDescent="0.3">
      <c r="A929" t="s">
        <v>963</v>
      </c>
      <c r="C929" t="s">
        <v>1146</v>
      </c>
      <c r="E929" t="str">
        <f t="shared" si="15"/>
        <v>'SUP_RE_EXPENSES_CLEANING_PY3',</v>
      </c>
      <c r="F929" t="str">
        <f>VLOOKUP(A929,Sheet3!$A:$C,3,0)</f>
        <v>cont</v>
      </c>
    </row>
    <row r="930" spans="1:6" x14ac:dyDescent="0.3">
      <c r="A930" t="s">
        <v>964</v>
      </c>
      <c r="C930" t="s">
        <v>1146</v>
      </c>
      <c r="E930" t="str">
        <f t="shared" si="15"/>
        <v>'SUP_RE_EXPENSES_ADVERTISING_PY3',</v>
      </c>
      <c r="F930" t="str">
        <f>VLOOKUP(A930,Sheet3!$A:$C,3,0)</f>
        <v>cont</v>
      </c>
    </row>
    <row r="931" spans="1:6" x14ac:dyDescent="0.3">
      <c r="A931" t="s">
        <v>965</v>
      </c>
      <c r="C931" t="s">
        <v>1146</v>
      </c>
      <c r="E931" t="str">
        <f t="shared" si="15"/>
        <v>'SUP_PS_TOTAL_INCOME_PY3',</v>
      </c>
      <c r="F931" t="str">
        <f>VLOOKUP(A931,Sheet3!$A:$C,3,0)</f>
        <v>cont</v>
      </c>
    </row>
    <row r="932" spans="1:6" x14ac:dyDescent="0.3">
      <c r="A932" t="s">
        <v>966</v>
      </c>
      <c r="C932" t="s">
        <v>1146</v>
      </c>
      <c r="E932" t="str">
        <f t="shared" si="15"/>
        <v>'SUP_PS_SEC179_EXPENSE_DEDUCTION_PY3',</v>
      </c>
      <c r="F932" t="str">
        <f>VLOOKUP(A932,Sheet3!$A:$C,3,0)</f>
        <v>cont</v>
      </c>
    </row>
    <row r="933" spans="1:6" x14ac:dyDescent="0.3">
      <c r="A933" t="s">
        <v>967</v>
      </c>
      <c r="C933" t="s">
        <v>1146</v>
      </c>
      <c r="E933" t="str">
        <f t="shared" si="15"/>
        <v>'SUP_PS_SCORP_PY3',</v>
      </c>
      <c r="F933" t="str">
        <f>VLOOKUP(A933,Sheet3!$A:$C,3,0)</f>
        <v>cont</v>
      </c>
    </row>
    <row r="934" spans="1:6" x14ac:dyDescent="0.3">
      <c r="A934" t="s">
        <v>968</v>
      </c>
      <c r="C934" t="s">
        <v>1146</v>
      </c>
      <c r="E934" t="str">
        <f t="shared" si="15"/>
        <v>'SUP_PS_PY_LOSS_PY3',</v>
      </c>
      <c r="F934" t="str">
        <f>VLOOKUP(A934,Sheet3!$A:$C,3,0)</f>
        <v>cont</v>
      </c>
    </row>
    <row r="935" spans="1:6" x14ac:dyDescent="0.3">
      <c r="A935" t="s">
        <v>969</v>
      </c>
      <c r="C935" t="s">
        <v>1146</v>
      </c>
      <c r="E935" t="str">
        <f t="shared" si="15"/>
        <v>'SUP_PS_PASSIVE_LOSS_PY3',</v>
      </c>
      <c r="F935" t="str">
        <f>VLOOKUP(A935,Sheet3!$A:$C,3,0)</f>
        <v>cont</v>
      </c>
    </row>
    <row r="936" spans="1:6" x14ac:dyDescent="0.3">
      <c r="A936" t="s">
        <v>970</v>
      </c>
      <c r="C936" t="s">
        <v>1146</v>
      </c>
      <c r="E936" t="str">
        <f t="shared" si="15"/>
        <v>'SUP_PS_PASSIVE_INCOME_PY3',</v>
      </c>
      <c r="F936" t="str">
        <f>VLOOKUP(A936,Sheet3!$A:$C,3,0)</f>
        <v>cont</v>
      </c>
    </row>
    <row r="937" spans="1:6" x14ac:dyDescent="0.3">
      <c r="A937" t="s">
        <v>971</v>
      </c>
      <c r="C937" t="s">
        <v>1146</v>
      </c>
      <c r="E937" t="str">
        <f t="shared" si="15"/>
        <v>'SUP_PS_PARTNERSHIP_FOREIGN_PY3',</v>
      </c>
      <c r="F937" t="str">
        <f>VLOOKUP(A937,Sheet3!$A:$C,3,0)</f>
        <v>cont</v>
      </c>
    </row>
    <row r="938" spans="1:6" x14ac:dyDescent="0.3">
      <c r="A938" t="s">
        <v>972</v>
      </c>
      <c r="C938" t="s">
        <v>1146</v>
      </c>
      <c r="E938" t="str">
        <f t="shared" si="15"/>
        <v>'SUP_PS_PARTNERSHIP_PY3',</v>
      </c>
      <c r="F938" t="str">
        <f>VLOOKUP(A938,Sheet3!$A:$C,3,0)</f>
        <v>cont</v>
      </c>
    </row>
    <row r="939" spans="1:6" x14ac:dyDescent="0.3">
      <c r="A939" t="s">
        <v>973</v>
      </c>
      <c r="C939" t="s">
        <v>1146</v>
      </c>
      <c r="E939" t="str">
        <f t="shared" si="15"/>
        <v>'SUP_PS_NONPASSIVE_LOSS_PY3',</v>
      </c>
      <c r="F939" t="str">
        <f>VLOOKUP(A939,Sheet3!$A:$C,3,0)</f>
        <v>cont</v>
      </c>
    </row>
    <row r="940" spans="1:6" x14ac:dyDescent="0.3">
      <c r="A940" t="s">
        <v>974</v>
      </c>
      <c r="C940" t="s">
        <v>1146</v>
      </c>
      <c r="E940" t="str">
        <f t="shared" si="15"/>
        <v>'SUP_PS_NONPASSIVE_INCOME_PY3',</v>
      </c>
      <c r="F940" t="str">
        <f>VLOOKUP(A940,Sheet3!$A:$C,3,0)</f>
        <v>cont</v>
      </c>
    </row>
    <row r="941" spans="1:6" x14ac:dyDescent="0.3">
      <c r="A941" t="s">
        <v>975</v>
      </c>
      <c r="C941" t="s">
        <v>1146</v>
      </c>
      <c r="E941" t="str">
        <f t="shared" si="15"/>
        <v>'SUP_PS_AT_RISK_PY3',</v>
      </c>
      <c r="F941" t="str">
        <f>VLOOKUP(A941,Sheet3!$A:$C,3,0)</f>
        <v>cont</v>
      </c>
    </row>
    <row r="942" spans="1:6" x14ac:dyDescent="0.3">
      <c r="A942" t="s">
        <v>976</v>
      </c>
      <c r="C942" t="s">
        <v>1146</v>
      </c>
      <c r="E942" t="str">
        <f t="shared" si="15"/>
        <v>'SUP_FARM_RENTAL_INCOME_PY3',</v>
      </c>
      <c r="F942" t="str">
        <f>VLOOKUP(A942,Sheet3!$A:$C,3,0)</f>
        <v>cont</v>
      </c>
    </row>
    <row r="943" spans="1:6" x14ac:dyDescent="0.3">
      <c r="A943" t="s">
        <v>977</v>
      </c>
      <c r="C943" t="s">
        <v>1146</v>
      </c>
      <c r="E943" t="str">
        <f t="shared" si="15"/>
        <v>'SUP_FARM_GROSS_INCOME_PY3',</v>
      </c>
      <c r="F943" t="str">
        <f>VLOOKUP(A943,Sheet3!$A:$C,3,0)</f>
        <v>cont</v>
      </c>
    </row>
    <row r="944" spans="1:6" x14ac:dyDescent="0.3">
      <c r="A944" t="s">
        <v>978</v>
      </c>
      <c r="C944" t="s">
        <v>1146</v>
      </c>
      <c r="E944" t="str">
        <f t="shared" si="15"/>
        <v>'SUP_EST_TOTAL_INCOME_PY3',</v>
      </c>
      <c r="F944" t="str">
        <f>VLOOKUP(A944,Sheet3!$A:$C,3,0)</f>
        <v>cont</v>
      </c>
    </row>
    <row r="945" spans="1:6" x14ac:dyDescent="0.3">
      <c r="A945" t="s">
        <v>979</v>
      </c>
      <c r="C945" t="s">
        <v>1146</v>
      </c>
      <c r="E945" t="str">
        <f t="shared" si="15"/>
        <v>'SUP_EST_PASSIVE_LOSS_PY3',</v>
      </c>
      <c r="F945" t="str">
        <f>VLOOKUP(A945,Sheet3!$A:$C,3,0)</f>
        <v>cont</v>
      </c>
    </row>
    <row r="946" spans="1:6" x14ac:dyDescent="0.3">
      <c r="A946" t="s">
        <v>980</v>
      </c>
      <c r="C946" t="s">
        <v>1146</v>
      </c>
      <c r="E946" t="str">
        <f t="shared" si="15"/>
        <v>'SUP_EST_PASSIVE_INCOME_PY3',</v>
      </c>
      <c r="F946" t="str">
        <f>VLOOKUP(A946,Sheet3!$A:$C,3,0)</f>
        <v>cont</v>
      </c>
    </row>
    <row r="947" spans="1:6" x14ac:dyDescent="0.3">
      <c r="A947" t="s">
        <v>981</v>
      </c>
      <c r="C947" t="s">
        <v>1146</v>
      </c>
      <c r="E947" t="str">
        <f t="shared" si="15"/>
        <v>'SUP_EST_NONPASSIVE_LOSS_PY3',</v>
      </c>
      <c r="F947" t="str">
        <f>VLOOKUP(A947,Sheet3!$A:$C,3,0)</f>
        <v>cont</v>
      </c>
    </row>
    <row r="948" spans="1:6" x14ac:dyDescent="0.3">
      <c r="A948" t="s">
        <v>982</v>
      </c>
      <c r="C948" t="s">
        <v>1146</v>
      </c>
      <c r="E948" t="str">
        <f t="shared" si="15"/>
        <v>'SUP_EST_NONPASSIVE_INCOME_PY3',</v>
      </c>
      <c r="F948" t="str">
        <f>VLOOKUP(A948,Sheet3!$A:$C,3,0)</f>
        <v>cont</v>
      </c>
    </row>
    <row r="949" spans="1:6" x14ac:dyDescent="0.3">
      <c r="A949" t="s">
        <v>987</v>
      </c>
      <c r="C949" t="s">
        <v>1146</v>
      </c>
      <c r="E949" t="str">
        <f t="shared" si="15"/>
        <v>'NUM_W2_PY3',</v>
      </c>
      <c r="F949" t="str">
        <f>VLOOKUP(A949,Sheet3!$A:$C,3,0)</f>
        <v>cont</v>
      </c>
    </row>
    <row r="950" spans="1:6" x14ac:dyDescent="0.3">
      <c r="A950" t="s">
        <v>988</v>
      </c>
      <c r="C950" t="s">
        <v>1146</v>
      </c>
      <c r="E950" t="str">
        <f t="shared" si="15"/>
        <v>'NUM_SCHE_PY3',</v>
      </c>
      <c r="F950" t="str">
        <f>VLOOKUP(A950,Sheet3!$A:$C,3,0)</f>
        <v>cont</v>
      </c>
    </row>
    <row r="951" spans="1:6" x14ac:dyDescent="0.3">
      <c r="A951" t="s">
        <v>989</v>
      </c>
      <c r="C951" t="s">
        <v>1146</v>
      </c>
      <c r="E951" t="str">
        <f t="shared" si="15"/>
        <v>'NUM_SCHC_PY3',</v>
      </c>
      <c r="F951" t="str">
        <f>VLOOKUP(A951,Sheet3!$A:$C,3,0)</f>
        <v>cont</v>
      </c>
    </row>
    <row r="952" spans="1:6" x14ac:dyDescent="0.3">
      <c r="A952" t="s">
        <v>990</v>
      </c>
      <c r="C952" t="s">
        <v>1146</v>
      </c>
      <c r="E952" t="str">
        <f t="shared" si="15"/>
        <v>'NUM_EXEMPTIONS_PY3',</v>
      </c>
      <c r="F952" t="str">
        <f>VLOOKUP(A952,Sheet3!$A:$C,3,0)</f>
        <v>cont</v>
      </c>
    </row>
    <row r="953" spans="1:6" x14ac:dyDescent="0.3">
      <c r="A953" t="s">
        <v>991</v>
      </c>
      <c r="C953" t="s">
        <v>1146</v>
      </c>
      <c r="E953" t="str">
        <f t="shared" si="15"/>
        <v>'NUM_DEPENDENTS_PY3',</v>
      </c>
      <c r="F953" t="str">
        <f>VLOOKUP(A953,Sheet3!$A:$C,3,0)</f>
        <v>cont</v>
      </c>
    </row>
    <row r="954" spans="1:6" x14ac:dyDescent="0.3">
      <c r="A954" t="s">
        <v>992</v>
      </c>
      <c r="C954" t="s">
        <v>1146</v>
      </c>
      <c r="E954" t="str">
        <f t="shared" si="15"/>
        <v>'FLAG_OLD_OR_BLIND_PY3',</v>
      </c>
      <c r="F954" t="str">
        <f>VLOOKUP(A954,Sheet3!$A:$C,3,0)</f>
        <v>bool</v>
      </c>
    </row>
    <row r="955" spans="1:6" x14ac:dyDescent="0.3">
      <c r="A955" t="s">
        <v>993</v>
      </c>
      <c r="C955" t="s">
        <v>1146</v>
      </c>
      <c r="E955" t="str">
        <f t="shared" si="15"/>
        <v>'FLAG_ITEMIZED_DEDUCTIONS_PY3',</v>
      </c>
      <c r="F955" t="str">
        <f>VLOOKUP(A955,Sheet3!$A:$C,3,0)</f>
        <v>bool</v>
      </c>
    </row>
    <row r="956" spans="1:6" x14ac:dyDescent="0.3">
      <c r="A956" t="s">
        <v>994</v>
      </c>
      <c r="C956" t="s">
        <v>1146</v>
      </c>
      <c r="E956" t="str">
        <f t="shared" si="15"/>
        <v>'FLAG_ITEMIZE_SEPARATELY_PY3',</v>
      </c>
      <c r="F956" t="str">
        <f>VLOOKUP(A956,Sheet3!$A:$C,3,0)</f>
        <v>bool</v>
      </c>
    </row>
    <row r="957" spans="1:6" x14ac:dyDescent="0.3">
      <c r="A957" t="s">
        <v>995</v>
      </c>
      <c r="C957" t="s">
        <v>1146</v>
      </c>
      <c r="E957" t="str">
        <f t="shared" si="15"/>
        <v>'FILING_STATUS_PY3',</v>
      </c>
      <c r="F957" t="str">
        <f>VLOOKUP(A957,Sheet3!$A:$C,3,0)</f>
        <v>char</v>
      </c>
    </row>
    <row r="958" spans="1:6" x14ac:dyDescent="0.3">
      <c r="A958" t="s">
        <v>996</v>
      </c>
      <c r="C958" t="s">
        <v>1146</v>
      </c>
      <c r="E958" t="str">
        <f t="shared" si="15"/>
        <v>'BUS_WILL_FILE_1099_PY3',</v>
      </c>
      <c r="F958" t="str">
        <f>VLOOKUP(A958,Sheet3!$A:$C,3,0)</f>
        <v>cont</v>
      </c>
    </row>
    <row r="959" spans="1:6" x14ac:dyDescent="0.3">
      <c r="A959" t="s">
        <v>997</v>
      </c>
      <c r="C959" t="s">
        <v>1146</v>
      </c>
      <c r="E959" t="str">
        <f t="shared" si="15"/>
        <v>'BUS_VEHICLE_PERSONAL_OFFDUTY_PY3',</v>
      </c>
      <c r="F959" t="str">
        <f>VLOOKUP(A959,Sheet3!$A:$C,3,0)</f>
        <v>cont</v>
      </c>
    </row>
    <row r="960" spans="1:6" x14ac:dyDescent="0.3">
      <c r="A960" t="s">
        <v>998</v>
      </c>
      <c r="C960" t="s">
        <v>1146</v>
      </c>
      <c r="E960" t="str">
        <f t="shared" si="15"/>
        <v>'BUS_VEHICLE_PERSONAL_ANOTHER_PY3',</v>
      </c>
      <c r="F960" t="str">
        <f>VLOOKUP(A960,Sheet3!$A:$C,3,0)</f>
        <v>cont</v>
      </c>
    </row>
    <row r="961" spans="1:6" x14ac:dyDescent="0.3">
      <c r="A961" t="s">
        <v>999</v>
      </c>
      <c r="C961" t="s">
        <v>1146</v>
      </c>
      <c r="E961" t="str">
        <f t="shared" si="15"/>
        <v>'BUS_VEHICLE_MILES_OTHER_PY3',</v>
      </c>
      <c r="F961" t="str">
        <f>VLOOKUP(A961,Sheet3!$A:$C,3,0)</f>
        <v>cont</v>
      </c>
    </row>
    <row r="962" spans="1:6" x14ac:dyDescent="0.3">
      <c r="A962" t="s">
        <v>1000</v>
      </c>
      <c r="C962" t="s">
        <v>1146</v>
      </c>
      <c r="E962" t="str">
        <f t="shared" si="15"/>
        <v>'BUS_VEHICLE_MILES_COMMUTE_PY3',</v>
      </c>
      <c r="F962" t="str">
        <f>VLOOKUP(A962,Sheet3!$A:$C,3,0)</f>
        <v>cont</v>
      </c>
    </row>
    <row r="963" spans="1:6" x14ac:dyDescent="0.3">
      <c r="A963" t="s">
        <v>1001</v>
      </c>
      <c r="C963" t="s">
        <v>1146</v>
      </c>
      <c r="E963" t="str">
        <f t="shared" si="15"/>
        <v>'BUS_VEHICLE_MILES_BUSINESS_PY3',</v>
      </c>
      <c r="F963" t="str">
        <f>VLOOKUP(A963,Sheet3!$A:$C,3,0)</f>
        <v>cont</v>
      </c>
    </row>
    <row r="964" spans="1:6" x14ac:dyDescent="0.3">
      <c r="A964" t="s">
        <v>1002</v>
      </c>
      <c r="C964" t="s">
        <v>1146</v>
      </c>
      <c r="E964" t="str">
        <f t="shared" si="15"/>
        <v>'BUS_STATUTORY_EMPLOYEE_PY3',</v>
      </c>
      <c r="F964" t="str">
        <f>VLOOKUP(A964,Sheet3!$A:$C,3,0)</f>
        <v>cont</v>
      </c>
    </row>
    <row r="965" spans="1:6" x14ac:dyDescent="0.3">
      <c r="A965" t="s">
        <v>1003</v>
      </c>
      <c r="C965" t="s">
        <v>1146</v>
      </c>
      <c r="E965" t="str">
        <f t="shared" si="15"/>
        <v>'BUS_START_ACQUIRE_PY3',</v>
      </c>
      <c r="F965" t="str">
        <f>VLOOKUP(A965,Sheet3!$A:$C,3,0)</f>
        <v>cont</v>
      </c>
    </row>
    <row r="966" spans="1:6" x14ac:dyDescent="0.3">
      <c r="A966" t="s">
        <v>1004</v>
      </c>
      <c r="C966" t="s">
        <v>1146</v>
      </c>
      <c r="E966" t="str">
        <f t="shared" si="15"/>
        <v>'BUS_REQUIRE_1099_PY3',</v>
      </c>
      <c r="F966" t="str">
        <f>VLOOKUP(A966,Sheet3!$A:$C,3,0)</f>
        <v>cont</v>
      </c>
    </row>
    <row r="967" spans="1:6" x14ac:dyDescent="0.3">
      <c r="A967" t="s">
        <v>1005</v>
      </c>
      <c r="C967" t="s">
        <v>1146</v>
      </c>
      <c r="E967" t="str">
        <f t="shared" si="15"/>
        <v>'BUS_OTHER_INCOME_PY3',</v>
      </c>
      <c r="F967" t="str">
        <f>VLOOKUP(A967,Sheet3!$A:$C,3,0)</f>
        <v>cont</v>
      </c>
    </row>
    <row r="968" spans="1:6" x14ac:dyDescent="0.3">
      <c r="A968" t="s">
        <v>1006</v>
      </c>
      <c r="C968" t="s">
        <v>1146</v>
      </c>
      <c r="E968" t="str">
        <f t="shared" si="15"/>
        <v>'BUS_NET_PROFIT_PY3',</v>
      </c>
      <c r="F968" t="str">
        <f>VLOOKUP(A968,Sheet3!$A:$C,3,0)</f>
        <v>cont</v>
      </c>
    </row>
    <row r="969" spans="1:6" x14ac:dyDescent="0.3">
      <c r="A969" t="s">
        <v>1007</v>
      </c>
      <c r="C969" t="s">
        <v>1146</v>
      </c>
      <c r="E969" t="str">
        <f t="shared" si="15"/>
        <v>'BUS_MATERIAL_PARTICIPATE_PY3',</v>
      </c>
      <c r="F969" t="str">
        <f>VLOOKUP(A969,Sheet3!$A:$C,3,0)</f>
        <v>cont</v>
      </c>
    </row>
    <row r="970" spans="1:6" x14ac:dyDescent="0.3">
      <c r="A970" t="s">
        <v>1008</v>
      </c>
      <c r="C970" t="s">
        <v>1146</v>
      </c>
      <c r="E970" t="str">
        <f t="shared" si="15"/>
        <v>'BUS_INVESTMENT_AT_RISK_PY3',</v>
      </c>
      <c r="F970" t="str">
        <f>VLOOKUP(A970,Sheet3!$A:$C,3,0)</f>
        <v>cont</v>
      </c>
    </row>
    <row r="971" spans="1:6" x14ac:dyDescent="0.3">
      <c r="A971" t="s">
        <v>1009</v>
      </c>
      <c r="C971" t="s">
        <v>1146</v>
      </c>
      <c r="E971" t="str">
        <f t="shared" si="15"/>
        <v>'BUS_GROSS_PROFIT_PY3',</v>
      </c>
      <c r="F971" t="str">
        <f>VLOOKUP(A971,Sheet3!$A:$C,3,0)</f>
        <v>cont</v>
      </c>
    </row>
    <row r="972" spans="1:6" x14ac:dyDescent="0.3">
      <c r="A972" t="s">
        <v>1010</v>
      </c>
      <c r="C972" t="s">
        <v>1146</v>
      </c>
      <c r="E972" t="str">
        <f t="shared" si="15"/>
        <v>'BUS_GROSS_INCOME_PY3',</v>
      </c>
      <c r="F972" t="str">
        <f>VLOOKUP(A972,Sheet3!$A:$C,3,0)</f>
        <v>cont</v>
      </c>
    </row>
    <row r="973" spans="1:6" x14ac:dyDescent="0.3">
      <c r="A973" t="s">
        <v>1011</v>
      </c>
      <c r="C973" t="s">
        <v>1146</v>
      </c>
      <c r="E973" t="str">
        <f t="shared" si="15"/>
        <v>'BUS_EXPENSE_WAGES_PY3',</v>
      </c>
      <c r="F973" t="str">
        <f>VLOOKUP(A973,Sheet3!$A:$C,3,0)</f>
        <v>cont</v>
      </c>
    </row>
    <row r="974" spans="1:6" x14ac:dyDescent="0.3">
      <c r="A974" t="s">
        <v>1012</v>
      </c>
      <c r="C974" t="s">
        <v>1146</v>
      </c>
      <c r="E974" t="str">
        <f t="shared" si="15"/>
        <v>'BUS_EXPENSE_UTILITIES_PY3',</v>
      </c>
      <c r="F974" t="str">
        <f>VLOOKUP(A974,Sheet3!$A:$C,3,0)</f>
        <v>cont</v>
      </c>
    </row>
    <row r="975" spans="1:6" x14ac:dyDescent="0.3">
      <c r="A975" t="s">
        <v>1013</v>
      </c>
      <c r="C975" t="s">
        <v>1146</v>
      </c>
      <c r="E975" t="str">
        <f t="shared" si="15"/>
        <v>'BUS_EXPENSE_USE_OF_HOME_PY3',</v>
      </c>
      <c r="F975" t="str">
        <f>VLOOKUP(A975,Sheet3!$A:$C,3,0)</f>
        <v>cont</v>
      </c>
    </row>
    <row r="976" spans="1:6" x14ac:dyDescent="0.3">
      <c r="A976" t="s">
        <v>1014</v>
      </c>
      <c r="C976" t="s">
        <v>1146</v>
      </c>
      <c r="E976" t="str">
        <f t="shared" si="15"/>
        <v>'BUS_EXPENSE_TRAVEL_PY3',</v>
      </c>
      <c r="F976" t="str">
        <f>VLOOKUP(A976,Sheet3!$A:$C,3,0)</f>
        <v>cont</v>
      </c>
    </row>
    <row r="977" spans="1:6" x14ac:dyDescent="0.3">
      <c r="A977" t="s">
        <v>1015</v>
      </c>
      <c r="C977" t="s">
        <v>1146</v>
      </c>
      <c r="E977" t="str">
        <f t="shared" si="15"/>
        <v>'BUS_EXPENSE_TOTAL_PY3',</v>
      </c>
      <c r="F977" t="str">
        <f>VLOOKUP(A977,Sheet3!$A:$C,3,0)</f>
        <v>cont</v>
      </c>
    </row>
    <row r="978" spans="1:6" x14ac:dyDescent="0.3">
      <c r="A978" t="s">
        <v>1016</v>
      </c>
      <c r="C978" t="s">
        <v>1146</v>
      </c>
      <c r="E978" t="str">
        <f t="shared" si="15"/>
        <v>'BUS_EXPENSE_TAXES_PY3',</v>
      </c>
      <c r="F978" t="str">
        <f>VLOOKUP(A978,Sheet3!$A:$C,3,0)</f>
        <v>cont</v>
      </c>
    </row>
    <row r="979" spans="1:6" x14ac:dyDescent="0.3">
      <c r="A979" t="s">
        <v>1017</v>
      </c>
      <c r="C979" t="s">
        <v>1146</v>
      </c>
      <c r="E979" t="str">
        <f t="shared" si="15"/>
        <v>'BUS_EXPENSE_SUPPLIES_PY3',</v>
      </c>
      <c r="F979" t="str">
        <f>VLOOKUP(A979,Sheet3!$A:$C,3,0)</f>
        <v>cont</v>
      </c>
    </row>
    <row r="980" spans="1:6" x14ac:dyDescent="0.3">
      <c r="A980" t="s">
        <v>1018</v>
      </c>
      <c r="C980" t="s">
        <v>1146</v>
      </c>
      <c r="E980" t="str">
        <f t="shared" ref="E980:E1043" si="16">"'"&amp;A980&amp;"',"</f>
        <v>'BUS_EXPENSE_REPAIRS_PY3',</v>
      </c>
      <c r="F980" t="str">
        <f>VLOOKUP(A980,Sheet3!$A:$C,3,0)</f>
        <v>cont</v>
      </c>
    </row>
    <row r="981" spans="1:6" x14ac:dyDescent="0.3">
      <c r="A981" t="s">
        <v>1019</v>
      </c>
      <c r="C981" t="s">
        <v>1146</v>
      </c>
      <c r="E981" t="str">
        <f t="shared" si="16"/>
        <v>'BUS_EXPENSE_RENT_VEHICLES_PY3',</v>
      </c>
      <c r="F981" t="str">
        <f>VLOOKUP(A981,Sheet3!$A:$C,3,0)</f>
        <v>cont</v>
      </c>
    </row>
    <row r="982" spans="1:6" x14ac:dyDescent="0.3">
      <c r="A982" t="s">
        <v>1020</v>
      </c>
      <c r="C982" t="s">
        <v>1146</v>
      </c>
      <c r="E982" t="str">
        <f t="shared" si="16"/>
        <v>'BUS_EXPENSE_RENT_OTHER_PY3',</v>
      </c>
      <c r="F982" t="str">
        <f>VLOOKUP(A982,Sheet3!$A:$C,3,0)</f>
        <v>cont</v>
      </c>
    </row>
    <row r="983" spans="1:6" x14ac:dyDescent="0.3">
      <c r="A983" t="s">
        <v>1021</v>
      </c>
      <c r="C983" t="s">
        <v>1146</v>
      </c>
      <c r="E983" t="str">
        <f t="shared" si="16"/>
        <v>'BUS_EXPENSE_PROFIT_TENTATIVE_PY3',</v>
      </c>
      <c r="F983" t="str">
        <f>VLOOKUP(A983,Sheet3!$A:$C,3,0)</f>
        <v>cont</v>
      </c>
    </row>
    <row r="984" spans="1:6" x14ac:dyDescent="0.3">
      <c r="A984" t="s">
        <v>1022</v>
      </c>
      <c r="C984" t="s">
        <v>1146</v>
      </c>
      <c r="E984" t="str">
        <f t="shared" si="16"/>
        <v>'BUS_EXPENSE_PENSION_PY3',</v>
      </c>
      <c r="F984" t="str">
        <f>VLOOKUP(A984,Sheet3!$A:$C,3,0)</f>
        <v>cont</v>
      </c>
    </row>
    <row r="985" spans="1:6" x14ac:dyDescent="0.3">
      <c r="A985" t="s">
        <v>1023</v>
      </c>
      <c r="C985" t="s">
        <v>1146</v>
      </c>
      <c r="E985" t="str">
        <f t="shared" si="16"/>
        <v>'BUS_EXPENSE_OTHER_INTEREST_PY3',</v>
      </c>
      <c r="F985" t="str">
        <f>VLOOKUP(A985,Sheet3!$A:$C,3,0)</f>
        <v>cont</v>
      </c>
    </row>
    <row r="986" spans="1:6" x14ac:dyDescent="0.3">
      <c r="A986" t="s">
        <v>1024</v>
      </c>
      <c r="C986" t="s">
        <v>1146</v>
      </c>
      <c r="E986" t="str">
        <f t="shared" si="16"/>
        <v>'BUS_EXPENSE_OTHER_PY3',</v>
      </c>
      <c r="F986" t="str">
        <f>VLOOKUP(A986,Sheet3!$A:$C,3,0)</f>
        <v>cont</v>
      </c>
    </row>
    <row r="987" spans="1:6" x14ac:dyDescent="0.3">
      <c r="A987" t="s">
        <v>1025</v>
      </c>
      <c r="C987" t="s">
        <v>1146</v>
      </c>
      <c r="E987" t="str">
        <f t="shared" si="16"/>
        <v>'BUS_EXPENSE_OFFICE_PY3',</v>
      </c>
      <c r="F987" t="str">
        <f>VLOOKUP(A987,Sheet3!$A:$C,3,0)</f>
        <v>cont</v>
      </c>
    </row>
    <row r="988" spans="1:6" x14ac:dyDescent="0.3">
      <c r="A988" t="s">
        <v>1026</v>
      </c>
      <c r="C988" t="s">
        <v>1146</v>
      </c>
      <c r="E988" t="str">
        <f t="shared" si="16"/>
        <v>'BUS_EXPENSE_MORTGAGE_INTEREST_PY3',</v>
      </c>
      <c r="F988" t="str">
        <f>VLOOKUP(A988,Sheet3!$A:$C,3,0)</f>
        <v>cont</v>
      </c>
    </row>
    <row r="989" spans="1:6" x14ac:dyDescent="0.3">
      <c r="A989" t="s">
        <v>1027</v>
      </c>
      <c r="C989" t="s">
        <v>1146</v>
      </c>
      <c r="E989" t="str">
        <f t="shared" si="16"/>
        <v>'BUS_EXPENSE_MEALS_PY3',</v>
      </c>
      <c r="F989" t="str">
        <f>VLOOKUP(A989,Sheet3!$A:$C,3,0)</f>
        <v>cont</v>
      </c>
    </row>
    <row r="990" spans="1:6" x14ac:dyDescent="0.3">
      <c r="A990" t="s">
        <v>1028</v>
      </c>
      <c r="C990" t="s">
        <v>1146</v>
      </c>
      <c r="E990" t="str">
        <f t="shared" si="16"/>
        <v>'BUS_EXPENSE_LEGAL_PY3',</v>
      </c>
      <c r="F990" t="str">
        <f>VLOOKUP(A990,Sheet3!$A:$C,3,0)</f>
        <v>cont</v>
      </c>
    </row>
    <row r="991" spans="1:6" x14ac:dyDescent="0.3">
      <c r="A991" t="s">
        <v>1029</v>
      </c>
      <c r="C991" t="s">
        <v>1146</v>
      </c>
      <c r="E991" t="str">
        <f t="shared" si="16"/>
        <v>'BUS_EXPENSE_INSURANCE_PY3',</v>
      </c>
      <c r="F991" t="str">
        <f>VLOOKUP(A991,Sheet3!$A:$C,3,0)</f>
        <v>cont</v>
      </c>
    </row>
    <row r="992" spans="1:6" x14ac:dyDescent="0.3">
      <c r="A992" t="s">
        <v>1030</v>
      </c>
      <c r="C992" t="s">
        <v>1146</v>
      </c>
      <c r="E992" t="str">
        <f t="shared" si="16"/>
        <v>'BUS_EXPENSE_EMPLOYEE_BENEFITS_PY3',</v>
      </c>
      <c r="F992" t="str">
        <f>VLOOKUP(A992,Sheet3!$A:$C,3,0)</f>
        <v>cont</v>
      </c>
    </row>
    <row r="993" spans="1:6" x14ac:dyDescent="0.3">
      <c r="A993" t="s">
        <v>1031</v>
      </c>
      <c r="C993" t="s">
        <v>1146</v>
      </c>
      <c r="E993" t="str">
        <f t="shared" si="16"/>
        <v>'BUS_EXPENSE_DEPRECIATION_PY3',</v>
      </c>
      <c r="F993" t="str">
        <f>VLOOKUP(A993,Sheet3!$A:$C,3,0)</f>
        <v>cont</v>
      </c>
    </row>
    <row r="994" spans="1:6" x14ac:dyDescent="0.3">
      <c r="A994" t="s">
        <v>1032</v>
      </c>
      <c r="C994" t="s">
        <v>1146</v>
      </c>
      <c r="E994" t="str">
        <f t="shared" si="16"/>
        <v>'BUS_EXPENSE_DEPLETION_PY3',</v>
      </c>
      <c r="F994" t="str">
        <f>VLOOKUP(A994,Sheet3!$A:$C,3,0)</f>
        <v>cont</v>
      </c>
    </row>
    <row r="995" spans="1:6" x14ac:dyDescent="0.3">
      <c r="A995" t="s">
        <v>1033</v>
      </c>
      <c r="C995" t="s">
        <v>1146</v>
      </c>
      <c r="E995" t="str">
        <f t="shared" si="16"/>
        <v>'BUS_EXPENSE_CONTRACT_LABOR_PY3',</v>
      </c>
      <c r="F995" t="str">
        <f>VLOOKUP(A995,Sheet3!$A:$C,3,0)</f>
        <v>cont</v>
      </c>
    </row>
    <row r="996" spans="1:6" x14ac:dyDescent="0.3">
      <c r="A996" t="s">
        <v>1034</v>
      </c>
      <c r="C996" t="s">
        <v>1146</v>
      </c>
      <c r="E996" t="str">
        <f t="shared" si="16"/>
        <v>'BUS_EXPENSE_COMMISSIONS_PY3',</v>
      </c>
      <c r="F996" t="str">
        <f>VLOOKUP(A996,Sheet3!$A:$C,3,0)</f>
        <v>cont</v>
      </c>
    </row>
    <row r="997" spans="1:6" x14ac:dyDescent="0.3">
      <c r="A997" t="s">
        <v>1035</v>
      </c>
      <c r="C997" t="s">
        <v>1146</v>
      </c>
      <c r="E997" t="str">
        <f t="shared" si="16"/>
        <v>'BUS_EXPENSE_CAR_PY3',</v>
      </c>
      <c r="F997" t="str">
        <f>VLOOKUP(A997,Sheet3!$A:$C,3,0)</f>
        <v>cont</v>
      </c>
    </row>
    <row r="998" spans="1:6" x14ac:dyDescent="0.3">
      <c r="A998" t="s">
        <v>1036</v>
      </c>
      <c r="C998" t="s">
        <v>1146</v>
      </c>
      <c r="E998" t="str">
        <f t="shared" si="16"/>
        <v>'BUS_EXPENSE_ADVERTISING_PY3',</v>
      </c>
      <c r="F998" t="str">
        <f>VLOOKUP(A998,Sheet3!$A:$C,3,0)</f>
        <v>cont</v>
      </c>
    </row>
    <row r="999" spans="1:6" x14ac:dyDescent="0.3">
      <c r="A999" t="s">
        <v>1037</v>
      </c>
      <c r="C999" t="s">
        <v>1146</v>
      </c>
      <c r="E999" t="str">
        <f t="shared" si="16"/>
        <v>'BUS_COGS_TOTAL_PY3',</v>
      </c>
      <c r="F999" t="str">
        <f>VLOOKUP(A999,Sheet3!$A:$C,3,0)</f>
        <v>cont</v>
      </c>
    </row>
    <row r="1000" spans="1:6" x14ac:dyDescent="0.3">
      <c r="A1000" t="s">
        <v>1038</v>
      </c>
      <c r="C1000" t="s">
        <v>1146</v>
      </c>
      <c r="E1000" t="str">
        <f t="shared" si="16"/>
        <v>'BUS_COGS_SUPPLIES_PY3',</v>
      </c>
      <c r="F1000" t="str">
        <f>VLOOKUP(A1000,Sheet3!$A:$C,3,0)</f>
        <v>cont</v>
      </c>
    </row>
    <row r="1001" spans="1:6" x14ac:dyDescent="0.3">
      <c r="A1001" t="s">
        <v>1039</v>
      </c>
      <c r="C1001" t="s">
        <v>1146</v>
      </c>
      <c r="E1001" t="str">
        <f t="shared" si="16"/>
        <v>'BUS_COGS_PURCHASES_PY3',</v>
      </c>
      <c r="F1001" t="str">
        <f>VLOOKUP(A1001,Sheet3!$A:$C,3,0)</f>
        <v>cont</v>
      </c>
    </row>
    <row r="1002" spans="1:6" x14ac:dyDescent="0.3">
      <c r="A1002" t="s">
        <v>1040</v>
      </c>
      <c r="C1002" t="s">
        <v>1146</v>
      </c>
      <c r="E1002" t="str">
        <f t="shared" si="16"/>
        <v>'BUS_COGS_METHOD_OTHER_PY3',</v>
      </c>
      <c r="F1002" t="str">
        <f>VLOOKUP(A1002,Sheet3!$A:$C,3,0)</f>
        <v>cont</v>
      </c>
    </row>
    <row r="1003" spans="1:6" x14ac:dyDescent="0.3">
      <c r="A1003" t="s">
        <v>1041</v>
      </c>
      <c r="C1003" t="s">
        <v>1146</v>
      </c>
      <c r="E1003" t="str">
        <f t="shared" si="16"/>
        <v>'BUS_COGS_METHOD_COST_OR_MARKET_PY3',</v>
      </c>
      <c r="F1003" t="str">
        <f>VLOOKUP(A1003,Sheet3!$A:$C,3,0)</f>
        <v>cont</v>
      </c>
    </row>
    <row r="1004" spans="1:6" x14ac:dyDescent="0.3">
      <c r="A1004" t="s">
        <v>1042</v>
      </c>
      <c r="C1004" t="s">
        <v>1146</v>
      </c>
      <c r="E1004" t="str">
        <f t="shared" si="16"/>
        <v>'BUS_COGS_METHOD_COST_PY3',</v>
      </c>
      <c r="F1004" t="str">
        <f>VLOOKUP(A1004,Sheet3!$A:$C,3,0)</f>
        <v>cont</v>
      </c>
    </row>
    <row r="1005" spans="1:6" x14ac:dyDescent="0.3">
      <c r="A1005" t="s">
        <v>1043</v>
      </c>
      <c r="C1005" t="s">
        <v>1146</v>
      </c>
      <c r="E1005" t="str">
        <f t="shared" si="16"/>
        <v>'BUS_COGS_LABOR_PY3',</v>
      </c>
      <c r="F1005" t="str">
        <f>VLOOKUP(A1005,Sheet3!$A:$C,3,0)</f>
        <v>cont</v>
      </c>
    </row>
    <row r="1006" spans="1:6" x14ac:dyDescent="0.3">
      <c r="A1006" t="s">
        <v>1044</v>
      </c>
      <c r="C1006" t="s">
        <v>1146</v>
      </c>
      <c r="E1006" t="str">
        <f t="shared" si="16"/>
        <v>'BUS_COGS_INVENTORY_START_PY3',</v>
      </c>
      <c r="F1006" t="str">
        <f>VLOOKUP(A1006,Sheet3!$A:$C,3,0)</f>
        <v>cont</v>
      </c>
    </row>
    <row r="1007" spans="1:6" x14ac:dyDescent="0.3">
      <c r="A1007" t="s">
        <v>1045</v>
      </c>
      <c r="C1007" t="s">
        <v>1146</v>
      </c>
      <c r="E1007" t="str">
        <f t="shared" si="16"/>
        <v>'BUS_COGS_INVENTORY_END_PY3',</v>
      </c>
      <c r="F1007" t="str">
        <f>VLOOKUP(A1007,Sheet3!$A:$C,3,0)</f>
        <v>cont</v>
      </c>
    </row>
    <row r="1008" spans="1:6" x14ac:dyDescent="0.3">
      <c r="A1008" t="s">
        <v>1046</v>
      </c>
      <c r="C1008" t="s">
        <v>1146</v>
      </c>
      <c r="E1008" t="str">
        <f t="shared" si="16"/>
        <v>'BUS_COGS_PY3',</v>
      </c>
      <c r="F1008" t="str">
        <f>VLOOKUP(A1008,Sheet3!$A:$C,3,0)</f>
        <v>cont</v>
      </c>
    </row>
    <row r="1009" spans="1:6" x14ac:dyDescent="0.3">
      <c r="A1009" t="s">
        <v>1047</v>
      </c>
      <c r="C1009" t="s">
        <v>1146</v>
      </c>
      <c r="E1009" t="str">
        <f t="shared" si="16"/>
        <v>'BUS_ACCOUNTING_METHOD_OTHER_PY3',</v>
      </c>
      <c r="F1009" t="str">
        <f>VLOOKUP(A1009,Sheet3!$A:$C,3,0)</f>
        <v>cont</v>
      </c>
    </row>
    <row r="1010" spans="1:6" x14ac:dyDescent="0.3">
      <c r="A1010" t="s">
        <v>1048</v>
      </c>
      <c r="C1010" t="s">
        <v>1146</v>
      </c>
      <c r="E1010" t="str">
        <f t="shared" si="16"/>
        <v>'BUS_ACCOUNTING_METHOD_CASH_PY3',</v>
      </c>
      <c r="F1010" t="str">
        <f>VLOOKUP(A1010,Sheet3!$A:$C,3,0)</f>
        <v>cont</v>
      </c>
    </row>
    <row r="1011" spans="1:6" x14ac:dyDescent="0.3">
      <c r="A1011" t="s">
        <v>1049</v>
      </c>
      <c r="C1011" t="s">
        <v>1146</v>
      </c>
      <c r="E1011" t="str">
        <f t="shared" si="16"/>
        <v>'BUS_ACCOUNTING_METHOD_ACCRUAL_PY3',</v>
      </c>
      <c r="F1011" t="str">
        <f>VLOOKUP(A1011,Sheet3!$A:$C,3,0)</f>
        <v>cont</v>
      </c>
    </row>
    <row r="1012" spans="1:6" x14ac:dyDescent="0.3">
      <c r="A1012" t="s">
        <v>1050</v>
      </c>
      <c r="C1012" t="s">
        <v>1146</v>
      </c>
      <c r="E1012" t="str">
        <f t="shared" si="16"/>
        <v>'AMOUNT_UNREPORTED_SS_MEDICARE_TAX_PY3',</v>
      </c>
      <c r="F1012" t="str">
        <f>VLOOKUP(A1012,Sheet3!$A:$C,3,0)</f>
        <v>cont</v>
      </c>
    </row>
    <row r="1013" spans="1:6" x14ac:dyDescent="0.3">
      <c r="A1013" t="s">
        <v>1051</v>
      </c>
      <c r="C1013" t="s">
        <v>1146</v>
      </c>
      <c r="E1013" t="str">
        <f t="shared" si="16"/>
        <v>'AMOUNT_UNEMPLOYMENT_PY3',</v>
      </c>
      <c r="F1013" t="str">
        <f>VLOOKUP(A1013,Sheet3!$A:$C,3,0)</f>
        <v>cont</v>
      </c>
    </row>
    <row r="1014" spans="1:6" x14ac:dyDescent="0.3">
      <c r="A1014" t="s">
        <v>1052</v>
      </c>
      <c r="C1014" t="s">
        <v>1146</v>
      </c>
      <c r="E1014" t="str">
        <f t="shared" si="16"/>
        <v>'AMOUNT_TUITION_PY3',</v>
      </c>
      <c r="F1014" t="str">
        <f>VLOOKUP(A1014,Sheet3!$A:$C,3,0)</f>
        <v>cont</v>
      </c>
    </row>
    <row r="1015" spans="1:6" x14ac:dyDescent="0.3">
      <c r="A1015" t="s">
        <v>1053</v>
      </c>
      <c r="C1015" t="s">
        <v>1146</v>
      </c>
      <c r="E1015" t="str">
        <f t="shared" si="16"/>
        <v>'AMOUNT_TOTAL_TAX_PY3',</v>
      </c>
      <c r="F1015" t="str">
        <f>VLOOKUP(A1015,Sheet3!$A:$C,3,0)</f>
        <v>cont</v>
      </c>
    </row>
    <row r="1016" spans="1:6" x14ac:dyDescent="0.3">
      <c r="A1016" t="s">
        <v>1054</v>
      </c>
      <c r="C1016" t="s">
        <v>1146</v>
      </c>
      <c r="E1016" t="str">
        <f t="shared" si="16"/>
        <v>'AMOUNT_TOTAL_PAYMENTS_PY3',</v>
      </c>
      <c r="F1016" t="str">
        <f>VLOOKUP(A1016,Sheet3!$A:$C,3,0)</f>
        <v>cont</v>
      </c>
    </row>
    <row r="1017" spans="1:6" x14ac:dyDescent="0.3">
      <c r="A1017" t="s">
        <v>1055</v>
      </c>
      <c r="C1017" t="s">
        <v>1146</v>
      </c>
      <c r="E1017" t="str">
        <f t="shared" si="16"/>
        <v>'AMOUNT_TOTAL_INTEREST_PAID_PY3',</v>
      </c>
      <c r="F1017" t="str">
        <f>VLOOKUP(A1017,Sheet3!$A:$C,3,0)</f>
        <v>cont</v>
      </c>
    </row>
    <row r="1018" spans="1:6" x14ac:dyDescent="0.3">
      <c r="A1018" t="s">
        <v>1056</v>
      </c>
      <c r="C1018" t="s">
        <v>1146</v>
      </c>
      <c r="E1018" t="str">
        <f t="shared" si="16"/>
        <v>'AMOUNT_TOTAL_INCOME_PY3',</v>
      </c>
      <c r="F1018" t="str">
        <f>VLOOKUP(A1018,Sheet3!$A:$C,3,0)</f>
        <v>cont</v>
      </c>
    </row>
    <row r="1019" spans="1:6" x14ac:dyDescent="0.3">
      <c r="A1019" t="s">
        <v>1057</v>
      </c>
      <c r="C1019" t="s">
        <v>1146</v>
      </c>
      <c r="E1019" t="str">
        <f t="shared" si="16"/>
        <v>'AMOUNT_TOTAL_DEDUCTIONS_PY3',</v>
      </c>
      <c r="F1019" t="str">
        <f>VLOOKUP(A1019,Sheet3!$A:$C,3,0)</f>
        <v>cont</v>
      </c>
    </row>
    <row r="1020" spans="1:6" x14ac:dyDescent="0.3">
      <c r="A1020" t="s">
        <v>1058</v>
      </c>
      <c r="C1020" t="s">
        <v>1146</v>
      </c>
      <c r="E1020" t="str">
        <f t="shared" si="16"/>
        <v>'AMOUNT_TOTAL_DEDUCTIBLE_EXPENSES_PY3',</v>
      </c>
      <c r="F1020" t="str">
        <f>VLOOKUP(A1020,Sheet3!$A:$C,3,0)</f>
        <v>cont</v>
      </c>
    </row>
    <row r="1021" spans="1:6" x14ac:dyDescent="0.3">
      <c r="A1021" t="s">
        <v>1059</v>
      </c>
      <c r="C1021" t="s">
        <v>1146</v>
      </c>
      <c r="E1021" t="str">
        <f t="shared" si="16"/>
        <v>'AMOUNT_TOTAL_CREDITS_PY3',</v>
      </c>
      <c r="F1021" t="str">
        <f>VLOOKUP(A1021,Sheet3!$A:$C,3,0)</f>
        <v>cont</v>
      </c>
    </row>
    <row r="1022" spans="1:6" x14ac:dyDescent="0.3">
      <c r="A1022" t="s">
        <v>1060</v>
      </c>
      <c r="C1022" t="s">
        <v>1146</v>
      </c>
      <c r="E1022" t="str">
        <f t="shared" si="16"/>
        <v>'AMOUNT_TAXES_PAID_PY3',</v>
      </c>
      <c r="F1022" t="str">
        <f>VLOOKUP(A1022,Sheet3!$A:$C,3,0)</f>
        <v>cont</v>
      </c>
    </row>
    <row r="1023" spans="1:6" x14ac:dyDescent="0.3">
      <c r="A1023" t="s">
        <v>1061</v>
      </c>
      <c r="C1023" t="s">
        <v>1146</v>
      </c>
      <c r="E1023" t="str">
        <f t="shared" si="16"/>
        <v>'AMOUNT_TAXABLE_SOCIAL_SEC_PY3',</v>
      </c>
      <c r="F1023" t="str">
        <f>VLOOKUP(A1023,Sheet3!$A:$C,3,0)</f>
        <v>cont</v>
      </c>
    </row>
    <row r="1024" spans="1:6" x14ac:dyDescent="0.3">
      <c r="A1024" t="s">
        <v>1062</v>
      </c>
      <c r="C1024" t="s">
        <v>1146</v>
      </c>
      <c r="E1024" t="str">
        <f t="shared" si="16"/>
        <v>'AMOUNT_TAXABLE_OFFSETS_PY3',</v>
      </c>
      <c r="F1024" t="str">
        <f>VLOOKUP(A1024,Sheet3!$A:$C,3,0)</f>
        <v>cont</v>
      </c>
    </row>
    <row r="1025" spans="1:6" x14ac:dyDescent="0.3">
      <c r="A1025" t="s">
        <v>1063</v>
      </c>
      <c r="C1025" t="s">
        <v>1146</v>
      </c>
      <c r="E1025" t="str">
        <f t="shared" si="16"/>
        <v>'AMOUNT_TAXABLE_IRA_PY3',</v>
      </c>
      <c r="F1025" t="str">
        <f>VLOOKUP(A1025,Sheet3!$A:$C,3,0)</f>
        <v>cont</v>
      </c>
    </row>
    <row r="1026" spans="1:6" x14ac:dyDescent="0.3">
      <c r="A1026" t="s">
        <v>1064</v>
      </c>
      <c r="C1026" t="s">
        <v>1146</v>
      </c>
      <c r="E1026" t="str">
        <f t="shared" si="16"/>
        <v>'AMOUNT_TAXABLE_INTEREST_PY3',</v>
      </c>
      <c r="F1026" t="str">
        <f>VLOOKUP(A1026,Sheet3!$A:$C,3,0)</f>
        <v>cont</v>
      </c>
    </row>
    <row r="1027" spans="1:6" x14ac:dyDescent="0.3">
      <c r="A1027" t="s">
        <v>1065</v>
      </c>
      <c r="C1027" t="s">
        <v>1146</v>
      </c>
      <c r="E1027" t="str">
        <f t="shared" si="16"/>
        <v>'AMOUNT_TAXABLE_INCOME_PY3',</v>
      </c>
      <c r="F1027" t="str">
        <f>VLOOKUP(A1027,Sheet3!$A:$C,3,0)</f>
        <v>cont</v>
      </c>
    </row>
    <row r="1028" spans="1:6" x14ac:dyDescent="0.3">
      <c r="A1028" t="s">
        <v>1066</v>
      </c>
      <c r="C1028" t="s">
        <v>1146</v>
      </c>
      <c r="E1028" t="str">
        <f t="shared" si="16"/>
        <v>'AMOUNT_TAX_PREP_FEES_PY3',</v>
      </c>
      <c r="F1028" t="str">
        <f>VLOOKUP(A1028,Sheet3!$A:$C,3,0)</f>
        <v>cont</v>
      </c>
    </row>
    <row r="1029" spans="1:6" x14ac:dyDescent="0.3">
      <c r="A1029" t="s">
        <v>1067</v>
      </c>
      <c r="C1029" t="s">
        <v>1146</v>
      </c>
      <c r="E1029" t="str">
        <f t="shared" si="16"/>
        <v>'AMOUNT_TAX_DUE_PY3',</v>
      </c>
      <c r="F1029" t="str">
        <f>VLOOKUP(A1029,Sheet3!$A:$C,3,0)</f>
        <v>cont</v>
      </c>
    </row>
    <row r="1030" spans="1:6" x14ac:dyDescent="0.3">
      <c r="A1030" t="s">
        <v>1068</v>
      </c>
      <c r="C1030" t="s">
        <v>1146</v>
      </c>
      <c r="E1030" t="str">
        <f t="shared" si="16"/>
        <v>'AMOUNT_TAX_CREDITS_PY3',</v>
      </c>
      <c r="F1030" t="str">
        <f>VLOOKUP(A1030,Sheet3!$A:$C,3,0)</f>
        <v>cont</v>
      </c>
    </row>
    <row r="1031" spans="1:6" x14ac:dyDescent="0.3">
      <c r="A1031" t="s">
        <v>1069</v>
      </c>
      <c r="C1031" t="s">
        <v>1146</v>
      </c>
      <c r="E1031" t="str">
        <f t="shared" si="16"/>
        <v>'AMOUNT_TAX_PY3',</v>
      </c>
      <c r="F1031" t="str">
        <f>VLOOKUP(A1031,Sheet3!$A:$C,3,0)</f>
        <v>cont</v>
      </c>
    </row>
    <row r="1032" spans="1:6" x14ac:dyDescent="0.3">
      <c r="A1032" t="s">
        <v>1070</v>
      </c>
      <c r="C1032" t="s">
        <v>1146</v>
      </c>
      <c r="E1032" t="str">
        <f t="shared" si="16"/>
        <v>'AMOUNT_STUDENT_LOAN_INTEREST_DEDUCTION_PY3',</v>
      </c>
      <c r="F1032" t="str">
        <f>VLOOKUP(A1032,Sheet3!$A:$C,3,0)</f>
        <v>cont</v>
      </c>
    </row>
    <row r="1033" spans="1:6" x14ac:dyDescent="0.3">
      <c r="A1033" t="s">
        <v>1071</v>
      </c>
      <c r="C1033" t="s">
        <v>1146</v>
      </c>
      <c r="E1033" t="str">
        <f t="shared" si="16"/>
        <v>'AMOUNT_STATE_LOCAL_TAX_PY3',</v>
      </c>
      <c r="F1033" t="str">
        <f>VLOOKUP(A1033,Sheet3!$A:$C,3,0)</f>
        <v>cont</v>
      </c>
    </row>
    <row r="1034" spans="1:6" x14ac:dyDescent="0.3">
      <c r="A1034" t="s">
        <v>1072</v>
      </c>
      <c r="C1034" t="s">
        <v>1146</v>
      </c>
      <c r="E1034" t="str">
        <f t="shared" si="16"/>
        <v>'AMOUNT_STATE_LOCAL_SALES_TAX_PY3',</v>
      </c>
      <c r="F1034" t="str">
        <f>VLOOKUP(A1034,Sheet3!$A:$C,3,0)</f>
        <v>cont</v>
      </c>
    </row>
    <row r="1035" spans="1:6" x14ac:dyDescent="0.3">
      <c r="A1035" t="s">
        <v>1073</v>
      </c>
      <c r="C1035" t="s">
        <v>1146</v>
      </c>
      <c r="E1035" t="str">
        <f t="shared" si="16"/>
        <v>'AMOUNT_SOCIAL_SEC_PY3',</v>
      </c>
      <c r="F1035" t="str">
        <f>VLOOKUP(A1035,Sheet3!$A:$C,3,0)</f>
        <v>cont</v>
      </c>
    </row>
    <row r="1036" spans="1:6" x14ac:dyDescent="0.3">
      <c r="A1036" t="s">
        <v>1074</v>
      </c>
      <c r="C1036" t="s">
        <v>1146</v>
      </c>
      <c r="E1036" t="str">
        <f t="shared" si="16"/>
        <v>'AMOUNT_SELF_EMPLOYMENT_TAX_PY3',</v>
      </c>
      <c r="F1036" t="str">
        <f>VLOOKUP(A1036,Sheet3!$A:$C,3,0)</f>
        <v>cont</v>
      </c>
    </row>
    <row r="1037" spans="1:6" x14ac:dyDescent="0.3">
      <c r="A1037" t="s">
        <v>1075</v>
      </c>
      <c r="C1037" t="s">
        <v>1146</v>
      </c>
      <c r="E1037" t="str">
        <f t="shared" si="16"/>
        <v>'AMOUNT_SELF_EMPLOYMENT_RETIREMENT_PY3',</v>
      </c>
      <c r="F1037" t="str">
        <f>VLOOKUP(A1037,Sheet3!$A:$C,3,0)</f>
        <v>cont</v>
      </c>
    </row>
    <row r="1038" spans="1:6" x14ac:dyDescent="0.3">
      <c r="A1038" t="s">
        <v>1076</v>
      </c>
      <c r="C1038" t="s">
        <v>1146</v>
      </c>
      <c r="E1038" t="str">
        <f t="shared" si="16"/>
        <v>'AMOUNT_SELF_EMPLOYMENT_HEALTH_INSURANCE_PY3',</v>
      </c>
      <c r="F1038" t="str">
        <f>VLOOKUP(A1038,Sheet3!$A:$C,3,0)</f>
        <v>cont</v>
      </c>
    </row>
    <row r="1039" spans="1:6" x14ac:dyDescent="0.3">
      <c r="A1039" t="s">
        <v>1077</v>
      </c>
      <c r="C1039" t="s">
        <v>1146</v>
      </c>
      <c r="E1039" t="str">
        <f t="shared" si="16"/>
        <v>'AMOUNT_SCHE_PY3',</v>
      </c>
      <c r="F1039" t="str">
        <f>VLOOKUP(A1039,Sheet3!$A:$C,3,0)</f>
        <v>cont</v>
      </c>
    </row>
    <row r="1040" spans="1:6" x14ac:dyDescent="0.3">
      <c r="A1040" t="s">
        <v>1078</v>
      </c>
      <c r="C1040" t="s">
        <v>1146</v>
      </c>
      <c r="E1040" t="str">
        <f t="shared" si="16"/>
        <v>'AMOUNT_SALARIES_AND_WAGES_PY3',</v>
      </c>
      <c r="F1040" t="str">
        <f>VLOOKUP(A1040,Sheet3!$A:$C,3,0)</f>
        <v>cont</v>
      </c>
    </row>
    <row r="1041" spans="1:6" x14ac:dyDescent="0.3">
      <c r="A1041" t="s">
        <v>1079</v>
      </c>
      <c r="C1041" t="s">
        <v>1146</v>
      </c>
      <c r="E1041" t="str">
        <f t="shared" si="16"/>
        <v>'AMOUNT_RETIREMENT_SAVINGS_CREDIT_PY3',</v>
      </c>
      <c r="F1041" t="str">
        <f>VLOOKUP(A1041,Sheet3!$A:$C,3,0)</f>
        <v>cont</v>
      </c>
    </row>
    <row r="1042" spans="1:6" x14ac:dyDescent="0.3">
      <c r="A1042" t="s">
        <v>1080</v>
      </c>
      <c r="C1042" t="s">
        <v>1146</v>
      </c>
      <c r="E1042" t="str">
        <f t="shared" si="16"/>
        <v>'AMOUNT_RESIDENTIAL_ENERGY_CREDIT_PY3',</v>
      </c>
      <c r="F1042" t="str">
        <f>VLOOKUP(A1042,Sheet3!$A:$C,3,0)</f>
        <v>cont</v>
      </c>
    </row>
    <row r="1043" spans="1:6" x14ac:dyDescent="0.3">
      <c r="A1043" t="s">
        <v>1081</v>
      </c>
      <c r="C1043" t="s">
        <v>1146</v>
      </c>
      <c r="E1043" t="str">
        <f t="shared" si="16"/>
        <v>'AMOUNT_REFUND_PY3',</v>
      </c>
      <c r="F1043" t="str">
        <f>VLOOKUP(A1043,Sheet3!$A:$C,3,0)</f>
        <v>cont</v>
      </c>
    </row>
    <row r="1044" spans="1:6" x14ac:dyDescent="0.3">
      <c r="A1044" t="s">
        <v>1082</v>
      </c>
      <c r="C1044" t="s">
        <v>1146</v>
      </c>
      <c r="E1044" t="str">
        <f t="shared" ref="E1044:E1107" si="17">"'"&amp;A1044&amp;"',"</f>
        <v>'AMOUNT_REAL_ESTATE_TAX_PY3',</v>
      </c>
      <c r="F1044" t="str">
        <f>VLOOKUP(A1044,Sheet3!$A:$C,3,0)</f>
        <v>cont</v>
      </c>
    </row>
    <row r="1045" spans="1:6" x14ac:dyDescent="0.3">
      <c r="A1045" t="s">
        <v>1083</v>
      </c>
      <c r="C1045" t="s">
        <v>1146</v>
      </c>
      <c r="E1045" t="str">
        <f t="shared" si="17"/>
        <v>'AMOUNT_QUALIFIED_DIVIDENDS_PY3',</v>
      </c>
      <c r="F1045" t="str">
        <f>VLOOKUP(A1045,Sheet3!$A:$C,3,0)</f>
        <v>cont</v>
      </c>
    </row>
    <row r="1046" spans="1:6" x14ac:dyDescent="0.3">
      <c r="A1046" t="s">
        <v>1084</v>
      </c>
      <c r="C1046" t="s">
        <v>1146</v>
      </c>
      <c r="E1046" t="str">
        <f t="shared" si="17"/>
        <v>'AMOUNT_PERSONAL_PROPERTY_TAXES_PY3',</v>
      </c>
      <c r="F1046" t="str">
        <f>VLOOKUP(A1046,Sheet3!$A:$C,3,0)</f>
        <v>cont</v>
      </c>
    </row>
    <row r="1047" spans="1:6" x14ac:dyDescent="0.3">
      <c r="A1047" t="s">
        <v>1085</v>
      </c>
      <c r="C1047" t="s">
        <v>1146</v>
      </c>
      <c r="E1047" t="str">
        <f t="shared" si="17"/>
        <v>'AMOUNT_PAID_WITH_EXTENSION_PY3',</v>
      </c>
      <c r="F1047" t="str">
        <f>VLOOKUP(A1047,Sheet3!$A:$C,3,0)</f>
        <v>cont</v>
      </c>
    </row>
    <row r="1048" spans="1:6" x14ac:dyDescent="0.3">
      <c r="A1048" t="s">
        <v>1086</v>
      </c>
      <c r="C1048" t="s">
        <v>1146</v>
      </c>
      <c r="E1048" t="str">
        <f t="shared" si="17"/>
        <v>'AMOUNT_OTHER_TAXES_PY3',</v>
      </c>
      <c r="F1048" t="str">
        <f>VLOOKUP(A1048,Sheet3!$A:$C,3,0)</f>
        <v>cont</v>
      </c>
    </row>
    <row r="1049" spans="1:6" x14ac:dyDescent="0.3">
      <c r="A1049" t="s">
        <v>1087</v>
      </c>
      <c r="C1049" t="s">
        <v>1146</v>
      </c>
      <c r="E1049" t="str">
        <f t="shared" si="17"/>
        <v>'AMOUNT_OTHER_PAYMENTS_PY3',</v>
      </c>
      <c r="F1049" t="str">
        <f>VLOOKUP(A1049,Sheet3!$A:$C,3,0)</f>
        <v>cont</v>
      </c>
    </row>
    <row r="1050" spans="1:6" x14ac:dyDescent="0.3">
      <c r="A1050" t="s">
        <v>1088</v>
      </c>
      <c r="C1050" t="s">
        <v>1146</v>
      </c>
      <c r="E1050" t="str">
        <f t="shared" si="17"/>
        <v>'AMOUNT_OTHER_INCOME_PY3',</v>
      </c>
      <c r="F1050" t="str">
        <f>VLOOKUP(A1050,Sheet3!$A:$C,3,0)</f>
        <v>cont</v>
      </c>
    </row>
    <row r="1051" spans="1:6" x14ac:dyDescent="0.3">
      <c r="A1051" t="s">
        <v>1089</v>
      </c>
      <c r="C1051" t="s">
        <v>1146</v>
      </c>
      <c r="E1051" t="str">
        <f t="shared" si="17"/>
        <v>'AMOUNT_OTHER_GAIN_PY3',</v>
      </c>
      <c r="F1051" t="str">
        <f>VLOOKUP(A1051,Sheet3!$A:$C,3,0)</f>
        <v>cont</v>
      </c>
    </row>
    <row r="1052" spans="1:6" x14ac:dyDescent="0.3">
      <c r="A1052" t="s">
        <v>1090</v>
      </c>
      <c r="C1052" t="s">
        <v>1146</v>
      </c>
      <c r="E1052" t="str">
        <f t="shared" si="17"/>
        <v>'AMOUNT_OTHER_DEDUCTIBLE_TAXES_PY3',</v>
      </c>
      <c r="F1052" t="str">
        <f>VLOOKUP(A1052,Sheet3!$A:$C,3,0)</f>
        <v>cont</v>
      </c>
    </row>
    <row r="1053" spans="1:6" x14ac:dyDescent="0.3">
      <c r="A1053" t="s">
        <v>1091</v>
      </c>
      <c r="C1053" t="s">
        <v>1146</v>
      </c>
      <c r="E1053" t="str">
        <f t="shared" si="17"/>
        <v>'AMOUNT_OTHER_DEDUCTIBLE_EXPENSES_PY3',</v>
      </c>
      <c r="F1053" t="str">
        <f>VLOOKUP(A1053,Sheet3!$A:$C,3,0)</f>
        <v>cont</v>
      </c>
    </row>
    <row r="1054" spans="1:6" x14ac:dyDescent="0.3">
      <c r="A1054" t="s">
        <v>1092</v>
      </c>
      <c r="C1054" t="s">
        <v>1146</v>
      </c>
      <c r="E1054" t="str">
        <f t="shared" si="17"/>
        <v>'AMOUNT_OTHER_CREDITS_PY3',</v>
      </c>
      <c r="F1054" t="str">
        <f>VLOOKUP(A1054,Sheet3!$A:$C,3,0)</f>
        <v>cont</v>
      </c>
    </row>
    <row r="1055" spans="1:6" x14ac:dyDescent="0.3">
      <c r="A1055" t="s">
        <v>1093</v>
      </c>
      <c r="C1055" t="s">
        <v>1146</v>
      </c>
      <c r="E1055" t="str">
        <f t="shared" si="17"/>
        <v>'AMOUNT_ORDINARY_DIVIDENDS_PY3',</v>
      </c>
      <c r="F1055" t="str">
        <f>VLOOKUP(A1055,Sheet3!$A:$C,3,0)</f>
        <v>cont</v>
      </c>
    </row>
    <row r="1056" spans="1:6" x14ac:dyDescent="0.3">
      <c r="A1056" t="s">
        <v>1094</v>
      </c>
      <c r="C1056" t="s">
        <v>1146</v>
      </c>
      <c r="E1056" t="str">
        <f t="shared" si="17"/>
        <v>'AMOUNT_NT_COMBAT_PAY_PY3',</v>
      </c>
      <c r="F1056" t="str">
        <f>VLOOKUP(A1056,Sheet3!$A:$C,3,0)</f>
        <v>cont</v>
      </c>
    </row>
    <row r="1057" spans="1:6" x14ac:dyDescent="0.3">
      <c r="A1057" t="s">
        <v>1095</v>
      </c>
      <c r="C1057" t="s">
        <v>1146</v>
      </c>
      <c r="E1057" t="str">
        <f t="shared" si="17"/>
        <v>'AMOUNT_MOVING_EXPENSE_PY3',</v>
      </c>
      <c r="F1057" t="str">
        <f>VLOOKUP(A1057,Sheet3!$A:$C,3,0)</f>
        <v>cont</v>
      </c>
    </row>
    <row r="1058" spans="1:6" x14ac:dyDescent="0.3">
      <c r="A1058" t="s">
        <v>1096</v>
      </c>
      <c r="C1058" t="s">
        <v>1146</v>
      </c>
      <c r="E1058" t="str">
        <f t="shared" si="17"/>
        <v>'AMOUNT_MORTGAGE_POINTS_NON_1098_PY3',</v>
      </c>
      <c r="F1058" t="str">
        <f>VLOOKUP(A1058,Sheet3!$A:$C,3,0)</f>
        <v>cont</v>
      </c>
    </row>
    <row r="1059" spans="1:6" x14ac:dyDescent="0.3">
      <c r="A1059" t="s">
        <v>1097</v>
      </c>
      <c r="C1059" t="s">
        <v>1146</v>
      </c>
      <c r="E1059" t="str">
        <f t="shared" si="17"/>
        <v>'AMOUNT_MORTGAGE_INTEREST_NON_1098_PY3',</v>
      </c>
      <c r="F1059" t="str">
        <f>VLOOKUP(A1059,Sheet3!$A:$C,3,0)</f>
        <v>cont</v>
      </c>
    </row>
    <row r="1060" spans="1:6" x14ac:dyDescent="0.3">
      <c r="A1060" t="s">
        <v>1098</v>
      </c>
      <c r="C1060" t="s">
        <v>1146</v>
      </c>
      <c r="E1060" t="str">
        <f t="shared" si="17"/>
        <v>'AMOUNT_MORTGAGE_INTEREST_PY3',</v>
      </c>
      <c r="F1060" t="str">
        <f>VLOOKUP(A1060,Sheet3!$A:$C,3,0)</f>
        <v>cont</v>
      </c>
    </row>
    <row r="1061" spans="1:6" x14ac:dyDescent="0.3">
      <c r="A1061" t="s">
        <v>1099</v>
      </c>
      <c r="C1061" t="s">
        <v>1146</v>
      </c>
      <c r="E1061" t="str">
        <f t="shared" si="17"/>
        <v>'AMOUNT_MORTGAGE_INSURANCE_PY3',</v>
      </c>
      <c r="F1061" t="str">
        <f>VLOOKUP(A1061,Sheet3!$A:$C,3,0)</f>
        <v>cont</v>
      </c>
    </row>
    <row r="1062" spans="1:6" x14ac:dyDescent="0.3">
      <c r="A1062" t="s">
        <v>1100</v>
      </c>
      <c r="C1062" t="s">
        <v>1146</v>
      </c>
      <c r="E1062" t="str">
        <f t="shared" si="17"/>
        <v>'AMOUNT_MISC_DEDUCTIONS_PY3',</v>
      </c>
      <c r="F1062" t="str">
        <f>VLOOKUP(A1062,Sheet3!$A:$C,3,0)</f>
        <v>cont</v>
      </c>
    </row>
    <row r="1063" spans="1:6" x14ac:dyDescent="0.3">
      <c r="A1063" t="s">
        <v>1101</v>
      </c>
      <c r="C1063" t="s">
        <v>1146</v>
      </c>
      <c r="E1063" t="str">
        <f t="shared" si="17"/>
        <v>'AMOUNT_MEDICAL_DENTAL_EXPENSES_DEDUCTION_PY3',</v>
      </c>
      <c r="F1063" t="str">
        <f>VLOOKUP(A1063,Sheet3!$A:$C,3,0)</f>
        <v>cont</v>
      </c>
    </row>
    <row r="1064" spans="1:6" x14ac:dyDescent="0.3">
      <c r="A1064" t="s">
        <v>1102</v>
      </c>
      <c r="C1064" t="s">
        <v>1146</v>
      </c>
      <c r="E1064" t="str">
        <f t="shared" si="17"/>
        <v>'AMOUNT_MEDICAL_DENTAL_EXPENSES_PY3',</v>
      </c>
      <c r="F1064" t="str">
        <f>VLOOKUP(A1064,Sheet3!$A:$C,3,0)</f>
        <v>cont</v>
      </c>
    </row>
    <row r="1065" spans="1:6" x14ac:dyDescent="0.3">
      <c r="A1065" t="s">
        <v>1103</v>
      </c>
      <c r="C1065" t="s">
        <v>1146</v>
      </c>
      <c r="E1065" t="str">
        <f t="shared" si="17"/>
        <v>'AMOUNT_IRA_DISTRIBUTIONS_PY3',</v>
      </c>
      <c r="F1065" t="str">
        <f>VLOOKUP(A1065,Sheet3!$A:$C,3,0)</f>
        <v>cont</v>
      </c>
    </row>
    <row r="1066" spans="1:6" x14ac:dyDescent="0.3">
      <c r="A1066" t="s">
        <v>1104</v>
      </c>
      <c r="C1066" t="s">
        <v>1146</v>
      </c>
      <c r="E1066" t="str">
        <f t="shared" si="17"/>
        <v>'AMOUNT_IRA_DEDUCTION_PY3',</v>
      </c>
      <c r="F1066" t="str">
        <f>VLOOKUP(A1066,Sheet3!$A:$C,3,0)</f>
        <v>cont</v>
      </c>
    </row>
    <row r="1067" spans="1:6" x14ac:dyDescent="0.3">
      <c r="A1067" t="s">
        <v>1105</v>
      </c>
      <c r="C1067" t="s">
        <v>1146</v>
      </c>
      <c r="E1067" t="str">
        <f t="shared" si="17"/>
        <v>'AMOUNT_INVESTMENT_INTEREST_PAID_PY3',</v>
      </c>
      <c r="F1067" t="str">
        <f>VLOOKUP(A1067,Sheet3!$A:$C,3,0)</f>
        <v>cont</v>
      </c>
    </row>
    <row r="1068" spans="1:6" x14ac:dyDescent="0.3">
      <c r="A1068" t="s">
        <v>1106</v>
      </c>
      <c r="C1068" t="s">
        <v>1146</v>
      </c>
      <c r="E1068" t="str">
        <f t="shared" si="17"/>
        <v>'AMOUNT_INCOME_TAX_WITHHELD_PY3',</v>
      </c>
      <c r="F1068" t="str">
        <f>VLOOKUP(A1068,Sheet3!$A:$C,3,0)</f>
        <v>cont</v>
      </c>
    </row>
    <row r="1069" spans="1:6" x14ac:dyDescent="0.3">
      <c r="A1069" t="s">
        <v>1107</v>
      </c>
      <c r="C1069" t="s">
        <v>1146</v>
      </c>
      <c r="E1069" t="str">
        <f t="shared" si="17"/>
        <v>'AMOUNT_INCOME_TAX_PY3',</v>
      </c>
      <c r="F1069" t="str">
        <f>VLOOKUP(A1069,Sheet3!$A:$C,3,0)</f>
        <v>cont</v>
      </c>
    </row>
    <row r="1070" spans="1:6" x14ac:dyDescent="0.3">
      <c r="A1070" t="s">
        <v>1108</v>
      </c>
      <c r="C1070" t="s">
        <v>1146</v>
      </c>
      <c r="E1070" t="str">
        <f t="shared" si="17"/>
        <v>'AMOUNT_HSA_PY3',</v>
      </c>
      <c r="F1070" t="str">
        <f>VLOOKUP(A1070,Sheet3!$A:$C,3,0)</f>
        <v>cont</v>
      </c>
    </row>
    <row r="1071" spans="1:6" x14ac:dyDescent="0.3">
      <c r="A1071" t="s">
        <v>1109</v>
      </c>
      <c r="C1071" t="s">
        <v>1146</v>
      </c>
      <c r="E1071" t="str">
        <f t="shared" si="17"/>
        <v>'AMOUNT_HOPE_CREDIT_PY3',</v>
      </c>
      <c r="F1071" t="str">
        <f>VLOOKUP(A1071,Sheet3!$A:$C,3,0)</f>
        <v>cont</v>
      </c>
    </row>
    <row r="1072" spans="1:6" x14ac:dyDescent="0.3">
      <c r="A1072" t="s">
        <v>1110</v>
      </c>
      <c r="C1072" t="s">
        <v>1146</v>
      </c>
      <c r="E1072" t="str">
        <f t="shared" si="17"/>
        <v>'AMOUNT_HOMEBUYER_CREDIT_REPAYMENT_PY3',</v>
      </c>
      <c r="F1072" t="str">
        <f>VLOOKUP(A1072,Sheet3!$A:$C,3,0)</f>
        <v>cont</v>
      </c>
    </row>
    <row r="1073" spans="1:6" x14ac:dyDescent="0.3">
      <c r="A1073" t="s">
        <v>1111</v>
      </c>
      <c r="C1073" t="s">
        <v>1146</v>
      </c>
      <c r="E1073" t="str">
        <f t="shared" si="17"/>
        <v>'AMOUNT_FUEL_TAX_CREDIT_PY3',</v>
      </c>
      <c r="F1073" t="str">
        <f>VLOOKUP(A1073,Sheet3!$A:$C,3,0)</f>
        <v>cont</v>
      </c>
    </row>
    <row r="1074" spans="1:6" x14ac:dyDescent="0.3">
      <c r="A1074" t="s">
        <v>1112</v>
      </c>
      <c r="C1074" t="s">
        <v>1146</v>
      </c>
      <c r="E1074" t="str">
        <f t="shared" si="17"/>
        <v>'AMOUNT_FOREIGN_TAX_CREDIT_PY3',</v>
      </c>
      <c r="F1074" t="str">
        <f>VLOOKUP(A1074,Sheet3!$A:$C,3,0)</f>
        <v>cont</v>
      </c>
    </row>
    <row r="1075" spans="1:6" x14ac:dyDescent="0.3">
      <c r="A1075" t="s">
        <v>1113</v>
      </c>
      <c r="C1075" t="s">
        <v>1146</v>
      </c>
      <c r="E1075" t="str">
        <f t="shared" si="17"/>
        <v>'AMOUNT_FARM_INCOME_PY3',</v>
      </c>
      <c r="F1075" t="str">
        <f>VLOOKUP(A1075,Sheet3!$A:$C,3,0)</f>
        <v>cont</v>
      </c>
    </row>
    <row r="1076" spans="1:6" x14ac:dyDescent="0.3">
      <c r="A1076" t="s">
        <v>1114</v>
      </c>
      <c r="C1076" t="s">
        <v>1146</v>
      </c>
      <c r="E1076" t="str">
        <f t="shared" si="17"/>
        <v>'AMOUNT_EXPENSES_DEDUCTION_PY3',</v>
      </c>
      <c r="F1076" t="str">
        <f>VLOOKUP(A1076,Sheet3!$A:$C,3,0)</f>
        <v>cont</v>
      </c>
    </row>
    <row r="1077" spans="1:6" x14ac:dyDescent="0.3">
      <c r="A1077" t="s">
        <v>1115</v>
      </c>
      <c r="C1077" t="s">
        <v>1146</v>
      </c>
      <c r="E1077" t="str">
        <f t="shared" si="17"/>
        <v>'AMOUNT_EXEMPTIONS_PY3',</v>
      </c>
      <c r="F1077" t="str">
        <f>VLOOKUP(A1077,Sheet3!$A:$C,3,0)</f>
        <v>cont</v>
      </c>
    </row>
    <row r="1078" spans="1:6" x14ac:dyDescent="0.3">
      <c r="A1078" t="s">
        <v>1116</v>
      </c>
      <c r="C1078" t="s">
        <v>1146</v>
      </c>
      <c r="E1078" t="str">
        <f t="shared" si="17"/>
        <v>'AMOUNT_EXCESS_SS_RRTA_WITHHELD_PY3',</v>
      </c>
      <c r="F1078" t="str">
        <f>VLOOKUP(A1078,Sheet3!$A:$C,3,0)</f>
        <v>cont</v>
      </c>
    </row>
    <row r="1079" spans="1:6" x14ac:dyDescent="0.3">
      <c r="A1079" t="s">
        <v>1117</v>
      </c>
      <c r="C1079" t="s">
        <v>1146</v>
      </c>
      <c r="E1079" t="str">
        <f t="shared" si="17"/>
        <v>'AMOUNT_ESTIMATED_TAX_PENALTY_PY3',</v>
      </c>
      <c r="F1079" t="str">
        <f>VLOOKUP(A1079,Sheet3!$A:$C,3,0)</f>
        <v>cont</v>
      </c>
    </row>
    <row r="1080" spans="1:6" x14ac:dyDescent="0.3">
      <c r="A1080" t="s">
        <v>1118</v>
      </c>
      <c r="C1080" t="s">
        <v>1146</v>
      </c>
      <c r="E1080" t="str">
        <f t="shared" si="17"/>
        <v>'AMOUNT_ESTIMATED_TAX_PY3',</v>
      </c>
      <c r="F1080" t="str">
        <f>VLOOKUP(A1080,Sheet3!$A:$C,3,0)</f>
        <v>cont</v>
      </c>
    </row>
    <row r="1081" spans="1:6" x14ac:dyDescent="0.3">
      <c r="A1081" t="s">
        <v>1119</v>
      </c>
      <c r="C1081" t="s">
        <v>1146</v>
      </c>
      <c r="E1081" t="str">
        <f t="shared" si="17"/>
        <v>'AMOUNT_EMPLOYEE_EXPENSES_PY3',</v>
      </c>
      <c r="F1081" t="str">
        <f>VLOOKUP(A1081,Sheet3!$A:$C,3,0)</f>
        <v>cont</v>
      </c>
    </row>
    <row r="1082" spans="1:6" x14ac:dyDescent="0.3">
      <c r="A1082" t="s">
        <v>1120</v>
      </c>
      <c r="C1082" t="s">
        <v>1146</v>
      </c>
      <c r="E1082" t="str">
        <f t="shared" si="17"/>
        <v>'AMOUNT_EITC_PY3',</v>
      </c>
      <c r="F1082" t="str">
        <f>VLOOKUP(A1082,Sheet3!$A:$C,3,0)</f>
        <v>cont</v>
      </c>
    </row>
    <row r="1083" spans="1:6" x14ac:dyDescent="0.3">
      <c r="A1083" t="s">
        <v>1121</v>
      </c>
      <c r="C1083" t="s">
        <v>1146</v>
      </c>
      <c r="E1083" t="str">
        <f t="shared" si="17"/>
        <v>'AMOUNT_EDUCATION_CREDIT_PY3',</v>
      </c>
      <c r="F1083" t="str">
        <f>VLOOKUP(A1083,Sheet3!$A:$C,3,0)</f>
        <v>cont</v>
      </c>
    </row>
    <row r="1084" spans="1:6" x14ac:dyDescent="0.3">
      <c r="A1084" t="s">
        <v>1122</v>
      </c>
      <c r="C1084" t="s">
        <v>1146</v>
      </c>
      <c r="E1084" t="str">
        <f t="shared" si="17"/>
        <v>'AMOUNT_EARLY_WITHDRAWAL_PENALTY_PY3',</v>
      </c>
      <c r="F1084" t="str">
        <f>VLOOKUP(A1084,Sheet3!$A:$C,3,0)</f>
        <v>cont</v>
      </c>
    </row>
    <row r="1085" spans="1:6" x14ac:dyDescent="0.3">
      <c r="A1085" t="s">
        <v>1123</v>
      </c>
      <c r="C1085" t="s">
        <v>1146</v>
      </c>
      <c r="E1085" t="str">
        <f t="shared" si="17"/>
        <v>'AMOUNT_DOMESTIC_PRODUCTION_DEDUCTION_PY3',</v>
      </c>
      <c r="F1085" t="str">
        <f>VLOOKUP(A1085,Sheet3!$A:$C,3,0)</f>
        <v>cont</v>
      </c>
    </row>
    <row r="1086" spans="1:6" x14ac:dyDescent="0.3">
      <c r="A1086" t="s">
        <v>1124</v>
      </c>
      <c r="C1086" t="s">
        <v>1146</v>
      </c>
      <c r="E1086" t="str">
        <f t="shared" si="17"/>
        <v>'AMOUNT_DISABLED_CREDIT_PY3',</v>
      </c>
      <c r="F1086" t="str">
        <f>VLOOKUP(A1086,Sheet3!$A:$C,3,0)</f>
        <v>cont</v>
      </c>
    </row>
    <row r="1087" spans="1:6" x14ac:dyDescent="0.3">
      <c r="A1087" t="s">
        <v>1125</v>
      </c>
      <c r="C1087" t="s">
        <v>1146</v>
      </c>
      <c r="E1087" t="str">
        <f t="shared" si="17"/>
        <v>'AMOUNT_DEDUCTIBLE_SELF_EMPLOYMENT_TAX_PY3',</v>
      </c>
      <c r="F1087" t="str">
        <f>VLOOKUP(A1087,Sheet3!$A:$C,3,0)</f>
        <v>cont</v>
      </c>
    </row>
    <row r="1088" spans="1:6" x14ac:dyDescent="0.3">
      <c r="A1088" t="s">
        <v>1126</v>
      </c>
      <c r="C1088" t="s">
        <v>1146</v>
      </c>
      <c r="E1088" t="str">
        <f t="shared" si="17"/>
        <v>'AMOUNT_CHILD_CREDIT_PY3',</v>
      </c>
      <c r="F1088" t="str">
        <f>VLOOKUP(A1088,Sheet3!$A:$C,3,0)</f>
        <v>cont</v>
      </c>
    </row>
    <row r="1089" spans="1:6" x14ac:dyDescent="0.3">
      <c r="A1089" t="s">
        <v>1127</v>
      </c>
      <c r="C1089" t="s">
        <v>1146</v>
      </c>
      <c r="E1089" t="str">
        <f t="shared" si="17"/>
        <v>'AMOUNT_CHILD_CARE_CREDIT_PY3',</v>
      </c>
      <c r="F1089" t="str">
        <f>VLOOKUP(A1089,Sheet3!$A:$C,3,0)</f>
        <v>cont</v>
      </c>
    </row>
    <row r="1090" spans="1:6" x14ac:dyDescent="0.3">
      <c r="A1090" t="s">
        <v>1128</v>
      </c>
      <c r="C1090" t="s">
        <v>1146</v>
      </c>
      <c r="E1090" t="str">
        <f t="shared" si="17"/>
        <v>'AMOUNT_CHARITABLE_CONTRIBUTIONS_NONCASH_PY3',</v>
      </c>
      <c r="F1090" t="str">
        <f>VLOOKUP(A1090,Sheet3!$A:$C,3,0)</f>
        <v>cont</v>
      </c>
    </row>
    <row r="1091" spans="1:6" x14ac:dyDescent="0.3">
      <c r="A1091" t="s">
        <v>1129</v>
      </c>
      <c r="C1091" t="s">
        <v>1146</v>
      </c>
      <c r="E1091" t="str">
        <f t="shared" si="17"/>
        <v>'AMOUNT_CHARITABLE_CONTRIBUTIONS_CASH_PY3',</v>
      </c>
      <c r="F1091" t="str">
        <f>VLOOKUP(A1091,Sheet3!$A:$C,3,0)</f>
        <v>cont</v>
      </c>
    </row>
    <row r="1092" spans="1:6" x14ac:dyDescent="0.3">
      <c r="A1092" t="s">
        <v>1130</v>
      </c>
      <c r="C1092" t="s">
        <v>1146</v>
      </c>
      <c r="E1092" t="str">
        <f t="shared" si="17"/>
        <v>'AMOUNT_CHARITABLE_CONTRIBUTIONS_CARRYOVER_PY3',</v>
      </c>
      <c r="F1092" t="str">
        <f>VLOOKUP(A1092,Sheet3!$A:$C,3,0)</f>
        <v>cont</v>
      </c>
    </row>
    <row r="1093" spans="1:6" x14ac:dyDescent="0.3">
      <c r="A1093" t="s">
        <v>1131</v>
      </c>
      <c r="C1093" t="s">
        <v>1146</v>
      </c>
      <c r="E1093" t="str">
        <f t="shared" si="17"/>
        <v>'AMOUNT_CHARITABLE_CONTRIBUTIONS_PY3',</v>
      </c>
      <c r="F1093" t="str">
        <f>VLOOKUP(A1093,Sheet3!$A:$C,3,0)</f>
        <v>cont</v>
      </c>
    </row>
    <row r="1094" spans="1:6" x14ac:dyDescent="0.3">
      <c r="A1094" t="s">
        <v>1132</v>
      </c>
      <c r="C1094" t="s">
        <v>1146</v>
      </c>
      <c r="E1094" t="str">
        <f t="shared" si="17"/>
        <v>'AMOUNT_CERTAIN_BUSINESS_EXPENSE_PY3',</v>
      </c>
      <c r="F1094" t="str">
        <f>VLOOKUP(A1094,Sheet3!$A:$C,3,0)</f>
        <v>cont</v>
      </c>
    </row>
    <row r="1095" spans="1:6" x14ac:dyDescent="0.3">
      <c r="A1095" t="s">
        <v>1133</v>
      </c>
      <c r="C1095" t="s">
        <v>1146</v>
      </c>
      <c r="E1095" t="str">
        <f t="shared" si="17"/>
        <v>'AMOUNT_CASUALTY_LOSSES_PY3',</v>
      </c>
      <c r="F1095" t="str">
        <f>VLOOKUP(A1095,Sheet3!$A:$C,3,0)</f>
        <v>cont</v>
      </c>
    </row>
    <row r="1096" spans="1:6" x14ac:dyDescent="0.3">
      <c r="A1096" t="s">
        <v>1134</v>
      </c>
      <c r="C1096" t="s">
        <v>1146</v>
      </c>
      <c r="E1096" t="str">
        <f t="shared" si="17"/>
        <v>'AMOUNT_CAPITAL_GAIN_PY3',</v>
      </c>
      <c r="F1096" t="str">
        <f>VLOOKUP(A1096,Sheet3!$A:$C,3,0)</f>
        <v>cont</v>
      </c>
    </row>
    <row r="1097" spans="1:6" x14ac:dyDescent="0.3">
      <c r="A1097" t="s">
        <v>1135</v>
      </c>
      <c r="C1097" t="s">
        <v>1146</v>
      </c>
      <c r="E1097" t="str">
        <f t="shared" si="17"/>
        <v>'AMOUNT_BUSINESS_INCOME_PY3',</v>
      </c>
      <c r="F1097" t="str">
        <f>VLOOKUP(A1097,Sheet3!$A:$C,3,0)</f>
        <v>cont</v>
      </c>
    </row>
    <row r="1098" spans="1:6" x14ac:dyDescent="0.3">
      <c r="A1098" t="s">
        <v>1136</v>
      </c>
      <c r="C1098" t="s">
        <v>1146</v>
      </c>
      <c r="E1098" t="str">
        <f t="shared" si="17"/>
        <v>'AMOUNT_AMT_PY3',</v>
      </c>
      <c r="F1098" t="str">
        <f>VLOOKUP(A1098,Sheet3!$A:$C,3,0)</f>
        <v>cont</v>
      </c>
    </row>
    <row r="1099" spans="1:6" x14ac:dyDescent="0.3">
      <c r="A1099" t="s">
        <v>1137</v>
      </c>
      <c r="C1099" t="s">
        <v>1146</v>
      </c>
      <c r="E1099" t="str">
        <f t="shared" si="17"/>
        <v>'AMOUNT_ALIMONY_PAID_PY3',</v>
      </c>
      <c r="F1099" t="str">
        <f>VLOOKUP(A1099,Sheet3!$A:$C,3,0)</f>
        <v>cont</v>
      </c>
    </row>
    <row r="1100" spans="1:6" x14ac:dyDescent="0.3">
      <c r="A1100" t="s">
        <v>1138</v>
      </c>
      <c r="C1100" t="s">
        <v>1146</v>
      </c>
      <c r="E1100" t="str">
        <f t="shared" si="17"/>
        <v>'AMOUNT_ALIMONY_INCOME_PY3',</v>
      </c>
      <c r="F1100" t="str">
        <f>VLOOKUP(A1100,Sheet3!$A:$C,3,0)</f>
        <v>cont</v>
      </c>
    </row>
    <row r="1101" spans="1:6" x14ac:dyDescent="0.3">
      <c r="A1101" t="s">
        <v>1139</v>
      </c>
      <c r="C1101" t="s">
        <v>1146</v>
      </c>
      <c r="E1101" t="str">
        <f t="shared" si="17"/>
        <v>'AMOUNT_ADJUSTMENTS_PY3',</v>
      </c>
      <c r="F1101" t="str">
        <f>VLOOKUP(A1101,Sheet3!$A:$C,3,0)</f>
        <v>cont</v>
      </c>
    </row>
    <row r="1102" spans="1:6" x14ac:dyDescent="0.3">
      <c r="A1102" t="s">
        <v>1140</v>
      </c>
      <c r="C1102" t="s">
        <v>1146</v>
      </c>
      <c r="E1102" t="str">
        <f t="shared" si="17"/>
        <v>'AGI_PY3',</v>
      </c>
      <c r="F1102" t="str">
        <f>VLOOKUP(A1102,Sheet3!$A:$C,3,0)</f>
        <v>cont</v>
      </c>
    </row>
    <row r="1103" spans="1:6" x14ac:dyDescent="0.3">
      <c r="A1103" t="s">
        <v>1141</v>
      </c>
      <c r="C1103" t="s">
        <v>1146</v>
      </c>
      <c r="E1103" t="str">
        <f t="shared" si="17"/>
        <v>'AGE_TAXPAYER_PY3',</v>
      </c>
      <c r="F1103" t="str">
        <f>VLOOKUP(A1103,Sheet3!$A:$C,3,0)</f>
        <v>cont</v>
      </c>
    </row>
    <row r="1104" spans="1:6" x14ac:dyDescent="0.3">
      <c r="A1104" t="s">
        <v>1142</v>
      </c>
      <c r="C1104" t="s">
        <v>1146</v>
      </c>
      <c r="E1104" t="str">
        <f t="shared" si="17"/>
        <v>'AGE_SPOUSE_PY3',</v>
      </c>
      <c r="F1104" t="str">
        <f>VLOOKUP(A1104,Sheet3!$A:$C,3,0)</f>
        <v>cont</v>
      </c>
    </row>
    <row r="1105" spans="1:6" x14ac:dyDescent="0.3">
      <c r="A1105" t="s">
        <v>1143</v>
      </c>
      <c r="C1105" t="s">
        <v>1146</v>
      </c>
      <c r="E1105" t="str">
        <f t="shared" si="17"/>
        <v>'AGE_DEPENDENT_MIN_PY3',</v>
      </c>
      <c r="F1105" t="str">
        <f>VLOOKUP(A1105,Sheet3!$A:$C,3,0)</f>
        <v>cont</v>
      </c>
    </row>
    <row r="1106" spans="1:6" x14ac:dyDescent="0.3">
      <c r="A1106" t="s">
        <v>1144</v>
      </c>
      <c r="C1106" t="s">
        <v>1146</v>
      </c>
      <c r="E1106" t="str">
        <f t="shared" si="17"/>
        <v>'AGE_DEPENDENT_MAX_PY3',</v>
      </c>
      <c r="F1106" t="str">
        <f>VLOOKUP(A1106,Sheet3!$A:$C,3,0)</f>
        <v>cont</v>
      </c>
    </row>
    <row r="1107" spans="1:6" x14ac:dyDescent="0.3">
      <c r="A1107" t="s">
        <v>1</v>
      </c>
      <c r="C1107" t="s">
        <v>1146</v>
      </c>
      <c r="E1107" t="str">
        <f t="shared" si="17"/>
        <v>'AGE_DEPENDENT_AVG_PY3',</v>
      </c>
      <c r="F1107" t="str">
        <f>VLOOKUP(A1107,Sheet3!$A:$C,3,0)</f>
        <v>cont</v>
      </c>
    </row>
  </sheetData>
  <autoFilter ref="A1:F1107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N21"/>
  <sheetViews>
    <sheetView workbookViewId="0">
      <selection activeCell="AB21" sqref="AB21"/>
    </sheetView>
  </sheetViews>
  <sheetFormatPr defaultRowHeight="14.4" x14ac:dyDescent="0.3"/>
  <cols>
    <col min="1" max="27" width="4" customWidth="1"/>
    <col min="28" max="28" width="39.5546875" bestFit="1" customWidth="1"/>
    <col min="29" max="951" width="4" customWidth="1"/>
  </cols>
  <sheetData>
    <row r="1" spans="2:1054" x14ac:dyDescent="0.3">
      <c r="B1" t="s">
        <v>1147</v>
      </c>
      <c r="C1" t="s">
        <v>1148</v>
      </c>
      <c r="D1" t="s">
        <v>1155</v>
      </c>
      <c r="E1" t="s">
        <v>1156</v>
      </c>
      <c r="F1" t="s">
        <v>1157</v>
      </c>
      <c r="G1" t="s">
        <v>1158</v>
      </c>
      <c r="H1" t="s">
        <v>1159</v>
      </c>
      <c r="I1" t="s">
        <v>1161</v>
      </c>
      <c r="J1" t="s">
        <v>1163</v>
      </c>
      <c r="K1" t="s">
        <v>1165</v>
      </c>
      <c r="L1" t="s">
        <v>1167</v>
      </c>
      <c r="M1" t="s">
        <v>1169</v>
      </c>
      <c r="N1" t="s">
        <v>1171</v>
      </c>
      <c r="O1" t="s">
        <v>1173</v>
      </c>
      <c r="P1" t="s">
        <v>1175</v>
      </c>
      <c r="Q1" t="s">
        <v>1177</v>
      </c>
      <c r="R1" t="s">
        <v>1179</v>
      </c>
      <c r="S1" t="s">
        <v>1181</v>
      </c>
      <c r="T1" t="s">
        <v>1183</v>
      </c>
      <c r="U1" t="s">
        <v>1185</v>
      </c>
      <c r="V1" t="s">
        <v>1186</v>
      </c>
      <c r="W1" t="s">
        <v>1202</v>
      </c>
      <c r="X1" t="s">
        <v>1203</v>
      </c>
      <c r="Y1" t="s">
        <v>1450</v>
      </c>
      <c r="Z1" t="s">
        <v>1451</v>
      </c>
      <c r="AA1" t="s">
        <v>1452</v>
      </c>
      <c r="AB1" t="s">
        <v>1453</v>
      </c>
      <c r="AC1" t="s">
        <v>1454</v>
      </c>
      <c r="AD1" t="s">
        <v>1455</v>
      </c>
      <c r="AE1" t="s">
        <v>1456</v>
      </c>
      <c r="AF1" t="s">
        <v>1457</v>
      </c>
      <c r="AG1" t="s">
        <v>1458</v>
      </c>
      <c r="AH1" t="s">
        <v>1459</v>
      </c>
      <c r="AI1" t="s">
        <v>1460</v>
      </c>
      <c r="AJ1" t="s">
        <v>1461</v>
      </c>
      <c r="AK1" t="s">
        <v>1462</v>
      </c>
      <c r="AL1" t="s">
        <v>1463</v>
      </c>
      <c r="AM1" t="s">
        <v>1464</v>
      </c>
      <c r="AN1" t="s">
        <v>1465</v>
      </c>
      <c r="AO1" t="s">
        <v>1466</v>
      </c>
      <c r="AP1" t="s">
        <v>1467</v>
      </c>
      <c r="AQ1" t="s">
        <v>1468</v>
      </c>
      <c r="AR1" t="s">
        <v>1469</v>
      </c>
      <c r="AS1" t="s">
        <v>1470</v>
      </c>
      <c r="AT1" t="s">
        <v>1471</v>
      </c>
      <c r="AU1" t="s">
        <v>1472</v>
      </c>
      <c r="AV1" t="s">
        <v>1473</v>
      </c>
      <c r="AW1" t="s">
        <v>1474</v>
      </c>
      <c r="AX1" t="s">
        <v>1475</v>
      </c>
      <c r="AY1" t="s">
        <v>1476</v>
      </c>
      <c r="AZ1" t="s">
        <v>1477</v>
      </c>
      <c r="BA1" t="s">
        <v>1478</v>
      </c>
      <c r="BB1" t="s">
        <v>1479</v>
      </c>
      <c r="BC1" t="s">
        <v>1480</v>
      </c>
      <c r="BD1" t="s">
        <v>1481</v>
      </c>
      <c r="BE1" t="s">
        <v>1482</v>
      </c>
      <c r="BF1" t="s">
        <v>1483</v>
      </c>
      <c r="BG1" t="s">
        <v>1484</v>
      </c>
      <c r="BH1" t="s">
        <v>1485</v>
      </c>
      <c r="BI1" t="s">
        <v>1486</v>
      </c>
      <c r="BJ1" t="s">
        <v>1487</v>
      </c>
      <c r="BK1" t="s">
        <v>1488</v>
      </c>
      <c r="BL1" t="s">
        <v>1489</v>
      </c>
      <c r="BM1" t="s">
        <v>1490</v>
      </c>
      <c r="BN1" t="s">
        <v>1491</v>
      </c>
      <c r="BO1" t="s">
        <v>1492</v>
      </c>
      <c r="BP1" t="s">
        <v>1493</v>
      </c>
      <c r="BQ1" t="s">
        <v>1494</v>
      </c>
      <c r="BR1" t="s">
        <v>1495</v>
      </c>
      <c r="BS1" t="s">
        <v>1496</v>
      </c>
      <c r="BT1" t="s">
        <v>1497</v>
      </c>
      <c r="BU1" t="s">
        <v>1498</v>
      </c>
      <c r="BV1" t="s">
        <v>1499</v>
      </c>
      <c r="BW1" t="s">
        <v>1500</v>
      </c>
      <c r="BX1" t="s">
        <v>1501</v>
      </c>
      <c r="BY1" t="s">
        <v>1502</v>
      </c>
      <c r="BZ1" t="s">
        <v>1503</v>
      </c>
      <c r="CA1" t="s">
        <v>1504</v>
      </c>
      <c r="CB1" t="s">
        <v>1505</v>
      </c>
      <c r="CC1" t="s">
        <v>1506</v>
      </c>
      <c r="CD1" t="s">
        <v>1507</v>
      </c>
      <c r="CE1" t="s">
        <v>1508</v>
      </c>
      <c r="CF1" t="s">
        <v>1509</v>
      </c>
      <c r="CG1" t="s">
        <v>1510</v>
      </c>
      <c r="CH1" t="s">
        <v>1511</v>
      </c>
      <c r="CI1" t="s">
        <v>1512</v>
      </c>
      <c r="CJ1" t="s">
        <v>1513</v>
      </c>
      <c r="CK1" t="s">
        <v>1514</v>
      </c>
      <c r="CL1" t="s">
        <v>1515</v>
      </c>
      <c r="CM1" t="s">
        <v>1516</v>
      </c>
      <c r="CN1" t="s">
        <v>1517</v>
      </c>
      <c r="CO1" t="s">
        <v>1518</v>
      </c>
      <c r="CP1" t="s">
        <v>1519</v>
      </c>
      <c r="CQ1" t="s">
        <v>1520</v>
      </c>
      <c r="CR1" t="s">
        <v>1521</v>
      </c>
      <c r="CS1" t="s">
        <v>1522</v>
      </c>
      <c r="CT1" t="s">
        <v>1523</v>
      </c>
      <c r="CU1" t="s">
        <v>1524</v>
      </c>
      <c r="CV1" t="s">
        <v>1205</v>
      </c>
      <c r="CW1" t="s">
        <v>1206</v>
      </c>
      <c r="CX1" t="s">
        <v>1207</v>
      </c>
      <c r="CY1" t="s">
        <v>1208</v>
      </c>
      <c r="CZ1" t="s">
        <v>1209</v>
      </c>
      <c r="DA1" t="s">
        <v>1210</v>
      </c>
      <c r="DB1" t="s">
        <v>1525</v>
      </c>
      <c r="DC1" t="s">
        <v>1526</v>
      </c>
      <c r="DD1" t="s">
        <v>1527</v>
      </c>
      <c r="DE1" t="s">
        <v>1528</v>
      </c>
      <c r="DF1" t="s">
        <v>1529</v>
      </c>
      <c r="DG1" t="s">
        <v>1530</v>
      </c>
      <c r="DH1" t="s">
        <v>1531</v>
      </c>
      <c r="DI1" t="s">
        <v>1532</v>
      </c>
      <c r="DJ1" t="s">
        <v>1533</v>
      </c>
      <c r="DK1" t="s">
        <v>1534</v>
      </c>
      <c r="DL1" t="s">
        <v>1535</v>
      </c>
      <c r="DM1" t="s">
        <v>1536</v>
      </c>
      <c r="DN1" t="s">
        <v>1537</v>
      </c>
      <c r="DO1" t="s">
        <v>1538</v>
      </c>
      <c r="DP1" t="s">
        <v>1539</v>
      </c>
      <c r="DQ1" t="s">
        <v>1540</v>
      </c>
      <c r="DR1" t="s">
        <v>1541</v>
      </c>
      <c r="DS1" t="s">
        <v>1542</v>
      </c>
      <c r="DT1" t="s">
        <v>1213</v>
      </c>
      <c r="DU1" t="s">
        <v>1214</v>
      </c>
      <c r="DV1" t="s">
        <v>1215</v>
      </c>
      <c r="DW1" t="s">
        <v>1216</v>
      </c>
      <c r="DX1" t="s">
        <v>1217</v>
      </c>
      <c r="DY1" t="s">
        <v>1218</v>
      </c>
      <c r="DZ1" t="s">
        <v>1219</v>
      </c>
      <c r="EA1" t="s">
        <v>1220</v>
      </c>
      <c r="EB1" t="s">
        <v>1221</v>
      </c>
      <c r="EC1" t="s">
        <v>1222</v>
      </c>
      <c r="ED1" t="s">
        <v>1223</v>
      </c>
      <c r="EE1" t="s">
        <v>1224</v>
      </c>
      <c r="EF1" t="s">
        <v>1225</v>
      </c>
      <c r="EG1" t="s">
        <v>1226</v>
      </c>
      <c r="EH1" t="s">
        <v>1227</v>
      </c>
      <c r="EI1" t="s">
        <v>1228</v>
      </c>
      <c r="EJ1" t="s">
        <v>1229</v>
      </c>
      <c r="EK1" t="s">
        <v>1230</v>
      </c>
      <c r="EL1" t="s">
        <v>1231</v>
      </c>
      <c r="EM1" t="s">
        <v>1232</v>
      </c>
      <c r="EN1" t="s">
        <v>1233</v>
      </c>
      <c r="EO1" t="s">
        <v>1234</v>
      </c>
      <c r="EP1" t="s">
        <v>1235</v>
      </c>
      <c r="EQ1" t="s">
        <v>1236</v>
      </c>
      <c r="ER1" t="s">
        <v>1237</v>
      </c>
      <c r="ES1" t="s">
        <v>1238</v>
      </c>
      <c r="ET1" t="s">
        <v>1239</v>
      </c>
      <c r="EU1" t="s">
        <v>1240</v>
      </c>
      <c r="EV1" t="s">
        <v>1241</v>
      </c>
      <c r="EW1" t="s">
        <v>1242</v>
      </c>
      <c r="EX1" t="s">
        <v>1243</v>
      </c>
      <c r="EY1" t="s">
        <v>1244</v>
      </c>
      <c r="EZ1" t="s">
        <v>1245</v>
      </c>
      <c r="FA1" t="s">
        <v>1246</v>
      </c>
      <c r="FB1" t="s">
        <v>1247</v>
      </c>
      <c r="FC1" t="s">
        <v>1248</v>
      </c>
      <c r="FD1" t="s">
        <v>1249</v>
      </c>
      <c r="FE1" t="s">
        <v>1543</v>
      </c>
      <c r="FF1" t="s">
        <v>1250</v>
      </c>
      <c r="FG1" t="s">
        <v>1251</v>
      </c>
      <c r="FH1" t="s">
        <v>1252</v>
      </c>
      <c r="FI1" t="s">
        <v>1253</v>
      </c>
      <c r="FJ1" t="s">
        <v>1254</v>
      </c>
      <c r="FK1" t="s">
        <v>1255</v>
      </c>
      <c r="FL1" t="s">
        <v>1256</v>
      </c>
      <c r="FM1" t="s">
        <v>1257</v>
      </c>
      <c r="FN1" t="s">
        <v>1258</v>
      </c>
      <c r="FO1" t="s">
        <v>1259</v>
      </c>
      <c r="FP1" t="s">
        <v>1260</v>
      </c>
      <c r="FQ1" t="s">
        <v>1261</v>
      </c>
      <c r="FR1" t="s">
        <v>1262</v>
      </c>
      <c r="FS1" t="s">
        <v>1263</v>
      </c>
      <c r="FT1" t="s">
        <v>1268</v>
      </c>
      <c r="FU1" t="s">
        <v>1269</v>
      </c>
      <c r="FV1" t="s">
        <v>1270</v>
      </c>
      <c r="FW1" t="s">
        <v>1271</v>
      </c>
      <c r="FX1" t="s">
        <v>1272</v>
      </c>
      <c r="FY1" t="s">
        <v>1277</v>
      </c>
      <c r="FZ1" t="s">
        <v>1278</v>
      </c>
      <c r="GA1" t="s">
        <v>1279</v>
      </c>
      <c r="GB1" t="s">
        <v>1280</v>
      </c>
      <c r="GC1" t="s">
        <v>1281</v>
      </c>
      <c r="GD1" t="s">
        <v>1282</v>
      </c>
      <c r="GE1" t="s">
        <v>1283</v>
      </c>
      <c r="GF1" t="s">
        <v>1284</v>
      </c>
      <c r="GG1" t="s">
        <v>1285</v>
      </c>
      <c r="GH1" t="s">
        <v>1286</v>
      </c>
      <c r="GI1" t="s">
        <v>1287</v>
      </c>
      <c r="GJ1" t="s">
        <v>1288</v>
      </c>
      <c r="GK1" t="s">
        <v>1289</v>
      </c>
      <c r="GL1" t="s">
        <v>1290</v>
      </c>
      <c r="GM1" t="s">
        <v>1291</v>
      </c>
      <c r="GN1" t="s">
        <v>1292</v>
      </c>
      <c r="GO1" t="s">
        <v>1293</v>
      </c>
      <c r="GP1" t="s">
        <v>1294</v>
      </c>
      <c r="GQ1" t="s">
        <v>1295</v>
      </c>
      <c r="GR1" t="s">
        <v>1296</v>
      </c>
      <c r="GS1" t="s">
        <v>1297</v>
      </c>
      <c r="GT1" t="s">
        <v>1298</v>
      </c>
      <c r="GU1" t="s">
        <v>1299</v>
      </c>
      <c r="GV1" t="s">
        <v>1300</v>
      </c>
      <c r="GW1" t="s">
        <v>1301</v>
      </c>
      <c r="GX1" t="s">
        <v>1302</v>
      </c>
      <c r="GY1" t="s">
        <v>1303</v>
      </c>
      <c r="GZ1" t="s">
        <v>1304</v>
      </c>
      <c r="HA1" t="s">
        <v>1305</v>
      </c>
      <c r="HB1" t="s">
        <v>1306</v>
      </c>
      <c r="HC1" t="s">
        <v>1307</v>
      </c>
      <c r="HD1" t="s">
        <v>1308</v>
      </c>
      <c r="HE1" t="s">
        <v>1309</v>
      </c>
      <c r="HF1" t="s">
        <v>1310</v>
      </c>
      <c r="HG1" t="s">
        <v>1311</v>
      </c>
      <c r="HH1" t="s">
        <v>1312</v>
      </c>
      <c r="HI1" t="s">
        <v>1313</v>
      </c>
      <c r="HJ1" t="s">
        <v>1314</v>
      </c>
      <c r="HK1" t="s">
        <v>1315</v>
      </c>
      <c r="HL1" t="s">
        <v>1316</v>
      </c>
      <c r="HM1" t="s">
        <v>1317</v>
      </c>
      <c r="HN1" t="s">
        <v>1318</v>
      </c>
      <c r="HO1" t="s">
        <v>1319</v>
      </c>
      <c r="HP1" t="s">
        <v>1320</v>
      </c>
      <c r="HQ1" t="s">
        <v>1321</v>
      </c>
      <c r="HR1" t="s">
        <v>1322</v>
      </c>
      <c r="HS1" t="s">
        <v>1323</v>
      </c>
      <c r="HT1" t="s">
        <v>1324</v>
      </c>
      <c r="HU1" t="s">
        <v>1325</v>
      </c>
      <c r="HV1" t="s">
        <v>1326</v>
      </c>
      <c r="HW1" t="s">
        <v>1327</v>
      </c>
      <c r="HX1" t="s">
        <v>1328</v>
      </c>
      <c r="HY1" t="s">
        <v>1329</v>
      </c>
      <c r="HZ1" t="s">
        <v>1330</v>
      </c>
      <c r="IA1" t="s">
        <v>1331</v>
      </c>
      <c r="IB1" t="s">
        <v>1332</v>
      </c>
      <c r="IC1" t="s">
        <v>1333</v>
      </c>
      <c r="ID1" t="s">
        <v>1334</v>
      </c>
      <c r="IE1" t="s">
        <v>1335</v>
      </c>
      <c r="IF1" t="s">
        <v>1336</v>
      </c>
      <c r="IG1" t="s">
        <v>1337</v>
      </c>
      <c r="IH1" t="s">
        <v>1338</v>
      </c>
      <c r="II1" t="s">
        <v>1339</v>
      </c>
      <c r="IJ1" t="s">
        <v>1340</v>
      </c>
      <c r="IK1" t="s">
        <v>1341</v>
      </c>
      <c r="IL1" t="s">
        <v>1342</v>
      </c>
      <c r="IM1" t="s">
        <v>1343</v>
      </c>
      <c r="IN1" t="s">
        <v>1344</v>
      </c>
      <c r="IO1" t="s">
        <v>1345</v>
      </c>
      <c r="IP1" t="s">
        <v>1346</v>
      </c>
      <c r="IQ1" t="s">
        <v>1347</v>
      </c>
      <c r="IR1" t="s">
        <v>1348</v>
      </c>
      <c r="IS1" t="s">
        <v>1349</v>
      </c>
      <c r="IT1" t="s">
        <v>1350</v>
      </c>
      <c r="IU1" t="s">
        <v>1351</v>
      </c>
      <c r="IV1" t="s">
        <v>1352</v>
      </c>
      <c r="IW1" t="s">
        <v>1353</v>
      </c>
      <c r="IX1" t="s">
        <v>1354</v>
      </c>
      <c r="IY1" t="s">
        <v>1355</v>
      </c>
      <c r="IZ1" t="s">
        <v>1356</v>
      </c>
      <c r="JA1" t="s">
        <v>1357</v>
      </c>
      <c r="JB1" t="s">
        <v>1358</v>
      </c>
      <c r="JC1" t="s">
        <v>1359</v>
      </c>
      <c r="JD1" t="s">
        <v>1360</v>
      </c>
      <c r="JE1" t="s">
        <v>1361</v>
      </c>
      <c r="JF1" t="s">
        <v>1362</v>
      </c>
      <c r="JG1" t="s">
        <v>1363</v>
      </c>
      <c r="JH1" t="s">
        <v>1364</v>
      </c>
      <c r="JI1" t="s">
        <v>1365</v>
      </c>
      <c r="JJ1" t="s">
        <v>1366</v>
      </c>
      <c r="JK1" t="s">
        <v>1367</v>
      </c>
      <c r="JL1" t="s">
        <v>1368</v>
      </c>
      <c r="JM1" t="s">
        <v>1369</v>
      </c>
      <c r="JN1" t="s">
        <v>1370</v>
      </c>
      <c r="JO1" t="s">
        <v>1371</v>
      </c>
      <c r="JP1" t="s">
        <v>1372</v>
      </c>
      <c r="JQ1" t="s">
        <v>1373</v>
      </c>
      <c r="JR1" t="s">
        <v>1374</v>
      </c>
      <c r="JS1" t="s">
        <v>1375</v>
      </c>
      <c r="JT1" t="s">
        <v>1376</v>
      </c>
      <c r="JU1" t="s">
        <v>1377</v>
      </c>
      <c r="JV1" t="s">
        <v>1378</v>
      </c>
      <c r="JW1" t="s">
        <v>1379</v>
      </c>
      <c r="JX1" t="s">
        <v>1380</v>
      </c>
      <c r="JY1" t="s">
        <v>1381</v>
      </c>
      <c r="JZ1" t="s">
        <v>1382</v>
      </c>
      <c r="KA1" t="s">
        <v>1383</v>
      </c>
      <c r="KB1" t="s">
        <v>1384</v>
      </c>
      <c r="KC1" t="s">
        <v>1385</v>
      </c>
      <c r="KD1" t="s">
        <v>1386</v>
      </c>
      <c r="KE1" t="s">
        <v>1387</v>
      </c>
      <c r="KF1" t="s">
        <v>1388</v>
      </c>
      <c r="KG1" t="s">
        <v>1389</v>
      </c>
      <c r="KH1" t="s">
        <v>1390</v>
      </c>
      <c r="KI1" t="s">
        <v>1391</v>
      </c>
      <c r="KJ1" t="s">
        <v>1392</v>
      </c>
      <c r="KK1" t="s">
        <v>1393</v>
      </c>
      <c r="KL1" t="s">
        <v>1394</v>
      </c>
      <c r="KM1" t="s">
        <v>1395</v>
      </c>
      <c r="KN1" t="s">
        <v>1396</v>
      </c>
      <c r="KO1" t="s">
        <v>1397</v>
      </c>
      <c r="KP1" t="s">
        <v>1398</v>
      </c>
      <c r="KQ1" t="s">
        <v>1399</v>
      </c>
      <c r="KR1" t="s">
        <v>1400</v>
      </c>
      <c r="KS1" t="s">
        <v>1401</v>
      </c>
      <c r="KT1" t="s">
        <v>1402</v>
      </c>
      <c r="KU1" t="s">
        <v>1403</v>
      </c>
      <c r="KV1" t="s">
        <v>1404</v>
      </c>
      <c r="KW1" t="s">
        <v>1405</v>
      </c>
      <c r="KX1" t="s">
        <v>1406</v>
      </c>
      <c r="KY1" t="s">
        <v>1407</v>
      </c>
      <c r="KZ1" t="s">
        <v>1408</v>
      </c>
      <c r="LA1" t="s">
        <v>1409</v>
      </c>
      <c r="LB1" t="s">
        <v>1410</v>
      </c>
      <c r="LC1" t="s">
        <v>1411</v>
      </c>
      <c r="LD1" t="s">
        <v>1412</v>
      </c>
      <c r="LE1" t="s">
        <v>1413</v>
      </c>
      <c r="LF1" t="s">
        <v>1414</v>
      </c>
      <c r="LG1" t="s">
        <v>1415</v>
      </c>
      <c r="LH1" t="s">
        <v>1416</v>
      </c>
      <c r="LI1" t="s">
        <v>1417</v>
      </c>
      <c r="LJ1" t="s">
        <v>1418</v>
      </c>
      <c r="LK1" t="s">
        <v>1419</v>
      </c>
      <c r="LL1" t="s">
        <v>1420</v>
      </c>
      <c r="LM1" t="s">
        <v>1421</v>
      </c>
      <c r="LN1" t="s">
        <v>1422</v>
      </c>
      <c r="LO1" t="s">
        <v>1423</v>
      </c>
      <c r="LP1" t="s">
        <v>1424</v>
      </c>
      <c r="LQ1" t="s">
        <v>1425</v>
      </c>
      <c r="LR1" t="s">
        <v>1426</v>
      </c>
      <c r="LS1" t="s">
        <v>1544</v>
      </c>
      <c r="LT1" t="s">
        <v>1545</v>
      </c>
      <c r="LU1" t="s">
        <v>1546</v>
      </c>
      <c r="LV1" t="s">
        <v>1547</v>
      </c>
      <c r="LW1" t="s">
        <v>1548</v>
      </c>
      <c r="LX1" t="s">
        <v>1549</v>
      </c>
      <c r="LY1" t="s">
        <v>1550</v>
      </c>
      <c r="LZ1" t="s">
        <v>1551</v>
      </c>
      <c r="MA1" t="s">
        <v>1552</v>
      </c>
      <c r="MB1" t="s">
        <v>1553</v>
      </c>
      <c r="MC1" t="s">
        <v>1554</v>
      </c>
      <c r="MD1" t="s">
        <v>1555</v>
      </c>
      <c r="ME1" t="s">
        <v>1556</v>
      </c>
      <c r="MF1" t="s">
        <v>1557</v>
      </c>
      <c r="MG1" t="s">
        <v>1558</v>
      </c>
      <c r="MH1" t="s">
        <v>1559</v>
      </c>
      <c r="MI1" t="s">
        <v>1560</v>
      </c>
      <c r="MJ1" t="s">
        <v>1561</v>
      </c>
      <c r="MK1" t="s">
        <v>1562</v>
      </c>
      <c r="ML1" t="s">
        <v>1563</v>
      </c>
      <c r="MM1" t="s">
        <v>1564</v>
      </c>
      <c r="MN1" t="s">
        <v>1565</v>
      </c>
      <c r="MO1" t="s">
        <v>1566</v>
      </c>
      <c r="MP1" t="s">
        <v>1567</v>
      </c>
      <c r="MQ1" t="s">
        <v>1568</v>
      </c>
      <c r="MR1" t="s">
        <v>1569</v>
      </c>
      <c r="MS1" t="s">
        <v>1570</v>
      </c>
      <c r="MT1" t="s">
        <v>1571</v>
      </c>
      <c r="MU1" t="s">
        <v>1572</v>
      </c>
      <c r="MV1" t="s">
        <v>1573</v>
      </c>
      <c r="MW1" t="s">
        <v>1574</v>
      </c>
      <c r="MX1" t="s">
        <v>1575</v>
      </c>
      <c r="MY1" t="s">
        <v>1576</v>
      </c>
      <c r="MZ1" t="s">
        <v>1577</v>
      </c>
      <c r="NA1" t="s">
        <v>1578</v>
      </c>
      <c r="NB1" t="s">
        <v>1579</v>
      </c>
      <c r="NC1" t="s">
        <v>1580</v>
      </c>
      <c r="ND1" t="s">
        <v>1581</v>
      </c>
      <c r="NE1" t="s">
        <v>1582</v>
      </c>
      <c r="NF1" t="s">
        <v>1583</v>
      </c>
      <c r="NG1" t="s">
        <v>1584</v>
      </c>
      <c r="NH1" t="s">
        <v>1585</v>
      </c>
      <c r="NI1" t="s">
        <v>1586</v>
      </c>
      <c r="NJ1" t="s">
        <v>1587</v>
      </c>
      <c r="NK1" t="s">
        <v>1588</v>
      </c>
      <c r="NL1" t="s">
        <v>1589</v>
      </c>
      <c r="NM1" t="s">
        <v>1590</v>
      </c>
      <c r="NN1" t="s">
        <v>1591</v>
      </c>
      <c r="NO1" t="s">
        <v>1592</v>
      </c>
      <c r="NP1" t="s">
        <v>1593</v>
      </c>
      <c r="NQ1" t="s">
        <v>1594</v>
      </c>
      <c r="NR1" t="s">
        <v>1595</v>
      </c>
      <c r="NS1" t="s">
        <v>1596</v>
      </c>
      <c r="NT1" t="s">
        <v>1597</v>
      </c>
      <c r="NU1" t="s">
        <v>1598</v>
      </c>
      <c r="NV1" t="s">
        <v>1599</v>
      </c>
      <c r="NW1" t="s">
        <v>1600</v>
      </c>
      <c r="NX1" t="s">
        <v>1601</v>
      </c>
      <c r="NY1" t="s">
        <v>1602</v>
      </c>
      <c r="NZ1" t="s">
        <v>1603</v>
      </c>
      <c r="OA1" t="s">
        <v>1604</v>
      </c>
      <c r="OB1" t="s">
        <v>1605</v>
      </c>
      <c r="OC1" t="s">
        <v>1606</v>
      </c>
      <c r="OD1" t="s">
        <v>1607</v>
      </c>
      <c r="OE1" t="s">
        <v>1608</v>
      </c>
      <c r="OF1" t="s">
        <v>1609</v>
      </c>
      <c r="OG1" t="s">
        <v>1610</v>
      </c>
      <c r="OH1" t="s">
        <v>1611</v>
      </c>
      <c r="OI1" t="s">
        <v>1612</v>
      </c>
      <c r="OJ1" t="s">
        <v>1613</v>
      </c>
      <c r="OK1" t="s">
        <v>1614</v>
      </c>
      <c r="OL1" t="s">
        <v>1615</v>
      </c>
      <c r="OM1" t="s">
        <v>1616</v>
      </c>
      <c r="ON1" t="s">
        <v>1617</v>
      </c>
      <c r="OO1" t="s">
        <v>1618</v>
      </c>
      <c r="OP1" t="s">
        <v>1619</v>
      </c>
      <c r="OQ1" t="s">
        <v>1620</v>
      </c>
      <c r="OR1" t="s">
        <v>1621</v>
      </c>
      <c r="OS1" t="s">
        <v>1622</v>
      </c>
      <c r="OT1" t="s">
        <v>1623</v>
      </c>
      <c r="OU1" t="s">
        <v>1624</v>
      </c>
      <c r="OV1" t="s">
        <v>1625</v>
      </c>
      <c r="OW1" t="s">
        <v>1626</v>
      </c>
      <c r="OX1" t="s">
        <v>1627</v>
      </c>
      <c r="OY1" t="s">
        <v>1628</v>
      </c>
      <c r="OZ1" t="s">
        <v>1629</v>
      </c>
      <c r="PA1" t="s">
        <v>1630</v>
      </c>
      <c r="PB1" t="s">
        <v>1631</v>
      </c>
      <c r="PC1" t="s">
        <v>1632</v>
      </c>
      <c r="PD1" t="s">
        <v>1633</v>
      </c>
      <c r="PE1" t="s">
        <v>1634</v>
      </c>
      <c r="PF1" t="s">
        <v>1635</v>
      </c>
      <c r="PG1" t="s">
        <v>1636</v>
      </c>
      <c r="PH1" t="s">
        <v>1637</v>
      </c>
      <c r="PI1" t="s">
        <v>1638</v>
      </c>
      <c r="PJ1" t="s">
        <v>1639</v>
      </c>
      <c r="PK1" t="s">
        <v>1640</v>
      </c>
      <c r="PL1" t="s">
        <v>1641</v>
      </c>
      <c r="PM1" t="s">
        <v>1642</v>
      </c>
      <c r="PN1" t="s">
        <v>1643</v>
      </c>
      <c r="PO1" t="s">
        <v>1644</v>
      </c>
      <c r="PP1" t="s">
        <v>1645</v>
      </c>
      <c r="PQ1" t="s">
        <v>1646</v>
      </c>
      <c r="PR1" t="s">
        <v>1647</v>
      </c>
      <c r="PS1" t="s">
        <v>1648</v>
      </c>
      <c r="PT1" t="s">
        <v>1649</v>
      </c>
      <c r="PU1" t="s">
        <v>1650</v>
      </c>
      <c r="PV1" t="s">
        <v>1651</v>
      </c>
      <c r="PW1" t="s">
        <v>1652</v>
      </c>
      <c r="PX1" t="s">
        <v>1653</v>
      </c>
      <c r="PY1" t="s">
        <v>1654</v>
      </c>
      <c r="PZ1" t="s">
        <v>1655</v>
      </c>
      <c r="QA1" t="s">
        <v>1656</v>
      </c>
      <c r="QB1" t="s">
        <v>1657</v>
      </c>
      <c r="QC1" t="s">
        <v>1658</v>
      </c>
      <c r="QD1" t="s">
        <v>1659</v>
      </c>
      <c r="QE1" t="s">
        <v>1660</v>
      </c>
      <c r="QF1" t="s">
        <v>1661</v>
      </c>
      <c r="QG1" t="s">
        <v>1662</v>
      </c>
      <c r="QH1" t="s">
        <v>1663</v>
      </c>
      <c r="QI1" t="s">
        <v>1664</v>
      </c>
      <c r="QJ1" t="s">
        <v>1665</v>
      </c>
      <c r="QK1" t="s">
        <v>1666</v>
      </c>
      <c r="QL1" t="s">
        <v>1667</v>
      </c>
      <c r="QM1" t="s">
        <v>1668</v>
      </c>
      <c r="QN1" t="s">
        <v>1669</v>
      </c>
      <c r="QO1" t="s">
        <v>1670</v>
      </c>
      <c r="QP1" t="s">
        <v>1671</v>
      </c>
      <c r="QQ1" t="s">
        <v>1672</v>
      </c>
      <c r="QR1" t="s">
        <v>1673</v>
      </c>
      <c r="QS1" t="s">
        <v>1674</v>
      </c>
      <c r="QT1" t="s">
        <v>1675</v>
      </c>
      <c r="QU1" t="s">
        <v>1676</v>
      </c>
      <c r="QV1" t="s">
        <v>1677</v>
      </c>
      <c r="QW1" t="s">
        <v>1678</v>
      </c>
      <c r="QX1" t="s">
        <v>1679</v>
      </c>
      <c r="QY1" t="s">
        <v>1680</v>
      </c>
      <c r="QZ1" t="s">
        <v>1681</v>
      </c>
      <c r="RA1" t="s">
        <v>1682</v>
      </c>
      <c r="RB1" t="s">
        <v>1683</v>
      </c>
      <c r="RC1" t="s">
        <v>1684</v>
      </c>
      <c r="RD1" t="s">
        <v>1685</v>
      </c>
      <c r="RE1" t="s">
        <v>1686</v>
      </c>
      <c r="RF1" t="s">
        <v>1687</v>
      </c>
      <c r="RG1" t="s">
        <v>1688</v>
      </c>
      <c r="RH1" t="s">
        <v>1689</v>
      </c>
      <c r="RI1" t="s">
        <v>1690</v>
      </c>
      <c r="RJ1" t="s">
        <v>1691</v>
      </c>
      <c r="RK1" t="s">
        <v>1692</v>
      </c>
      <c r="RL1" t="s">
        <v>1693</v>
      </c>
      <c r="RM1" t="s">
        <v>1694</v>
      </c>
      <c r="RN1" t="s">
        <v>1695</v>
      </c>
      <c r="RO1" t="s">
        <v>1696</v>
      </c>
      <c r="RP1" t="s">
        <v>1697</v>
      </c>
      <c r="RQ1" t="s">
        <v>1698</v>
      </c>
      <c r="RR1" t="s">
        <v>1699</v>
      </c>
      <c r="RS1" t="s">
        <v>1700</v>
      </c>
      <c r="RT1" t="s">
        <v>1701</v>
      </c>
      <c r="RU1" t="s">
        <v>1702</v>
      </c>
      <c r="RV1" t="s">
        <v>1703</v>
      </c>
      <c r="RW1" t="s">
        <v>1704</v>
      </c>
      <c r="RX1" t="s">
        <v>1705</v>
      </c>
      <c r="RY1" t="s">
        <v>1706</v>
      </c>
      <c r="RZ1" t="s">
        <v>1707</v>
      </c>
      <c r="SA1" t="s">
        <v>1708</v>
      </c>
      <c r="SB1" t="s">
        <v>1709</v>
      </c>
      <c r="SC1" t="s">
        <v>1710</v>
      </c>
      <c r="SD1" t="s">
        <v>1711</v>
      </c>
      <c r="SE1" t="s">
        <v>1712</v>
      </c>
      <c r="SF1" t="s">
        <v>1713</v>
      </c>
      <c r="SG1" t="s">
        <v>1714</v>
      </c>
      <c r="SH1" t="s">
        <v>1715</v>
      </c>
      <c r="SI1" t="s">
        <v>1716</v>
      </c>
      <c r="SJ1" t="s">
        <v>1717</v>
      </c>
      <c r="SK1" t="s">
        <v>1718</v>
      </c>
      <c r="SL1" t="s">
        <v>1719</v>
      </c>
      <c r="SM1" t="s">
        <v>1720</v>
      </c>
      <c r="SN1" t="s">
        <v>1721</v>
      </c>
      <c r="SO1" t="s">
        <v>1722</v>
      </c>
      <c r="SP1" t="s">
        <v>1723</v>
      </c>
      <c r="SQ1" t="s">
        <v>1724</v>
      </c>
      <c r="SR1" t="s">
        <v>1725</v>
      </c>
      <c r="SS1" t="s">
        <v>1726</v>
      </c>
      <c r="ST1" t="s">
        <v>1727</v>
      </c>
      <c r="SU1" t="s">
        <v>1728</v>
      </c>
      <c r="SV1" t="s">
        <v>1729</v>
      </c>
      <c r="SW1" t="s">
        <v>1730</v>
      </c>
      <c r="SX1" t="s">
        <v>1731</v>
      </c>
      <c r="SY1" t="s">
        <v>1732</v>
      </c>
      <c r="SZ1" t="s">
        <v>1733</v>
      </c>
      <c r="TA1" t="s">
        <v>1734</v>
      </c>
      <c r="TB1" t="s">
        <v>1735</v>
      </c>
      <c r="TC1" t="s">
        <v>1736</v>
      </c>
      <c r="TD1" t="s">
        <v>1737</v>
      </c>
      <c r="TE1" t="s">
        <v>1738</v>
      </c>
      <c r="TF1" t="s">
        <v>1739</v>
      </c>
      <c r="TG1" t="s">
        <v>1740</v>
      </c>
      <c r="TH1" t="s">
        <v>1741</v>
      </c>
      <c r="TI1" t="s">
        <v>1742</v>
      </c>
      <c r="TJ1" t="s">
        <v>1743</v>
      </c>
      <c r="TK1" t="s">
        <v>1744</v>
      </c>
      <c r="TL1" t="s">
        <v>1745</v>
      </c>
      <c r="TM1" t="s">
        <v>1746</v>
      </c>
      <c r="TN1" t="s">
        <v>1747</v>
      </c>
      <c r="TO1" t="s">
        <v>1748</v>
      </c>
      <c r="TP1" t="s">
        <v>1749</v>
      </c>
      <c r="TQ1" t="s">
        <v>1750</v>
      </c>
      <c r="TR1" t="s">
        <v>1751</v>
      </c>
      <c r="TS1" t="s">
        <v>1752</v>
      </c>
      <c r="TT1" t="s">
        <v>1753</v>
      </c>
      <c r="TU1" t="s">
        <v>1754</v>
      </c>
      <c r="TV1" t="s">
        <v>1755</v>
      </c>
      <c r="TW1" t="s">
        <v>1756</v>
      </c>
      <c r="TX1" t="s">
        <v>1757</v>
      </c>
      <c r="TY1" t="s">
        <v>1758</v>
      </c>
      <c r="TZ1" t="s">
        <v>1759</v>
      </c>
      <c r="UA1" t="s">
        <v>1760</v>
      </c>
      <c r="UB1" t="s">
        <v>1761</v>
      </c>
      <c r="UC1" t="s">
        <v>1762</v>
      </c>
      <c r="UD1" t="s">
        <v>1763</v>
      </c>
      <c r="UE1" t="s">
        <v>1764</v>
      </c>
      <c r="UF1" t="s">
        <v>1765</v>
      </c>
      <c r="UG1" t="s">
        <v>1766</v>
      </c>
      <c r="UH1" t="s">
        <v>1767</v>
      </c>
      <c r="UI1" t="s">
        <v>1768</v>
      </c>
      <c r="UJ1" t="s">
        <v>1769</v>
      </c>
      <c r="UK1" t="s">
        <v>1770</v>
      </c>
      <c r="UL1" t="s">
        <v>1771</v>
      </c>
      <c r="UM1" t="s">
        <v>1772</v>
      </c>
      <c r="UN1" t="s">
        <v>1773</v>
      </c>
      <c r="UO1" t="s">
        <v>1774</v>
      </c>
      <c r="UP1" t="s">
        <v>1775</v>
      </c>
      <c r="UQ1" t="s">
        <v>1776</v>
      </c>
      <c r="UR1" t="s">
        <v>1777</v>
      </c>
      <c r="US1" t="s">
        <v>1778</v>
      </c>
      <c r="UT1" t="s">
        <v>1779</v>
      </c>
      <c r="UU1" t="s">
        <v>1780</v>
      </c>
      <c r="UV1" t="s">
        <v>1781</v>
      </c>
      <c r="UW1" t="s">
        <v>1782</v>
      </c>
      <c r="UX1" t="s">
        <v>1783</v>
      </c>
      <c r="UY1" t="s">
        <v>1784</v>
      </c>
      <c r="UZ1" t="s">
        <v>1785</v>
      </c>
      <c r="VA1" t="s">
        <v>1786</v>
      </c>
      <c r="VB1" t="s">
        <v>1787</v>
      </c>
      <c r="VC1" t="s">
        <v>1788</v>
      </c>
      <c r="VD1" t="s">
        <v>1789</v>
      </c>
      <c r="VE1" t="s">
        <v>1790</v>
      </c>
      <c r="VF1" t="s">
        <v>1791</v>
      </c>
      <c r="VG1" t="s">
        <v>1792</v>
      </c>
      <c r="VH1" t="s">
        <v>1793</v>
      </c>
      <c r="VI1" t="s">
        <v>1794</v>
      </c>
      <c r="VJ1" t="s">
        <v>1795</v>
      </c>
      <c r="VK1" t="s">
        <v>1796</v>
      </c>
      <c r="VL1" t="s">
        <v>1797</v>
      </c>
      <c r="VM1" t="s">
        <v>1798</v>
      </c>
      <c r="VN1" t="s">
        <v>1799</v>
      </c>
      <c r="VO1" t="s">
        <v>1800</v>
      </c>
      <c r="VP1" t="s">
        <v>1801</v>
      </c>
      <c r="VQ1" t="s">
        <v>1802</v>
      </c>
      <c r="VR1" t="s">
        <v>1803</v>
      </c>
      <c r="VS1" t="s">
        <v>1804</v>
      </c>
      <c r="VT1" t="s">
        <v>1805</v>
      </c>
      <c r="VU1" t="s">
        <v>1806</v>
      </c>
      <c r="VV1" t="s">
        <v>1807</v>
      </c>
      <c r="VW1" t="s">
        <v>1808</v>
      </c>
      <c r="VX1" t="s">
        <v>1809</v>
      </c>
      <c r="VY1" t="s">
        <v>1810</v>
      </c>
      <c r="VZ1" t="s">
        <v>1811</v>
      </c>
      <c r="WA1" t="s">
        <v>1812</v>
      </c>
      <c r="WB1" t="s">
        <v>1813</v>
      </c>
      <c r="WC1" t="s">
        <v>1814</v>
      </c>
      <c r="WD1" t="s">
        <v>1815</v>
      </c>
      <c r="WE1" t="s">
        <v>1816</v>
      </c>
      <c r="WF1" t="s">
        <v>1817</v>
      </c>
      <c r="WG1" t="s">
        <v>1818</v>
      </c>
      <c r="WH1" t="s">
        <v>1819</v>
      </c>
      <c r="WI1" t="s">
        <v>1820</v>
      </c>
      <c r="WJ1" t="s">
        <v>1821</v>
      </c>
      <c r="WK1" t="s">
        <v>1822</v>
      </c>
      <c r="WL1" t="s">
        <v>1823</v>
      </c>
      <c r="WM1" t="s">
        <v>1824</v>
      </c>
      <c r="WN1" t="s">
        <v>1825</v>
      </c>
      <c r="WO1" t="s">
        <v>1826</v>
      </c>
      <c r="WP1" t="s">
        <v>1827</v>
      </c>
      <c r="WQ1" t="s">
        <v>1828</v>
      </c>
      <c r="WR1" t="s">
        <v>1829</v>
      </c>
      <c r="WS1" t="s">
        <v>1830</v>
      </c>
      <c r="WT1" t="s">
        <v>1831</v>
      </c>
      <c r="WU1" t="s">
        <v>1832</v>
      </c>
      <c r="WV1" t="s">
        <v>1833</v>
      </c>
      <c r="WW1" t="s">
        <v>1834</v>
      </c>
      <c r="WX1" t="s">
        <v>1835</v>
      </c>
      <c r="WY1" t="s">
        <v>1836</v>
      </c>
      <c r="WZ1" t="s">
        <v>1837</v>
      </c>
      <c r="XA1" t="s">
        <v>1838</v>
      </c>
      <c r="XB1" t="s">
        <v>1839</v>
      </c>
      <c r="XC1" t="s">
        <v>1840</v>
      </c>
      <c r="XD1" t="s">
        <v>1841</v>
      </c>
      <c r="XE1" t="s">
        <v>1842</v>
      </c>
      <c r="XF1" t="s">
        <v>1843</v>
      </c>
      <c r="XG1" t="s">
        <v>1844</v>
      </c>
      <c r="XH1" t="s">
        <v>1845</v>
      </c>
      <c r="XI1" t="s">
        <v>1846</v>
      </c>
      <c r="XJ1" t="s">
        <v>1847</v>
      </c>
      <c r="XK1" t="s">
        <v>1848</v>
      </c>
      <c r="XL1" t="s">
        <v>1849</v>
      </c>
      <c r="XM1" t="s">
        <v>1850</v>
      </c>
      <c r="XN1" t="s">
        <v>1851</v>
      </c>
      <c r="XO1" t="s">
        <v>1852</v>
      </c>
      <c r="XP1" t="s">
        <v>1853</v>
      </c>
      <c r="XQ1" t="s">
        <v>1854</v>
      </c>
      <c r="XR1" t="s">
        <v>1855</v>
      </c>
      <c r="XS1" t="s">
        <v>1856</v>
      </c>
      <c r="XT1" t="s">
        <v>1857</v>
      </c>
      <c r="XU1" t="s">
        <v>1858</v>
      </c>
      <c r="XV1" t="s">
        <v>1859</v>
      </c>
      <c r="XW1" t="s">
        <v>1860</v>
      </c>
      <c r="XX1" t="s">
        <v>1861</v>
      </c>
      <c r="XY1" t="s">
        <v>1862</v>
      </c>
      <c r="XZ1" t="s">
        <v>1863</v>
      </c>
      <c r="YA1" t="s">
        <v>1864</v>
      </c>
      <c r="YB1" t="s">
        <v>1865</v>
      </c>
      <c r="YC1" t="s">
        <v>1866</v>
      </c>
      <c r="YD1" t="s">
        <v>1867</v>
      </c>
      <c r="YE1" t="s">
        <v>1868</v>
      </c>
      <c r="YF1" t="s">
        <v>1869</v>
      </c>
      <c r="YG1" t="s">
        <v>1870</v>
      </c>
      <c r="YH1" t="s">
        <v>1871</v>
      </c>
      <c r="YI1" t="s">
        <v>1872</v>
      </c>
      <c r="YJ1" t="s">
        <v>1873</v>
      </c>
      <c r="YK1" t="s">
        <v>1874</v>
      </c>
      <c r="YL1" t="s">
        <v>1875</v>
      </c>
      <c r="YM1" t="s">
        <v>1876</v>
      </c>
      <c r="YN1" t="s">
        <v>1877</v>
      </c>
      <c r="YO1" t="s">
        <v>1878</v>
      </c>
      <c r="YP1" t="s">
        <v>1879</v>
      </c>
      <c r="YQ1" t="s">
        <v>1880</v>
      </c>
      <c r="YR1" t="s">
        <v>1881</v>
      </c>
      <c r="YS1" t="s">
        <v>1882</v>
      </c>
      <c r="YT1" t="s">
        <v>1883</v>
      </c>
      <c r="YU1" t="s">
        <v>1884</v>
      </c>
      <c r="YV1" t="s">
        <v>1885</v>
      </c>
      <c r="YW1" t="s">
        <v>1886</v>
      </c>
      <c r="YX1" t="s">
        <v>1887</v>
      </c>
      <c r="YY1" t="s">
        <v>1888</v>
      </c>
      <c r="YZ1" t="s">
        <v>1889</v>
      </c>
      <c r="ZA1" t="s">
        <v>1890</v>
      </c>
      <c r="ZB1" t="s">
        <v>1891</v>
      </c>
      <c r="ZC1" t="s">
        <v>1892</v>
      </c>
      <c r="ZD1" t="s">
        <v>1893</v>
      </c>
      <c r="ZE1" t="s">
        <v>1894</v>
      </c>
      <c r="ZF1" t="s">
        <v>1895</v>
      </c>
      <c r="ZG1" t="s">
        <v>1896</v>
      </c>
      <c r="ZH1" t="s">
        <v>1897</v>
      </c>
      <c r="ZI1" t="s">
        <v>1898</v>
      </c>
      <c r="ZJ1" t="s">
        <v>1899</v>
      </c>
      <c r="ZK1" t="s">
        <v>1900</v>
      </c>
      <c r="ZL1" t="s">
        <v>1901</v>
      </c>
      <c r="ZM1" t="s">
        <v>1902</v>
      </c>
      <c r="ZN1" t="s">
        <v>1903</v>
      </c>
      <c r="ZO1" t="s">
        <v>1904</v>
      </c>
      <c r="ZP1" t="s">
        <v>1905</v>
      </c>
      <c r="ZQ1" t="s">
        <v>1906</v>
      </c>
      <c r="ZR1" t="s">
        <v>1907</v>
      </c>
      <c r="ZS1" t="s">
        <v>1908</v>
      </c>
      <c r="ZT1" t="s">
        <v>1909</v>
      </c>
      <c r="ZU1" t="s">
        <v>1910</v>
      </c>
      <c r="ZV1" t="s">
        <v>1911</v>
      </c>
      <c r="ZW1" t="s">
        <v>1912</v>
      </c>
      <c r="ZX1" t="s">
        <v>1913</v>
      </c>
      <c r="ZY1" t="s">
        <v>1914</v>
      </c>
      <c r="ZZ1" t="s">
        <v>1915</v>
      </c>
      <c r="AAA1" t="s">
        <v>1916</v>
      </c>
      <c r="AAB1" t="s">
        <v>1917</v>
      </c>
      <c r="AAC1" t="s">
        <v>1918</v>
      </c>
      <c r="AAD1" t="s">
        <v>1919</v>
      </c>
      <c r="AAE1" t="s">
        <v>1920</v>
      </c>
      <c r="AAF1" t="s">
        <v>1921</v>
      </c>
      <c r="AAG1" t="s">
        <v>1922</v>
      </c>
      <c r="AAH1" t="s">
        <v>1923</v>
      </c>
      <c r="AAI1" t="s">
        <v>1924</v>
      </c>
      <c r="AAJ1" t="s">
        <v>1925</v>
      </c>
      <c r="AAK1" t="s">
        <v>1926</v>
      </c>
      <c r="AAL1" t="s">
        <v>1927</v>
      </c>
      <c r="AAM1" t="s">
        <v>1928</v>
      </c>
      <c r="AAN1" t="s">
        <v>1929</v>
      </c>
      <c r="AAO1" t="s">
        <v>1930</v>
      </c>
      <c r="AAP1" t="s">
        <v>1931</v>
      </c>
      <c r="AAQ1" t="s">
        <v>1932</v>
      </c>
      <c r="AAR1" t="s">
        <v>1933</v>
      </c>
      <c r="AAS1" t="s">
        <v>1934</v>
      </c>
      <c r="AAT1" t="s">
        <v>1935</v>
      </c>
      <c r="AAU1" t="s">
        <v>1936</v>
      </c>
      <c r="AAV1" t="s">
        <v>1937</v>
      </c>
      <c r="AAW1" t="s">
        <v>1938</v>
      </c>
      <c r="AAX1" t="s">
        <v>1939</v>
      </c>
      <c r="AAY1" t="s">
        <v>1940</v>
      </c>
      <c r="AAZ1" t="s">
        <v>1941</v>
      </c>
      <c r="ABA1" t="s">
        <v>1942</v>
      </c>
      <c r="ABB1" t="s">
        <v>1943</v>
      </c>
      <c r="ABC1" t="s">
        <v>1944</v>
      </c>
      <c r="ABD1" t="s">
        <v>1945</v>
      </c>
      <c r="ABE1" t="s">
        <v>1946</v>
      </c>
      <c r="ABF1" t="s">
        <v>1947</v>
      </c>
      <c r="ABG1" t="s">
        <v>1948</v>
      </c>
      <c r="ABH1" t="s">
        <v>1949</v>
      </c>
      <c r="ABI1" t="s">
        <v>1950</v>
      </c>
      <c r="ABJ1" t="s">
        <v>1951</v>
      </c>
      <c r="ABK1" t="s">
        <v>1952</v>
      </c>
      <c r="ABL1" t="s">
        <v>1953</v>
      </c>
      <c r="ABM1" t="s">
        <v>1954</v>
      </c>
      <c r="ABN1" t="s">
        <v>1955</v>
      </c>
      <c r="ABO1" t="s">
        <v>1956</v>
      </c>
      <c r="ABP1" t="s">
        <v>1957</v>
      </c>
      <c r="ABQ1" t="s">
        <v>1958</v>
      </c>
      <c r="ABR1" t="s">
        <v>1959</v>
      </c>
      <c r="ABS1" t="s">
        <v>1960</v>
      </c>
      <c r="ABT1" t="s">
        <v>1961</v>
      </c>
      <c r="ABU1" t="s">
        <v>1962</v>
      </c>
      <c r="ABV1" t="s">
        <v>1963</v>
      </c>
      <c r="ABW1" t="s">
        <v>1964</v>
      </c>
      <c r="ABX1" t="s">
        <v>1965</v>
      </c>
      <c r="ABY1" t="s">
        <v>1966</v>
      </c>
      <c r="ABZ1" t="s">
        <v>1967</v>
      </c>
      <c r="ACA1" t="s">
        <v>1968</v>
      </c>
      <c r="ACB1" t="s">
        <v>1969</v>
      </c>
      <c r="ACC1" t="s">
        <v>1970</v>
      </c>
      <c r="ACD1" t="s">
        <v>1971</v>
      </c>
      <c r="ACE1" t="s">
        <v>1972</v>
      </c>
      <c r="ACF1" t="s">
        <v>1973</v>
      </c>
      <c r="ACG1" t="s">
        <v>1974</v>
      </c>
      <c r="ACH1" t="s">
        <v>1975</v>
      </c>
      <c r="ACI1" t="s">
        <v>1976</v>
      </c>
      <c r="ACJ1" t="s">
        <v>1977</v>
      </c>
      <c r="ACK1" t="s">
        <v>1978</v>
      </c>
      <c r="ACL1" t="s">
        <v>1979</v>
      </c>
      <c r="ACM1" t="s">
        <v>1980</v>
      </c>
      <c r="ACN1" t="s">
        <v>1981</v>
      </c>
      <c r="ACO1" t="s">
        <v>1982</v>
      </c>
      <c r="ACP1" t="s">
        <v>1983</v>
      </c>
      <c r="ACQ1" t="s">
        <v>1984</v>
      </c>
      <c r="ACR1" t="s">
        <v>1985</v>
      </c>
      <c r="ACS1" t="s">
        <v>1986</v>
      </c>
      <c r="ACT1" t="s">
        <v>1987</v>
      </c>
      <c r="ACU1" t="s">
        <v>1988</v>
      </c>
      <c r="ACV1" t="s">
        <v>1989</v>
      </c>
      <c r="ACW1" t="s">
        <v>1990</v>
      </c>
      <c r="ACX1" t="s">
        <v>1991</v>
      </c>
      <c r="ACY1" t="s">
        <v>1992</v>
      </c>
      <c r="ACZ1" t="s">
        <v>1993</v>
      </c>
      <c r="ADA1" t="s">
        <v>1994</v>
      </c>
      <c r="ADB1" t="s">
        <v>1995</v>
      </c>
      <c r="ADC1" t="s">
        <v>1996</v>
      </c>
      <c r="ADD1" t="s">
        <v>1997</v>
      </c>
      <c r="ADE1" t="s">
        <v>1998</v>
      </c>
      <c r="ADF1" t="s">
        <v>1999</v>
      </c>
      <c r="ADG1" t="s">
        <v>2000</v>
      </c>
      <c r="ADH1" t="s">
        <v>2001</v>
      </c>
      <c r="ADI1" t="s">
        <v>2002</v>
      </c>
      <c r="ADJ1" t="s">
        <v>2003</v>
      </c>
      <c r="ADK1" t="s">
        <v>2004</v>
      </c>
      <c r="ADL1" t="s">
        <v>2005</v>
      </c>
      <c r="ADM1" t="s">
        <v>2006</v>
      </c>
      <c r="ADN1" t="s">
        <v>2007</v>
      </c>
      <c r="ADO1" t="s">
        <v>2008</v>
      </c>
      <c r="ADP1" t="s">
        <v>2009</v>
      </c>
      <c r="ADQ1" t="s">
        <v>2010</v>
      </c>
      <c r="ADR1" t="s">
        <v>2011</v>
      </c>
      <c r="ADS1" t="s">
        <v>2012</v>
      </c>
      <c r="ADT1" t="s">
        <v>2013</v>
      </c>
      <c r="ADU1" t="s">
        <v>2014</v>
      </c>
      <c r="ADV1" t="s">
        <v>2015</v>
      </c>
      <c r="ADW1" t="s">
        <v>2016</v>
      </c>
      <c r="ADX1" t="s">
        <v>2017</v>
      </c>
      <c r="ADY1" t="s">
        <v>2018</v>
      </c>
      <c r="ADZ1" t="s">
        <v>2019</v>
      </c>
      <c r="AEA1" t="s">
        <v>2020</v>
      </c>
      <c r="AEB1" t="s">
        <v>2021</v>
      </c>
      <c r="AEC1" t="s">
        <v>2022</v>
      </c>
      <c r="AED1" t="s">
        <v>2023</v>
      </c>
      <c r="AEE1" t="s">
        <v>2024</v>
      </c>
      <c r="AEF1" t="s">
        <v>2025</v>
      </c>
      <c r="AEG1" t="s">
        <v>2026</v>
      </c>
      <c r="AEH1" t="s">
        <v>2027</v>
      </c>
      <c r="AEI1" t="s">
        <v>2028</v>
      </c>
      <c r="AEJ1" t="s">
        <v>2029</v>
      </c>
      <c r="AEK1" t="s">
        <v>2030</v>
      </c>
      <c r="AEL1" t="s">
        <v>2031</v>
      </c>
      <c r="AEM1" t="s">
        <v>2032</v>
      </c>
      <c r="AEN1" t="s">
        <v>2033</v>
      </c>
      <c r="AEO1" t="s">
        <v>2034</v>
      </c>
      <c r="AEP1" t="s">
        <v>2035</v>
      </c>
      <c r="AEQ1" t="s">
        <v>2036</v>
      </c>
      <c r="AER1" t="s">
        <v>2037</v>
      </c>
      <c r="AES1" t="s">
        <v>2038</v>
      </c>
      <c r="AET1" t="s">
        <v>2039</v>
      </c>
      <c r="AEU1" t="s">
        <v>2040</v>
      </c>
      <c r="AEV1" t="s">
        <v>2041</v>
      </c>
      <c r="AEW1" t="s">
        <v>2042</v>
      </c>
      <c r="AEX1" t="s">
        <v>2043</v>
      </c>
      <c r="AEY1" t="s">
        <v>2044</v>
      </c>
      <c r="AEZ1" t="s">
        <v>2045</v>
      </c>
      <c r="AFA1" t="s">
        <v>2046</v>
      </c>
      <c r="AFB1" t="s">
        <v>2047</v>
      </c>
      <c r="AFC1" t="s">
        <v>2048</v>
      </c>
      <c r="AFD1" t="s">
        <v>2049</v>
      </c>
      <c r="AFE1" t="s">
        <v>2050</v>
      </c>
      <c r="AFF1" t="s">
        <v>2051</v>
      </c>
      <c r="AFG1" t="s">
        <v>2052</v>
      </c>
      <c r="AFH1" t="s">
        <v>2053</v>
      </c>
      <c r="AFI1" t="s">
        <v>2054</v>
      </c>
      <c r="AFJ1" t="s">
        <v>2055</v>
      </c>
      <c r="AFK1" t="s">
        <v>2056</v>
      </c>
      <c r="AFL1" t="s">
        <v>2057</v>
      </c>
      <c r="AFM1" t="s">
        <v>2058</v>
      </c>
      <c r="AFN1" t="s">
        <v>2059</v>
      </c>
      <c r="AFO1" t="s">
        <v>2060</v>
      </c>
      <c r="AFP1" t="s">
        <v>2061</v>
      </c>
      <c r="AFQ1" t="s">
        <v>2062</v>
      </c>
      <c r="AFR1" t="s">
        <v>2063</v>
      </c>
      <c r="AFS1" t="s">
        <v>2064</v>
      </c>
      <c r="AFT1" t="s">
        <v>2065</v>
      </c>
      <c r="AFU1" t="s">
        <v>2066</v>
      </c>
      <c r="AFV1" t="s">
        <v>2067</v>
      </c>
      <c r="AFW1" t="s">
        <v>2068</v>
      </c>
      <c r="AFX1" t="s">
        <v>2069</v>
      </c>
      <c r="AFY1" t="s">
        <v>2070</v>
      </c>
      <c r="AFZ1" t="s">
        <v>2071</v>
      </c>
      <c r="AGA1" t="s">
        <v>2072</v>
      </c>
      <c r="AGB1" t="s">
        <v>2073</v>
      </c>
      <c r="AGC1" t="s">
        <v>2074</v>
      </c>
      <c r="AGD1" t="s">
        <v>2075</v>
      </c>
      <c r="AGE1" t="s">
        <v>2076</v>
      </c>
      <c r="AGF1" t="s">
        <v>2077</v>
      </c>
      <c r="AGG1" t="s">
        <v>2078</v>
      </c>
      <c r="AGH1" t="s">
        <v>2079</v>
      </c>
      <c r="AGI1" t="s">
        <v>2080</v>
      </c>
      <c r="AGJ1" t="s">
        <v>2081</v>
      </c>
      <c r="AGK1" t="s">
        <v>2082</v>
      </c>
      <c r="AGL1" t="s">
        <v>2083</v>
      </c>
      <c r="AGM1" t="s">
        <v>2084</v>
      </c>
      <c r="AGN1" t="s">
        <v>2085</v>
      </c>
      <c r="AGO1" t="s">
        <v>2086</v>
      </c>
      <c r="AGP1" t="s">
        <v>2087</v>
      </c>
      <c r="AGQ1" t="s">
        <v>2088</v>
      </c>
      <c r="AGR1" t="s">
        <v>2089</v>
      </c>
      <c r="AGS1" t="s">
        <v>2090</v>
      </c>
      <c r="AGT1" t="s">
        <v>2091</v>
      </c>
      <c r="AGU1" t="s">
        <v>2092</v>
      </c>
      <c r="AGV1" t="s">
        <v>2093</v>
      </c>
      <c r="AGW1" t="s">
        <v>2094</v>
      </c>
      <c r="AGX1" t="s">
        <v>2095</v>
      </c>
      <c r="AGY1" t="s">
        <v>2096</v>
      </c>
      <c r="AGZ1" t="s">
        <v>2097</v>
      </c>
      <c r="AHA1" t="s">
        <v>2098</v>
      </c>
      <c r="AHB1" t="s">
        <v>2099</v>
      </c>
      <c r="AHC1" t="s">
        <v>2100</v>
      </c>
      <c r="AHD1" t="s">
        <v>2101</v>
      </c>
      <c r="AHE1" t="s">
        <v>2102</v>
      </c>
      <c r="AHF1" t="s">
        <v>2103</v>
      </c>
      <c r="AHG1" t="s">
        <v>2104</v>
      </c>
      <c r="AHH1" t="s">
        <v>2105</v>
      </c>
      <c r="AHI1" t="s">
        <v>2106</v>
      </c>
      <c r="AHJ1" t="s">
        <v>2107</v>
      </c>
      <c r="AHK1" t="s">
        <v>2108</v>
      </c>
      <c r="AHL1" t="s">
        <v>2109</v>
      </c>
      <c r="AHM1" t="s">
        <v>2110</v>
      </c>
      <c r="AHN1" t="s">
        <v>2111</v>
      </c>
      <c r="AHO1" t="s">
        <v>2112</v>
      </c>
      <c r="AHP1" t="s">
        <v>2113</v>
      </c>
      <c r="AHQ1" t="s">
        <v>2114</v>
      </c>
      <c r="AHR1" t="s">
        <v>2115</v>
      </c>
      <c r="AHS1" t="s">
        <v>2116</v>
      </c>
      <c r="AHT1" t="s">
        <v>2117</v>
      </c>
      <c r="AHU1" t="s">
        <v>2118</v>
      </c>
      <c r="AHV1" t="s">
        <v>2119</v>
      </c>
      <c r="AHW1" t="s">
        <v>2120</v>
      </c>
      <c r="AHX1" t="s">
        <v>2121</v>
      </c>
      <c r="AHY1" t="s">
        <v>2122</v>
      </c>
      <c r="AHZ1" t="s">
        <v>2123</v>
      </c>
      <c r="AIA1" t="s">
        <v>2124</v>
      </c>
      <c r="AIB1" t="s">
        <v>2125</v>
      </c>
      <c r="AIC1" t="s">
        <v>2126</v>
      </c>
      <c r="AID1" t="s">
        <v>2127</v>
      </c>
      <c r="AIE1" t="s">
        <v>2128</v>
      </c>
      <c r="AIF1" t="s">
        <v>2129</v>
      </c>
      <c r="AIG1" t="s">
        <v>2130</v>
      </c>
      <c r="AIH1" t="s">
        <v>2131</v>
      </c>
      <c r="AII1" t="s">
        <v>2132</v>
      </c>
      <c r="AIJ1" t="s">
        <v>2133</v>
      </c>
      <c r="AIK1" t="s">
        <v>2134</v>
      </c>
      <c r="AIL1" t="s">
        <v>2135</v>
      </c>
      <c r="AIM1" t="s">
        <v>2136</v>
      </c>
      <c r="AIN1" t="s">
        <v>2137</v>
      </c>
      <c r="AIO1" t="s">
        <v>2138</v>
      </c>
      <c r="AIP1" t="s">
        <v>2139</v>
      </c>
      <c r="AIQ1" t="s">
        <v>2140</v>
      </c>
      <c r="AIR1" t="s">
        <v>2141</v>
      </c>
      <c r="AIS1" t="s">
        <v>2142</v>
      </c>
      <c r="AIT1" t="s">
        <v>2143</v>
      </c>
      <c r="AIU1" t="s">
        <v>2144</v>
      </c>
      <c r="AIV1" t="s">
        <v>2145</v>
      </c>
      <c r="AIW1" t="s">
        <v>2146</v>
      </c>
      <c r="AIX1" t="s">
        <v>2147</v>
      </c>
      <c r="AIY1" t="s">
        <v>2148</v>
      </c>
      <c r="AIZ1" t="s">
        <v>2149</v>
      </c>
      <c r="AJA1" t="s">
        <v>2150</v>
      </c>
      <c r="AJB1" t="s">
        <v>2151</v>
      </c>
      <c r="AJC1" t="s">
        <v>2152</v>
      </c>
      <c r="AJD1" t="s">
        <v>2153</v>
      </c>
      <c r="AJE1" t="s">
        <v>2154</v>
      </c>
      <c r="AJF1" t="s">
        <v>2155</v>
      </c>
      <c r="AJG1" t="s">
        <v>2156</v>
      </c>
      <c r="AJH1" t="s">
        <v>2157</v>
      </c>
      <c r="AJI1" t="s">
        <v>2158</v>
      </c>
      <c r="AJJ1" t="s">
        <v>2159</v>
      </c>
      <c r="AJK1" t="s">
        <v>2160</v>
      </c>
      <c r="AJL1" t="s">
        <v>2161</v>
      </c>
      <c r="AJM1" t="s">
        <v>2162</v>
      </c>
      <c r="AJN1" t="s">
        <v>2163</v>
      </c>
      <c r="AJO1" t="s">
        <v>2330</v>
      </c>
    </row>
    <row r="2" spans="2:1054" x14ac:dyDescent="0.3">
      <c r="B2" t="s">
        <v>2331</v>
      </c>
      <c r="C2" t="s">
        <v>1160</v>
      </c>
      <c r="D2" t="s">
        <v>1162</v>
      </c>
      <c r="E2" t="s">
        <v>1164</v>
      </c>
      <c r="F2" t="s">
        <v>1166</v>
      </c>
      <c r="G2" t="s">
        <v>1168</v>
      </c>
      <c r="H2" t="s">
        <v>1170</v>
      </c>
      <c r="I2" t="s">
        <v>1172</v>
      </c>
      <c r="J2" t="s">
        <v>1174</v>
      </c>
      <c r="K2" t="s">
        <v>1176</v>
      </c>
      <c r="L2" t="s">
        <v>1178</v>
      </c>
      <c r="M2" t="s">
        <v>1180</v>
      </c>
      <c r="N2" t="s">
        <v>1189</v>
      </c>
      <c r="O2" t="s">
        <v>1193</v>
      </c>
      <c r="P2" t="s">
        <v>1194</v>
      </c>
      <c r="Q2" t="s">
        <v>1195</v>
      </c>
      <c r="R2" t="s">
        <v>1196</v>
      </c>
      <c r="S2" t="s">
        <v>1197</v>
      </c>
      <c r="T2" t="s">
        <v>1198</v>
      </c>
      <c r="U2" t="s">
        <v>1199</v>
      </c>
      <c r="V2" t="s">
        <v>1200</v>
      </c>
      <c r="W2" t="s">
        <v>1204</v>
      </c>
      <c r="X2" t="s">
        <v>2164</v>
      </c>
      <c r="Y2" t="s">
        <v>2165</v>
      </c>
      <c r="Z2" t="s">
        <v>2166</v>
      </c>
      <c r="AA2" t="s">
        <v>2167</v>
      </c>
      <c r="AB2" t="s">
        <v>2168</v>
      </c>
      <c r="AC2" t="s">
        <v>2169</v>
      </c>
      <c r="AD2" t="s">
        <v>2170</v>
      </c>
      <c r="AE2" t="s">
        <v>2171</v>
      </c>
      <c r="AF2" t="s">
        <v>2172</v>
      </c>
      <c r="AG2" t="s">
        <v>2173</v>
      </c>
      <c r="AH2" t="s">
        <v>2174</v>
      </c>
      <c r="AI2" t="s">
        <v>2175</v>
      </c>
      <c r="AJ2" t="s">
        <v>2176</v>
      </c>
      <c r="AK2" t="s">
        <v>2177</v>
      </c>
      <c r="AL2" t="s">
        <v>2178</v>
      </c>
      <c r="AM2" t="s">
        <v>2179</v>
      </c>
      <c r="AN2" t="s">
        <v>2180</v>
      </c>
      <c r="AO2" t="s">
        <v>2181</v>
      </c>
      <c r="AP2" t="s">
        <v>2182</v>
      </c>
      <c r="AQ2" t="s">
        <v>2183</v>
      </c>
      <c r="AR2" t="s">
        <v>2184</v>
      </c>
      <c r="AS2" t="s">
        <v>2185</v>
      </c>
      <c r="AT2" t="s">
        <v>2186</v>
      </c>
      <c r="AU2" t="s">
        <v>2187</v>
      </c>
      <c r="AV2" t="s">
        <v>2188</v>
      </c>
      <c r="AW2" t="s">
        <v>2189</v>
      </c>
      <c r="AX2" t="s">
        <v>2190</v>
      </c>
      <c r="AY2" t="s">
        <v>2191</v>
      </c>
      <c r="AZ2" t="s">
        <v>2192</v>
      </c>
      <c r="BA2" t="s">
        <v>2193</v>
      </c>
      <c r="BB2" t="s">
        <v>2194</v>
      </c>
      <c r="BC2" t="s">
        <v>2195</v>
      </c>
      <c r="BD2" t="s">
        <v>2196</v>
      </c>
      <c r="BE2" t="s">
        <v>2197</v>
      </c>
      <c r="BF2" t="s">
        <v>2198</v>
      </c>
      <c r="BG2" t="s">
        <v>2199</v>
      </c>
      <c r="BH2" t="s">
        <v>2200</v>
      </c>
      <c r="BI2" t="s">
        <v>2201</v>
      </c>
      <c r="BJ2" t="s">
        <v>2202</v>
      </c>
      <c r="BK2" t="s">
        <v>2203</v>
      </c>
      <c r="BL2" t="s">
        <v>2204</v>
      </c>
      <c r="BM2" t="s">
        <v>2205</v>
      </c>
      <c r="BN2" t="s">
        <v>2206</v>
      </c>
      <c r="BO2" t="s">
        <v>2207</v>
      </c>
      <c r="BP2" t="s">
        <v>2208</v>
      </c>
      <c r="BQ2" t="s">
        <v>2209</v>
      </c>
      <c r="BR2" t="s">
        <v>2210</v>
      </c>
      <c r="BS2" t="s">
        <v>2211</v>
      </c>
      <c r="BT2" t="s">
        <v>2212</v>
      </c>
      <c r="BU2" t="s">
        <v>2213</v>
      </c>
      <c r="BV2" t="s">
        <v>2214</v>
      </c>
      <c r="BW2" t="s">
        <v>2215</v>
      </c>
      <c r="BX2" t="s">
        <v>2216</v>
      </c>
      <c r="BY2" t="s">
        <v>2217</v>
      </c>
      <c r="BZ2" t="s">
        <v>2218</v>
      </c>
      <c r="CA2" t="s">
        <v>2219</v>
      </c>
      <c r="CB2" t="s">
        <v>2220</v>
      </c>
      <c r="CC2" t="s">
        <v>2221</v>
      </c>
      <c r="CD2" t="s">
        <v>2222</v>
      </c>
      <c r="CE2" t="s">
        <v>2223</v>
      </c>
      <c r="CF2" t="s">
        <v>2224</v>
      </c>
      <c r="CG2" t="s">
        <v>2225</v>
      </c>
      <c r="CH2" t="s">
        <v>2226</v>
      </c>
      <c r="CI2" t="s">
        <v>2227</v>
      </c>
      <c r="CJ2" t="s">
        <v>2228</v>
      </c>
      <c r="CK2" t="s">
        <v>2229</v>
      </c>
      <c r="CL2" t="s">
        <v>2230</v>
      </c>
      <c r="CM2" t="s">
        <v>2231</v>
      </c>
      <c r="CN2" t="s">
        <v>2232</v>
      </c>
      <c r="CO2" t="s">
        <v>1273</v>
      </c>
      <c r="CP2" t="s">
        <v>1274</v>
      </c>
      <c r="CQ2" t="s">
        <v>1275</v>
      </c>
      <c r="CR2" t="s">
        <v>2233</v>
      </c>
      <c r="CS2" t="s">
        <v>2234</v>
      </c>
      <c r="CT2" t="s">
        <v>2235</v>
      </c>
      <c r="CU2" t="s">
        <v>2236</v>
      </c>
      <c r="CV2" t="s">
        <v>2237</v>
      </c>
      <c r="CW2" t="s">
        <v>2238</v>
      </c>
      <c r="CX2" t="s">
        <v>2239</v>
      </c>
      <c r="CY2" t="s">
        <v>2240</v>
      </c>
      <c r="CZ2" t="s">
        <v>2332</v>
      </c>
    </row>
    <row r="3" spans="2:1054" x14ac:dyDescent="0.3">
      <c r="B3" t="s">
        <v>2333</v>
      </c>
      <c r="C3" t="s">
        <v>1149</v>
      </c>
      <c r="D3" t="s">
        <v>1154</v>
      </c>
      <c r="E3" t="s">
        <v>1182</v>
      </c>
      <c r="F3" t="s">
        <v>1184</v>
      </c>
      <c r="G3" t="s">
        <v>1187</v>
      </c>
      <c r="H3" t="s">
        <v>1188</v>
      </c>
      <c r="I3" t="s">
        <v>1190</v>
      </c>
      <c r="J3" t="s">
        <v>1191</v>
      </c>
      <c r="K3" t="s">
        <v>1192</v>
      </c>
      <c r="L3" t="s">
        <v>1201</v>
      </c>
      <c r="M3" t="s">
        <v>2243</v>
      </c>
      <c r="N3" t="s">
        <v>2244</v>
      </c>
      <c r="O3" t="s">
        <v>2245</v>
      </c>
      <c r="P3" t="s">
        <v>2246</v>
      </c>
      <c r="Q3" t="s">
        <v>2247</v>
      </c>
      <c r="R3" t="s">
        <v>2248</v>
      </c>
      <c r="S3" t="s">
        <v>2249</v>
      </c>
      <c r="T3" t="s">
        <v>2250</v>
      </c>
      <c r="U3" t="s">
        <v>2251</v>
      </c>
      <c r="V3" t="s">
        <v>2254</v>
      </c>
      <c r="W3" t="s">
        <v>2255</v>
      </c>
      <c r="X3" t="s">
        <v>2258</v>
      </c>
      <c r="Y3" t="s">
        <v>2259</v>
      </c>
      <c r="Z3" t="s">
        <v>2260</v>
      </c>
      <c r="AA3" t="s">
        <v>2261</v>
      </c>
      <c r="AB3" t="s">
        <v>2262</v>
      </c>
      <c r="AC3" t="s">
        <v>2263</v>
      </c>
      <c r="AD3" t="s">
        <v>2264</v>
      </c>
      <c r="AE3" t="s">
        <v>2265</v>
      </c>
      <c r="AF3" t="s">
        <v>2266</v>
      </c>
      <c r="AG3" t="s">
        <v>2269</v>
      </c>
      <c r="AH3" t="s">
        <v>2270</v>
      </c>
      <c r="AI3" t="s">
        <v>2273</v>
      </c>
      <c r="AJ3" t="s">
        <v>2274</v>
      </c>
      <c r="AK3" t="s">
        <v>2275</v>
      </c>
      <c r="AL3" t="s">
        <v>2276</v>
      </c>
      <c r="AM3" t="s">
        <v>2277</v>
      </c>
      <c r="AN3" t="s">
        <v>2278</v>
      </c>
      <c r="AO3" t="s">
        <v>2279</v>
      </c>
      <c r="AP3" t="s">
        <v>2280</v>
      </c>
      <c r="AQ3" t="s">
        <v>2281</v>
      </c>
      <c r="AR3" t="s">
        <v>2284</v>
      </c>
      <c r="AS3" t="s">
        <v>2285</v>
      </c>
      <c r="AT3" t="s">
        <v>1211</v>
      </c>
      <c r="AU3" t="s">
        <v>2286</v>
      </c>
      <c r="AV3" t="s">
        <v>2287</v>
      </c>
      <c r="AW3" t="s">
        <v>2288</v>
      </c>
      <c r="AX3" t="s">
        <v>1276</v>
      </c>
      <c r="AY3" t="s">
        <v>2294</v>
      </c>
      <c r="AZ3" t="s">
        <v>2300</v>
      </c>
      <c r="BA3" t="s">
        <v>2334</v>
      </c>
    </row>
    <row r="4" spans="2:1054" x14ac:dyDescent="0.3">
      <c r="B4" t="s">
        <v>2331</v>
      </c>
      <c r="C4" t="s">
        <v>1147</v>
      </c>
      <c r="D4" t="s">
        <v>1148</v>
      </c>
      <c r="E4" t="s">
        <v>1155</v>
      </c>
      <c r="F4" t="s">
        <v>1156</v>
      </c>
      <c r="G4" t="s">
        <v>1157</v>
      </c>
      <c r="H4" t="s">
        <v>1158</v>
      </c>
      <c r="I4" t="s">
        <v>1159</v>
      </c>
      <c r="J4" t="s">
        <v>1160</v>
      </c>
      <c r="K4" t="s">
        <v>1161</v>
      </c>
      <c r="L4" t="s">
        <v>1162</v>
      </c>
      <c r="M4" t="s">
        <v>1163</v>
      </c>
      <c r="N4" t="s">
        <v>1164</v>
      </c>
      <c r="O4" t="s">
        <v>1165</v>
      </c>
      <c r="P4" t="s">
        <v>1166</v>
      </c>
      <c r="Q4" t="s">
        <v>1167</v>
      </c>
      <c r="R4" t="s">
        <v>1168</v>
      </c>
      <c r="S4" t="s">
        <v>1169</v>
      </c>
      <c r="T4" t="s">
        <v>1170</v>
      </c>
      <c r="U4" t="s">
        <v>1171</v>
      </c>
      <c r="V4" t="s">
        <v>1172</v>
      </c>
      <c r="W4" t="s">
        <v>1173</v>
      </c>
      <c r="X4" t="s">
        <v>1174</v>
      </c>
      <c r="Y4" t="s">
        <v>1175</v>
      </c>
      <c r="Z4" t="s">
        <v>1176</v>
      </c>
      <c r="AA4" t="s">
        <v>1177</v>
      </c>
      <c r="AB4" t="s">
        <v>1178</v>
      </c>
      <c r="AC4" t="s">
        <v>1179</v>
      </c>
      <c r="AD4" t="s">
        <v>1180</v>
      </c>
      <c r="AE4" t="s">
        <v>1181</v>
      </c>
      <c r="AF4" t="s">
        <v>1183</v>
      </c>
      <c r="AG4" t="s">
        <v>1185</v>
      </c>
      <c r="AH4" t="s">
        <v>1186</v>
      </c>
      <c r="AI4" t="s">
        <v>1189</v>
      </c>
      <c r="AJ4" t="s">
        <v>1193</v>
      </c>
      <c r="AK4" t="s">
        <v>1194</v>
      </c>
      <c r="AL4" t="s">
        <v>1195</v>
      </c>
      <c r="AM4" t="s">
        <v>1196</v>
      </c>
      <c r="AN4" t="s">
        <v>1197</v>
      </c>
      <c r="AO4" t="s">
        <v>1198</v>
      </c>
      <c r="AP4" t="s">
        <v>1199</v>
      </c>
      <c r="AQ4" t="s">
        <v>1200</v>
      </c>
      <c r="AR4" t="s">
        <v>1202</v>
      </c>
      <c r="AS4" t="s">
        <v>1203</v>
      </c>
      <c r="AT4" t="s">
        <v>1204</v>
      </c>
      <c r="AU4" t="s">
        <v>2164</v>
      </c>
      <c r="AV4" t="s">
        <v>2165</v>
      </c>
      <c r="AW4" t="s">
        <v>1450</v>
      </c>
      <c r="AX4" t="s">
        <v>1451</v>
      </c>
      <c r="AY4" t="s">
        <v>2166</v>
      </c>
      <c r="AZ4" t="s">
        <v>1452</v>
      </c>
      <c r="BA4" t="s">
        <v>1453</v>
      </c>
      <c r="BB4" t="s">
        <v>2167</v>
      </c>
      <c r="BC4" t="s">
        <v>1454</v>
      </c>
      <c r="BD4" t="s">
        <v>1455</v>
      </c>
      <c r="BE4" t="s">
        <v>2168</v>
      </c>
      <c r="BF4" t="s">
        <v>2169</v>
      </c>
      <c r="BG4" t="s">
        <v>1456</v>
      </c>
      <c r="BH4" t="s">
        <v>1457</v>
      </c>
      <c r="BI4" t="s">
        <v>1458</v>
      </c>
      <c r="BJ4" t="s">
        <v>1459</v>
      </c>
      <c r="BK4" t="s">
        <v>2170</v>
      </c>
      <c r="BL4" t="s">
        <v>1460</v>
      </c>
      <c r="BM4" t="s">
        <v>1461</v>
      </c>
      <c r="BN4" t="s">
        <v>1462</v>
      </c>
      <c r="BO4" t="s">
        <v>2171</v>
      </c>
      <c r="BP4" t="s">
        <v>1463</v>
      </c>
      <c r="BQ4" t="s">
        <v>2172</v>
      </c>
      <c r="BR4" t="s">
        <v>2173</v>
      </c>
      <c r="BS4" t="s">
        <v>1464</v>
      </c>
      <c r="BT4" t="s">
        <v>1465</v>
      </c>
      <c r="BU4" t="s">
        <v>2174</v>
      </c>
      <c r="BV4" t="s">
        <v>1466</v>
      </c>
      <c r="BW4" t="s">
        <v>2175</v>
      </c>
      <c r="BX4" t="s">
        <v>1467</v>
      </c>
      <c r="BY4" t="s">
        <v>1468</v>
      </c>
      <c r="BZ4" t="s">
        <v>1469</v>
      </c>
      <c r="CA4" t="s">
        <v>2176</v>
      </c>
      <c r="CB4" t="s">
        <v>1470</v>
      </c>
      <c r="CC4" t="s">
        <v>2177</v>
      </c>
      <c r="CD4" t="s">
        <v>1471</v>
      </c>
      <c r="CE4" t="s">
        <v>2178</v>
      </c>
      <c r="CF4" t="s">
        <v>2179</v>
      </c>
      <c r="CG4" t="s">
        <v>2180</v>
      </c>
      <c r="CH4" t="s">
        <v>2181</v>
      </c>
      <c r="CI4" t="s">
        <v>1472</v>
      </c>
      <c r="CJ4" t="s">
        <v>2182</v>
      </c>
      <c r="CK4" t="s">
        <v>1473</v>
      </c>
      <c r="CL4" t="s">
        <v>2183</v>
      </c>
      <c r="CM4" t="s">
        <v>2184</v>
      </c>
      <c r="CN4" t="s">
        <v>1474</v>
      </c>
      <c r="CO4" t="s">
        <v>2185</v>
      </c>
      <c r="CP4" t="s">
        <v>2186</v>
      </c>
      <c r="CQ4" t="s">
        <v>2187</v>
      </c>
      <c r="CR4" t="s">
        <v>2188</v>
      </c>
      <c r="CS4" t="s">
        <v>1475</v>
      </c>
      <c r="CT4" t="s">
        <v>1476</v>
      </c>
      <c r="CU4" t="s">
        <v>2189</v>
      </c>
      <c r="CV4" t="s">
        <v>1477</v>
      </c>
      <c r="CW4" t="s">
        <v>1478</v>
      </c>
      <c r="CX4" t="s">
        <v>2190</v>
      </c>
      <c r="CY4" t="s">
        <v>1479</v>
      </c>
      <c r="CZ4" t="s">
        <v>1480</v>
      </c>
      <c r="DA4" t="s">
        <v>2191</v>
      </c>
      <c r="DB4" t="s">
        <v>2192</v>
      </c>
      <c r="DC4" t="s">
        <v>1481</v>
      </c>
      <c r="DD4" t="s">
        <v>1482</v>
      </c>
      <c r="DE4" t="s">
        <v>1483</v>
      </c>
      <c r="DF4" t="s">
        <v>1484</v>
      </c>
      <c r="DG4" t="s">
        <v>2193</v>
      </c>
      <c r="DH4" t="s">
        <v>1485</v>
      </c>
      <c r="DI4" t="s">
        <v>1486</v>
      </c>
      <c r="DJ4" t="s">
        <v>1487</v>
      </c>
      <c r="DK4" t="s">
        <v>2194</v>
      </c>
      <c r="DL4" t="s">
        <v>1488</v>
      </c>
      <c r="DM4" t="s">
        <v>2195</v>
      </c>
      <c r="DN4" t="s">
        <v>2196</v>
      </c>
      <c r="DO4" t="s">
        <v>1489</v>
      </c>
      <c r="DP4" t="s">
        <v>1490</v>
      </c>
      <c r="DQ4" t="s">
        <v>2197</v>
      </c>
      <c r="DR4" t="s">
        <v>1491</v>
      </c>
      <c r="DS4" t="s">
        <v>2198</v>
      </c>
      <c r="DT4" t="s">
        <v>1492</v>
      </c>
      <c r="DU4" t="s">
        <v>1493</v>
      </c>
      <c r="DV4" t="s">
        <v>1494</v>
      </c>
      <c r="DW4" t="s">
        <v>2199</v>
      </c>
      <c r="DX4" t="s">
        <v>1495</v>
      </c>
      <c r="DY4" t="s">
        <v>2200</v>
      </c>
      <c r="DZ4" t="s">
        <v>1496</v>
      </c>
      <c r="EA4" t="s">
        <v>2201</v>
      </c>
      <c r="EB4" t="s">
        <v>2202</v>
      </c>
      <c r="EC4" t="s">
        <v>2203</v>
      </c>
      <c r="ED4" t="s">
        <v>2204</v>
      </c>
      <c r="EE4" t="s">
        <v>1497</v>
      </c>
      <c r="EF4" t="s">
        <v>2205</v>
      </c>
      <c r="EG4" t="s">
        <v>1498</v>
      </c>
      <c r="EH4" t="s">
        <v>2206</v>
      </c>
      <c r="EI4" t="s">
        <v>2207</v>
      </c>
      <c r="EJ4" t="s">
        <v>1499</v>
      </c>
      <c r="EK4" t="s">
        <v>2208</v>
      </c>
      <c r="EL4" t="s">
        <v>2209</v>
      </c>
      <c r="EM4" t="s">
        <v>2210</v>
      </c>
      <c r="EN4" t="s">
        <v>2211</v>
      </c>
      <c r="EO4" t="s">
        <v>1500</v>
      </c>
      <c r="EP4" t="s">
        <v>1501</v>
      </c>
      <c r="EQ4" t="s">
        <v>2212</v>
      </c>
      <c r="ER4" t="s">
        <v>1502</v>
      </c>
      <c r="ES4" t="s">
        <v>1503</v>
      </c>
      <c r="ET4" t="s">
        <v>2213</v>
      </c>
      <c r="EU4" t="s">
        <v>1504</v>
      </c>
      <c r="EV4" t="s">
        <v>1505</v>
      </c>
      <c r="EW4" t="s">
        <v>2214</v>
      </c>
      <c r="EX4" t="s">
        <v>2215</v>
      </c>
      <c r="EY4" t="s">
        <v>1506</v>
      </c>
      <c r="EZ4" t="s">
        <v>1507</v>
      </c>
      <c r="FA4" t="s">
        <v>1508</v>
      </c>
      <c r="FB4" t="s">
        <v>1509</v>
      </c>
      <c r="FC4" t="s">
        <v>2216</v>
      </c>
      <c r="FD4" t="s">
        <v>1510</v>
      </c>
      <c r="FE4" t="s">
        <v>1511</v>
      </c>
      <c r="FF4" t="s">
        <v>1512</v>
      </c>
      <c r="FG4" t="s">
        <v>2217</v>
      </c>
      <c r="FH4" t="s">
        <v>1513</v>
      </c>
      <c r="FI4" t="s">
        <v>2218</v>
      </c>
      <c r="FJ4" t="s">
        <v>2219</v>
      </c>
      <c r="FK4" t="s">
        <v>1514</v>
      </c>
      <c r="FL4" t="s">
        <v>1515</v>
      </c>
      <c r="FM4" t="s">
        <v>2220</v>
      </c>
      <c r="FN4" t="s">
        <v>1516</v>
      </c>
      <c r="FO4" t="s">
        <v>2221</v>
      </c>
      <c r="FP4" t="s">
        <v>1517</v>
      </c>
      <c r="FQ4" t="s">
        <v>1518</v>
      </c>
      <c r="FR4" t="s">
        <v>1519</v>
      </c>
      <c r="FS4" t="s">
        <v>2222</v>
      </c>
      <c r="FT4" t="s">
        <v>1520</v>
      </c>
      <c r="FU4" t="s">
        <v>2223</v>
      </c>
      <c r="FV4" t="s">
        <v>1521</v>
      </c>
      <c r="FW4" t="s">
        <v>2224</v>
      </c>
      <c r="FX4" t="s">
        <v>2225</v>
      </c>
      <c r="FY4" t="s">
        <v>2226</v>
      </c>
      <c r="FZ4" t="s">
        <v>2227</v>
      </c>
      <c r="GA4" t="s">
        <v>1522</v>
      </c>
      <c r="GB4" t="s">
        <v>2228</v>
      </c>
      <c r="GC4" t="s">
        <v>1523</v>
      </c>
      <c r="GD4" t="s">
        <v>2229</v>
      </c>
      <c r="GE4" t="s">
        <v>2230</v>
      </c>
      <c r="GF4" t="s">
        <v>1524</v>
      </c>
      <c r="GG4" t="s">
        <v>2231</v>
      </c>
      <c r="GH4" t="s">
        <v>2232</v>
      </c>
      <c r="GI4" t="s">
        <v>1205</v>
      </c>
      <c r="GJ4" t="s">
        <v>1206</v>
      </c>
      <c r="GK4" t="s">
        <v>1207</v>
      </c>
      <c r="GL4" t="s">
        <v>1208</v>
      </c>
      <c r="GM4" t="s">
        <v>1209</v>
      </c>
      <c r="GN4" t="s">
        <v>1210</v>
      </c>
      <c r="GO4" t="s">
        <v>1525</v>
      </c>
      <c r="GP4" t="s">
        <v>1526</v>
      </c>
      <c r="GQ4" t="s">
        <v>1527</v>
      </c>
      <c r="GR4" t="s">
        <v>1528</v>
      </c>
      <c r="GS4" t="s">
        <v>1529</v>
      </c>
      <c r="GT4" t="s">
        <v>1530</v>
      </c>
      <c r="GU4" t="s">
        <v>1531</v>
      </c>
      <c r="GV4" t="s">
        <v>1532</v>
      </c>
      <c r="GW4" t="s">
        <v>1533</v>
      </c>
      <c r="GX4" t="s">
        <v>1534</v>
      </c>
      <c r="GY4" t="s">
        <v>1535</v>
      </c>
      <c r="GZ4" t="s">
        <v>1536</v>
      </c>
      <c r="HA4" t="s">
        <v>1537</v>
      </c>
      <c r="HB4" t="s">
        <v>1538</v>
      </c>
      <c r="HC4" t="s">
        <v>1539</v>
      </c>
      <c r="HD4" t="s">
        <v>1540</v>
      </c>
      <c r="HE4" t="s">
        <v>1541</v>
      </c>
      <c r="HF4" t="s">
        <v>1542</v>
      </c>
      <c r="HG4" t="s">
        <v>1213</v>
      </c>
      <c r="HH4" t="s">
        <v>1214</v>
      </c>
      <c r="HI4" t="s">
        <v>1215</v>
      </c>
      <c r="HJ4" t="s">
        <v>1216</v>
      </c>
      <c r="HK4" t="s">
        <v>1217</v>
      </c>
      <c r="HL4" t="s">
        <v>1218</v>
      </c>
      <c r="HM4" t="s">
        <v>1219</v>
      </c>
      <c r="HN4" t="s">
        <v>1220</v>
      </c>
      <c r="HO4" t="s">
        <v>1221</v>
      </c>
      <c r="HP4" t="s">
        <v>1222</v>
      </c>
      <c r="HQ4" t="s">
        <v>1223</v>
      </c>
      <c r="HR4" t="s">
        <v>1224</v>
      </c>
      <c r="HS4" t="s">
        <v>1225</v>
      </c>
      <c r="HT4" t="s">
        <v>1226</v>
      </c>
      <c r="HU4" t="s">
        <v>1227</v>
      </c>
      <c r="HV4" t="s">
        <v>1228</v>
      </c>
      <c r="HW4" t="s">
        <v>1229</v>
      </c>
      <c r="HX4" t="s">
        <v>1230</v>
      </c>
      <c r="HY4" t="s">
        <v>1231</v>
      </c>
      <c r="HZ4" t="s">
        <v>1232</v>
      </c>
      <c r="IA4" t="s">
        <v>1233</v>
      </c>
      <c r="IB4" t="s">
        <v>1234</v>
      </c>
      <c r="IC4" t="s">
        <v>1235</v>
      </c>
      <c r="ID4" t="s">
        <v>1236</v>
      </c>
      <c r="IE4" t="s">
        <v>1237</v>
      </c>
      <c r="IF4" t="s">
        <v>1238</v>
      </c>
      <c r="IG4" t="s">
        <v>1239</v>
      </c>
      <c r="IH4" t="s">
        <v>1240</v>
      </c>
      <c r="II4" t="s">
        <v>1241</v>
      </c>
      <c r="IJ4" t="s">
        <v>1242</v>
      </c>
      <c r="IK4" t="s">
        <v>1243</v>
      </c>
      <c r="IL4" t="s">
        <v>1244</v>
      </c>
      <c r="IM4" t="s">
        <v>1245</v>
      </c>
      <c r="IN4" t="s">
        <v>1246</v>
      </c>
      <c r="IO4" t="s">
        <v>1247</v>
      </c>
      <c r="IP4" t="s">
        <v>1248</v>
      </c>
      <c r="IQ4" t="s">
        <v>1249</v>
      </c>
      <c r="IR4" t="s">
        <v>1543</v>
      </c>
      <c r="IS4" t="s">
        <v>1250</v>
      </c>
      <c r="IT4" t="s">
        <v>1251</v>
      </c>
      <c r="IU4" t="s">
        <v>1252</v>
      </c>
      <c r="IV4" t="s">
        <v>1253</v>
      </c>
      <c r="IW4" t="s">
        <v>1254</v>
      </c>
      <c r="IX4" t="s">
        <v>1255</v>
      </c>
      <c r="IY4" t="s">
        <v>1256</v>
      </c>
      <c r="IZ4" t="s">
        <v>1257</v>
      </c>
      <c r="JA4" t="s">
        <v>1258</v>
      </c>
      <c r="JB4" t="s">
        <v>1259</v>
      </c>
      <c r="JC4" t="s">
        <v>1260</v>
      </c>
      <c r="JD4" t="s">
        <v>1261</v>
      </c>
      <c r="JE4" t="s">
        <v>1262</v>
      </c>
      <c r="JF4" t="s">
        <v>1263</v>
      </c>
      <c r="JG4" t="s">
        <v>1268</v>
      </c>
      <c r="JH4" t="s">
        <v>1269</v>
      </c>
      <c r="JI4" t="s">
        <v>1270</v>
      </c>
      <c r="JJ4" t="s">
        <v>1271</v>
      </c>
      <c r="JK4" t="s">
        <v>1272</v>
      </c>
      <c r="JL4" t="s">
        <v>1273</v>
      </c>
      <c r="JM4" t="s">
        <v>1274</v>
      </c>
      <c r="JN4" t="s">
        <v>1275</v>
      </c>
      <c r="JO4" t="s">
        <v>1277</v>
      </c>
      <c r="JP4" t="s">
        <v>1278</v>
      </c>
      <c r="JQ4" t="s">
        <v>1279</v>
      </c>
      <c r="JR4" t="s">
        <v>1280</v>
      </c>
      <c r="JS4" t="s">
        <v>1281</v>
      </c>
      <c r="JT4" t="s">
        <v>1282</v>
      </c>
      <c r="JU4" t="s">
        <v>1283</v>
      </c>
      <c r="JV4" t="s">
        <v>1284</v>
      </c>
      <c r="JW4" t="s">
        <v>1285</v>
      </c>
      <c r="JX4" t="s">
        <v>1286</v>
      </c>
      <c r="JY4" t="s">
        <v>1287</v>
      </c>
      <c r="JZ4" t="s">
        <v>1288</v>
      </c>
      <c r="KA4" t="s">
        <v>1289</v>
      </c>
      <c r="KB4" t="s">
        <v>1290</v>
      </c>
      <c r="KC4" t="s">
        <v>1291</v>
      </c>
      <c r="KD4" t="s">
        <v>1292</v>
      </c>
      <c r="KE4" t="s">
        <v>1293</v>
      </c>
      <c r="KF4" t="s">
        <v>1294</v>
      </c>
      <c r="KG4" t="s">
        <v>1295</v>
      </c>
      <c r="KH4" t="s">
        <v>1296</v>
      </c>
      <c r="KI4" t="s">
        <v>1297</v>
      </c>
      <c r="KJ4" t="s">
        <v>1298</v>
      </c>
      <c r="KK4" t="s">
        <v>1299</v>
      </c>
      <c r="KL4" t="s">
        <v>1300</v>
      </c>
      <c r="KM4" t="s">
        <v>1301</v>
      </c>
      <c r="KN4" t="s">
        <v>1302</v>
      </c>
      <c r="KO4" t="s">
        <v>1303</v>
      </c>
      <c r="KP4" t="s">
        <v>1304</v>
      </c>
      <c r="KQ4" t="s">
        <v>1305</v>
      </c>
      <c r="KR4" t="s">
        <v>1306</v>
      </c>
      <c r="KS4" t="s">
        <v>1307</v>
      </c>
      <c r="KT4" t="s">
        <v>1308</v>
      </c>
      <c r="KU4" t="s">
        <v>1309</v>
      </c>
      <c r="KV4" t="s">
        <v>1310</v>
      </c>
      <c r="KW4" t="s">
        <v>1311</v>
      </c>
      <c r="KX4" t="s">
        <v>1312</v>
      </c>
      <c r="KY4" t="s">
        <v>1313</v>
      </c>
      <c r="KZ4" t="s">
        <v>1314</v>
      </c>
      <c r="LA4" t="s">
        <v>1315</v>
      </c>
      <c r="LB4" t="s">
        <v>1316</v>
      </c>
      <c r="LC4" t="s">
        <v>1317</v>
      </c>
      <c r="LD4" t="s">
        <v>1318</v>
      </c>
      <c r="LE4" t="s">
        <v>1319</v>
      </c>
      <c r="LF4" t="s">
        <v>1320</v>
      </c>
      <c r="LG4" t="s">
        <v>1321</v>
      </c>
      <c r="LH4" t="s">
        <v>1322</v>
      </c>
      <c r="LI4" t="s">
        <v>1323</v>
      </c>
      <c r="LJ4" t="s">
        <v>1324</v>
      </c>
      <c r="LK4" t="s">
        <v>1325</v>
      </c>
      <c r="LL4" t="s">
        <v>1326</v>
      </c>
      <c r="LM4" t="s">
        <v>1327</v>
      </c>
      <c r="LN4" t="s">
        <v>1328</v>
      </c>
      <c r="LO4" t="s">
        <v>1329</v>
      </c>
      <c r="LP4" t="s">
        <v>1330</v>
      </c>
      <c r="LQ4" t="s">
        <v>1331</v>
      </c>
      <c r="LR4" t="s">
        <v>1332</v>
      </c>
      <c r="LS4" t="s">
        <v>1333</v>
      </c>
      <c r="LT4" t="s">
        <v>1334</v>
      </c>
      <c r="LU4" t="s">
        <v>1335</v>
      </c>
      <c r="LV4" t="s">
        <v>1336</v>
      </c>
      <c r="LW4" t="s">
        <v>1337</v>
      </c>
      <c r="LX4" t="s">
        <v>1338</v>
      </c>
      <c r="LY4" t="s">
        <v>1339</v>
      </c>
      <c r="LZ4" t="s">
        <v>1340</v>
      </c>
      <c r="MA4" t="s">
        <v>1341</v>
      </c>
      <c r="MB4" t="s">
        <v>1342</v>
      </c>
      <c r="MC4" t="s">
        <v>1343</v>
      </c>
      <c r="MD4" t="s">
        <v>1344</v>
      </c>
      <c r="ME4" t="s">
        <v>1345</v>
      </c>
      <c r="MF4" t="s">
        <v>1346</v>
      </c>
      <c r="MG4" t="s">
        <v>1347</v>
      </c>
      <c r="MH4" t="s">
        <v>1348</v>
      </c>
      <c r="MI4" t="s">
        <v>1349</v>
      </c>
      <c r="MJ4" t="s">
        <v>1350</v>
      </c>
      <c r="MK4" t="s">
        <v>1351</v>
      </c>
      <c r="ML4" t="s">
        <v>1352</v>
      </c>
      <c r="MM4" t="s">
        <v>1353</v>
      </c>
      <c r="MN4" t="s">
        <v>1354</v>
      </c>
      <c r="MO4" t="s">
        <v>1355</v>
      </c>
      <c r="MP4" t="s">
        <v>1356</v>
      </c>
      <c r="MQ4" t="s">
        <v>1357</v>
      </c>
      <c r="MR4" t="s">
        <v>1358</v>
      </c>
      <c r="MS4" t="s">
        <v>1359</v>
      </c>
      <c r="MT4" t="s">
        <v>1360</v>
      </c>
      <c r="MU4" t="s">
        <v>1361</v>
      </c>
      <c r="MV4" t="s">
        <v>1362</v>
      </c>
      <c r="MW4" t="s">
        <v>1363</v>
      </c>
      <c r="MX4" t="s">
        <v>1364</v>
      </c>
      <c r="MY4" t="s">
        <v>1365</v>
      </c>
      <c r="MZ4" t="s">
        <v>1366</v>
      </c>
      <c r="NA4" t="s">
        <v>1367</v>
      </c>
      <c r="NB4" t="s">
        <v>1368</v>
      </c>
      <c r="NC4" t="s">
        <v>1369</v>
      </c>
      <c r="ND4" t="s">
        <v>1370</v>
      </c>
      <c r="NE4" t="s">
        <v>1371</v>
      </c>
      <c r="NF4" t="s">
        <v>1372</v>
      </c>
      <c r="NG4" t="s">
        <v>1373</v>
      </c>
      <c r="NH4" t="s">
        <v>1374</v>
      </c>
      <c r="NI4" t="s">
        <v>1375</v>
      </c>
      <c r="NJ4" t="s">
        <v>1376</v>
      </c>
      <c r="NK4" t="s">
        <v>1377</v>
      </c>
      <c r="NL4" t="s">
        <v>1378</v>
      </c>
      <c r="NM4" t="s">
        <v>1379</v>
      </c>
      <c r="NN4" t="s">
        <v>1380</v>
      </c>
      <c r="NO4" t="s">
        <v>1381</v>
      </c>
      <c r="NP4" t="s">
        <v>1382</v>
      </c>
      <c r="NQ4" t="s">
        <v>1383</v>
      </c>
      <c r="NR4" t="s">
        <v>1384</v>
      </c>
      <c r="NS4" t="s">
        <v>1385</v>
      </c>
      <c r="NT4" t="s">
        <v>1386</v>
      </c>
      <c r="NU4" t="s">
        <v>1387</v>
      </c>
      <c r="NV4" t="s">
        <v>1388</v>
      </c>
      <c r="NW4" t="s">
        <v>1389</v>
      </c>
      <c r="NX4" t="s">
        <v>1390</v>
      </c>
      <c r="NY4" t="s">
        <v>1391</v>
      </c>
      <c r="NZ4" t="s">
        <v>1392</v>
      </c>
      <c r="OA4" t="s">
        <v>1393</v>
      </c>
      <c r="OB4" t="s">
        <v>1394</v>
      </c>
      <c r="OC4" t="s">
        <v>1395</v>
      </c>
      <c r="OD4" t="s">
        <v>1396</v>
      </c>
      <c r="OE4" t="s">
        <v>1397</v>
      </c>
      <c r="OF4" t="s">
        <v>1398</v>
      </c>
      <c r="OG4" t="s">
        <v>1399</v>
      </c>
      <c r="OH4" t="s">
        <v>1400</v>
      </c>
      <c r="OI4" t="s">
        <v>1401</v>
      </c>
      <c r="OJ4" t="s">
        <v>1402</v>
      </c>
      <c r="OK4" t="s">
        <v>1403</v>
      </c>
      <c r="OL4" t="s">
        <v>1404</v>
      </c>
      <c r="OM4" t="s">
        <v>1405</v>
      </c>
      <c r="ON4" t="s">
        <v>1406</v>
      </c>
      <c r="OO4" t="s">
        <v>1407</v>
      </c>
      <c r="OP4" t="s">
        <v>1408</v>
      </c>
      <c r="OQ4" t="s">
        <v>1409</v>
      </c>
      <c r="OR4" t="s">
        <v>1410</v>
      </c>
      <c r="OS4" t="s">
        <v>1411</v>
      </c>
      <c r="OT4" t="s">
        <v>1412</v>
      </c>
      <c r="OU4" t="s">
        <v>1413</v>
      </c>
      <c r="OV4" t="s">
        <v>1414</v>
      </c>
      <c r="OW4" t="s">
        <v>1415</v>
      </c>
      <c r="OX4" t="s">
        <v>1416</v>
      </c>
      <c r="OY4" t="s">
        <v>1417</v>
      </c>
      <c r="OZ4" t="s">
        <v>1418</v>
      </c>
      <c r="PA4" t="s">
        <v>1419</v>
      </c>
      <c r="PB4" t="s">
        <v>1420</v>
      </c>
      <c r="PC4" t="s">
        <v>1421</v>
      </c>
      <c r="PD4" t="s">
        <v>1422</v>
      </c>
      <c r="PE4" t="s">
        <v>1423</v>
      </c>
      <c r="PF4" t="s">
        <v>1424</v>
      </c>
      <c r="PG4" t="s">
        <v>1425</v>
      </c>
      <c r="PH4" t="s">
        <v>1426</v>
      </c>
      <c r="PI4" t="s">
        <v>1544</v>
      </c>
      <c r="PJ4" t="s">
        <v>1545</v>
      </c>
      <c r="PK4" t="s">
        <v>1546</v>
      </c>
      <c r="PL4" t="s">
        <v>1547</v>
      </c>
      <c r="PM4" t="s">
        <v>1548</v>
      </c>
      <c r="PN4" t="s">
        <v>1549</v>
      </c>
      <c r="PO4" t="s">
        <v>1550</v>
      </c>
      <c r="PP4" t="s">
        <v>1551</v>
      </c>
      <c r="PQ4" t="s">
        <v>1552</v>
      </c>
      <c r="PR4" t="s">
        <v>1553</v>
      </c>
      <c r="PS4" t="s">
        <v>1554</v>
      </c>
      <c r="PT4" t="s">
        <v>1555</v>
      </c>
      <c r="PU4" t="s">
        <v>1556</v>
      </c>
      <c r="PV4" t="s">
        <v>1557</v>
      </c>
      <c r="PW4" t="s">
        <v>1558</v>
      </c>
      <c r="PX4" t="s">
        <v>1559</v>
      </c>
      <c r="PY4" t="s">
        <v>1560</v>
      </c>
      <c r="PZ4" t="s">
        <v>1561</v>
      </c>
      <c r="QA4" t="s">
        <v>1562</v>
      </c>
      <c r="QB4" t="s">
        <v>1563</v>
      </c>
      <c r="QC4" t="s">
        <v>1564</v>
      </c>
      <c r="QD4" t="s">
        <v>1565</v>
      </c>
      <c r="QE4" t="s">
        <v>1566</v>
      </c>
      <c r="QF4" t="s">
        <v>1567</v>
      </c>
      <c r="QG4" t="s">
        <v>1568</v>
      </c>
      <c r="QH4" t="s">
        <v>1569</v>
      </c>
      <c r="QI4" t="s">
        <v>1570</v>
      </c>
      <c r="QJ4" t="s">
        <v>1571</v>
      </c>
      <c r="QK4" t="s">
        <v>1572</v>
      </c>
      <c r="QL4" t="s">
        <v>1573</v>
      </c>
      <c r="QM4" t="s">
        <v>1574</v>
      </c>
      <c r="QN4" t="s">
        <v>1575</v>
      </c>
      <c r="QO4" t="s">
        <v>1576</v>
      </c>
      <c r="QP4" t="s">
        <v>1577</v>
      </c>
      <c r="QQ4" t="s">
        <v>1578</v>
      </c>
      <c r="QR4" t="s">
        <v>1579</v>
      </c>
      <c r="QS4" t="s">
        <v>1580</v>
      </c>
      <c r="QT4" t="s">
        <v>1581</v>
      </c>
      <c r="QU4" t="s">
        <v>1582</v>
      </c>
      <c r="QV4" t="s">
        <v>1583</v>
      </c>
      <c r="QW4" t="s">
        <v>1584</v>
      </c>
      <c r="QX4" t="s">
        <v>1585</v>
      </c>
      <c r="QY4" t="s">
        <v>1586</v>
      </c>
      <c r="QZ4" t="s">
        <v>1587</v>
      </c>
      <c r="RA4" t="s">
        <v>1588</v>
      </c>
      <c r="RB4" t="s">
        <v>1589</v>
      </c>
      <c r="RC4" t="s">
        <v>1590</v>
      </c>
      <c r="RD4" t="s">
        <v>1591</v>
      </c>
      <c r="RE4" t="s">
        <v>1592</v>
      </c>
      <c r="RF4" t="s">
        <v>1593</v>
      </c>
      <c r="RG4" t="s">
        <v>1594</v>
      </c>
      <c r="RH4" t="s">
        <v>1595</v>
      </c>
      <c r="RI4" t="s">
        <v>1596</v>
      </c>
      <c r="RJ4" t="s">
        <v>1597</v>
      </c>
      <c r="RK4" t="s">
        <v>1598</v>
      </c>
      <c r="RL4" t="s">
        <v>1599</v>
      </c>
      <c r="RM4" t="s">
        <v>1600</v>
      </c>
      <c r="RN4" t="s">
        <v>2233</v>
      </c>
      <c r="RO4" t="s">
        <v>2234</v>
      </c>
      <c r="RP4" t="s">
        <v>2235</v>
      </c>
      <c r="RQ4" t="s">
        <v>1601</v>
      </c>
      <c r="RR4" t="s">
        <v>1602</v>
      </c>
      <c r="RS4" t="s">
        <v>1603</v>
      </c>
      <c r="RT4" t="s">
        <v>1604</v>
      </c>
      <c r="RU4" t="s">
        <v>1605</v>
      </c>
      <c r="RV4" t="s">
        <v>1606</v>
      </c>
      <c r="RW4" t="s">
        <v>1607</v>
      </c>
      <c r="RX4" t="s">
        <v>1608</v>
      </c>
      <c r="RY4" t="s">
        <v>1609</v>
      </c>
      <c r="RZ4" t="s">
        <v>1610</v>
      </c>
      <c r="SA4" t="s">
        <v>1611</v>
      </c>
      <c r="SB4" t="s">
        <v>1612</v>
      </c>
      <c r="SC4" t="s">
        <v>1613</v>
      </c>
      <c r="SD4" t="s">
        <v>1614</v>
      </c>
      <c r="SE4" t="s">
        <v>1615</v>
      </c>
      <c r="SF4" t="s">
        <v>1616</v>
      </c>
      <c r="SG4" t="s">
        <v>1617</v>
      </c>
      <c r="SH4" t="s">
        <v>1618</v>
      </c>
      <c r="SI4" t="s">
        <v>1619</v>
      </c>
      <c r="SJ4" t="s">
        <v>1620</v>
      </c>
      <c r="SK4" t="s">
        <v>1621</v>
      </c>
      <c r="SL4" t="s">
        <v>1622</v>
      </c>
      <c r="SM4" t="s">
        <v>1623</v>
      </c>
      <c r="SN4" t="s">
        <v>1624</v>
      </c>
      <c r="SO4" t="s">
        <v>1625</v>
      </c>
      <c r="SP4" t="s">
        <v>1626</v>
      </c>
      <c r="SQ4" t="s">
        <v>1627</v>
      </c>
      <c r="SR4" t="s">
        <v>1628</v>
      </c>
      <c r="SS4" t="s">
        <v>1629</v>
      </c>
      <c r="ST4" t="s">
        <v>1630</v>
      </c>
      <c r="SU4" t="s">
        <v>1631</v>
      </c>
      <c r="SV4" t="s">
        <v>1632</v>
      </c>
      <c r="SW4" t="s">
        <v>1633</v>
      </c>
      <c r="SX4" t="s">
        <v>1634</v>
      </c>
      <c r="SY4" t="s">
        <v>1635</v>
      </c>
      <c r="SZ4" t="s">
        <v>1636</v>
      </c>
      <c r="TA4" t="s">
        <v>1637</v>
      </c>
      <c r="TB4" t="s">
        <v>1638</v>
      </c>
      <c r="TC4" t="s">
        <v>1639</v>
      </c>
      <c r="TD4" t="s">
        <v>1640</v>
      </c>
      <c r="TE4" t="s">
        <v>1641</v>
      </c>
      <c r="TF4" t="s">
        <v>1642</v>
      </c>
      <c r="TG4" t="s">
        <v>1643</v>
      </c>
      <c r="TH4" t="s">
        <v>1644</v>
      </c>
      <c r="TI4" t="s">
        <v>1645</v>
      </c>
      <c r="TJ4" t="s">
        <v>1646</v>
      </c>
      <c r="TK4" t="s">
        <v>1647</v>
      </c>
      <c r="TL4" t="s">
        <v>1648</v>
      </c>
      <c r="TM4" t="s">
        <v>1649</v>
      </c>
      <c r="TN4" t="s">
        <v>1650</v>
      </c>
      <c r="TO4" t="s">
        <v>1651</v>
      </c>
      <c r="TP4" t="s">
        <v>1652</v>
      </c>
      <c r="TQ4" t="s">
        <v>1653</v>
      </c>
      <c r="TR4" t="s">
        <v>1654</v>
      </c>
      <c r="TS4" t="s">
        <v>1655</v>
      </c>
      <c r="TT4" t="s">
        <v>1656</v>
      </c>
      <c r="TU4" t="s">
        <v>1657</v>
      </c>
      <c r="TV4" t="s">
        <v>1658</v>
      </c>
      <c r="TW4" t="s">
        <v>1659</v>
      </c>
      <c r="TX4" t="s">
        <v>1660</v>
      </c>
      <c r="TY4" t="s">
        <v>1661</v>
      </c>
      <c r="TZ4" t="s">
        <v>1662</v>
      </c>
      <c r="UA4" t="s">
        <v>1663</v>
      </c>
      <c r="UB4" t="s">
        <v>1664</v>
      </c>
      <c r="UC4" t="s">
        <v>1665</v>
      </c>
      <c r="UD4" t="s">
        <v>1666</v>
      </c>
      <c r="UE4" t="s">
        <v>1667</v>
      </c>
      <c r="UF4" t="s">
        <v>1668</v>
      </c>
      <c r="UG4" t="s">
        <v>1669</v>
      </c>
      <c r="UH4" t="s">
        <v>1670</v>
      </c>
      <c r="UI4" t="s">
        <v>1671</v>
      </c>
      <c r="UJ4" t="s">
        <v>1672</v>
      </c>
      <c r="UK4" t="s">
        <v>1673</v>
      </c>
      <c r="UL4" t="s">
        <v>1674</v>
      </c>
      <c r="UM4" t="s">
        <v>1675</v>
      </c>
      <c r="UN4" t="s">
        <v>1676</v>
      </c>
      <c r="UO4" t="s">
        <v>1677</v>
      </c>
      <c r="UP4" t="s">
        <v>1678</v>
      </c>
      <c r="UQ4" t="s">
        <v>1679</v>
      </c>
      <c r="UR4" t="s">
        <v>1680</v>
      </c>
      <c r="US4" t="s">
        <v>1681</v>
      </c>
      <c r="UT4" t="s">
        <v>1682</v>
      </c>
      <c r="UU4" t="s">
        <v>1683</v>
      </c>
      <c r="UV4" t="s">
        <v>1684</v>
      </c>
      <c r="UW4" t="s">
        <v>1685</v>
      </c>
      <c r="UX4" t="s">
        <v>1686</v>
      </c>
      <c r="UY4" t="s">
        <v>1687</v>
      </c>
      <c r="UZ4" t="s">
        <v>1688</v>
      </c>
      <c r="VA4" t="s">
        <v>1689</v>
      </c>
      <c r="VB4" t="s">
        <v>1690</v>
      </c>
      <c r="VC4" t="s">
        <v>1691</v>
      </c>
      <c r="VD4" t="s">
        <v>1692</v>
      </c>
      <c r="VE4" t="s">
        <v>1693</v>
      </c>
      <c r="VF4" t="s">
        <v>1694</v>
      </c>
      <c r="VG4" t="s">
        <v>1695</v>
      </c>
      <c r="VH4" t="s">
        <v>1696</v>
      </c>
      <c r="VI4" t="s">
        <v>1697</v>
      </c>
      <c r="VJ4" t="s">
        <v>1698</v>
      </c>
      <c r="VK4" t="s">
        <v>1699</v>
      </c>
      <c r="VL4" t="s">
        <v>1700</v>
      </c>
      <c r="VM4" t="s">
        <v>1701</v>
      </c>
      <c r="VN4" t="s">
        <v>1702</v>
      </c>
      <c r="VO4" t="s">
        <v>1703</v>
      </c>
      <c r="VP4" t="s">
        <v>1704</v>
      </c>
      <c r="VQ4" t="s">
        <v>1705</v>
      </c>
      <c r="VR4" t="s">
        <v>1706</v>
      </c>
      <c r="VS4" t="s">
        <v>1707</v>
      </c>
      <c r="VT4" t="s">
        <v>1708</v>
      </c>
      <c r="VU4" t="s">
        <v>1709</v>
      </c>
      <c r="VV4" t="s">
        <v>1710</v>
      </c>
      <c r="VW4" t="s">
        <v>1711</v>
      </c>
      <c r="VX4" t="s">
        <v>1712</v>
      </c>
      <c r="VY4" t="s">
        <v>1713</v>
      </c>
      <c r="VZ4" t="s">
        <v>1714</v>
      </c>
      <c r="WA4" t="s">
        <v>1715</v>
      </c>
      <c r="WB4" t="s">
        <v>1716</v>
      </c>
      <c r="WC4" t="s">
        <v>1717</v>
      </c>
      <c r="WD4" t="s">
        <v>1718</v>
      </c>
      <c r="WE4" t="s">
        <v>1719</v>
      </c>
      <c r="WF4" t="s">
        <v>1720</v>
      </c>
      <c r="WG4" t="s">
        <v>1721</v>
      </c>
      <c r="WH4" t="s">
        <v>1722</v>
      </c>
      <c r="WI4" t="s">
        <v>1723</v>
      </c>
      <c r="WJ4" t="s">
        <v>1724</v>
      </c>
      <c r="WK4" t="s">
        <v>1725</v>
      </c>
      <c r="WL4" t="s">
        <v>1726</v>
      </c>
      <c r="WM4" t="s">
        <v>1727</v>
      </c>
      <c r="WN4" t="s">
        <v>1728</v>
      </c>
      <c r="WO4" t="s">
        <v>1729</v>
      </c>
      <c r="WP4" t="s">
        <v>1730</v>
      </c>
      <c r="WQ4" t="s">
        <v>1731</v>
      </c>
      <c r="WR4" t="s">
        <v>1732</v>
      </c>
      <c r="WS4" t="s">
        <v>1733</v>
      </c>
      <c r="WT4" t="s">
        <v>1734</v>
      </c>
      <c r="WU4" t="s">
        <v>1735</v>
      </c>
      <c r="WV4" t="s">
        <v>1736</v>
      </c>
      <c r="WW4" t="s">
        <v>1737</v>
      </c>
      <c r="WX4" t="s">
        <v>1738</v>
      </c>
      <c r="WY4" t="s">
        <v>1739</v>
      </c>
      <c r="WZ4" t="s">
        <v>1740</v>
      </c>
      <c r="XA4" t="s">
        <v>1741</v>
      </c>
      <c r="XB4" t="s">
        <v>1742</v>
      </c>
      <c r="XC4" t="s">
        <v>1743</v>
      </c>
      <c r="XD4" t="s">
        <v>1744</v>
      </c>
      <c r="XE4" t="s">
        <v>1745</v>
      </c>
      <c r="XF4" t="s">
        <v>1746</v>
      </c>
      <c r="XG4" t="s">
        <v>1747</v>
      </c>
      <c r="XH4" t="s">
        <v>1748</v>
      </c>
      <c r="XI4" t="s">
        <v>1749</v>
      </c>
      <c r="XJ4" t="s">
        <v>1750</v>
      </c>
      <c r="XK4" t="s">
        <v>1751</v>
      </c>
      <c r="XL4" t="s">
        <v>1752</v>
      </c>
      <c r="XM4" t="s">
        <v>1753</v>
      </c>
      <c r="XN4" t="s">
        <v>1754</v>
      </c>
      <c r="XO4" t="s">
        <v>1755</v>
      </c>
      <c r="XP4" t="s">
        <v>1756</v>
      </c>
      <c r="XQ4" t="s">
        <v>1757</v>
      </c>
      <c r="XR4" t="s">
        <v>1758</v>
      </c>
      <c r="XS4" t="s">
        <v>1759</v>
      </c>
      <c r="XT4" t="s">
        <v>1760</v>
      </c>
      <c r="XU4" t="s">
        <v>1761</v>
      </c>
      <c r="XV4" t="s">
        <v>1762</v>
      </c>
      <c r="XW4" t="s">
        <v>1763</v>
      </c>
      <c r="XX4" t="s">
        <v>1764</v>
      </c>
      <c r="XY4" t="s">
        <v>1765</v>
      </c>
      <c r="XZ4" t="s">
        <v>1766</v>
      </c>
      <c r="YA4" t="s">
        <v>1767</v>
      </c>
      <c r="YB4" t="s">
        <v>1768</v>
      </c>
      <c r="YC4" t="s">
        <v>1769</v>
      </c>
      <c r="YD4" t="s">
        <v>1770</v>
      </c>
      <c r="YE4" t="s">
        <v>1771</v>
      </c>
      <c r="YF4" t="s">
        <v>1772</v>
      </c>
      <c r="YG4" t="s">
        <v>1773</v>
      </c>
      <c r="YH4" t="s">
        <v>1774</v>
      </c>
      <c r="YI4" t="s">
        <v>1775</v>
      </c>
      <c r="YJ4" t="s">
        <v>1776</v>
      </c>
      <c r="YK4" t="s">
        <v>1777</v>
      </c>
      <c r="YL4" t="s">
        <v>1778</v>
      </c>
      <c r="YM4" t="s">
        <v>1779</v>
      </c>
      <c r="YN4" t="s">
        <v>1780</v>
      </c>
      <c r="YO4" t="s">
        <v>1781</v>
      </c>
      <c r="YP4" t="s">
        <v>1782</v>
      </c>
      <c r="YQ4" t="s">
        <v>1783</v>
      </c>
      <c r="YR4" t="s">
        <v>1784</v>
      </c>
      <c r="YS4" t="s">
        <v>1785</v>
      </c>
      <c r="YT4" t="s">
        <v>1786</v>
      </c>
      <c r="YU4" t="s">
        <v>1787</v>
      </c>
      <c r="YV4" t="s">
        <v>1788</v>
      </c>
      <c r="YW4" t="s">
        <v>1789</v>
      </c>
      <c r="YX4" t="s">
        <v>1790</v>
      </c>
      <c r="YY4" t="s">
        <v>1791</v>
      </c>
      <c r="YZ4" t="s">
        <v>1792</v>
      </c>
      <c r="ZA4" t="s">
        <v>1793</v>
      </c>
      <c r="ZB4" t="s">
        <v>1794</v>
      </c>
      <c r="ZC4" t="s">
        <v>1795</v>
      </c>
      <c r="ZD4" t="s">
        <v>1796</v>
      </c>
      <c r="ZE4" t="s">
        <v>1797</v>
      </c>
      <c r="ZF4" t="s">
        <v>1798</v>
      </c>
      <c r="ZG4" t="s">
        <v>1799</v>
      </c>
      <c r="ZH4" t="s">
        <v>1800</v>
      </c>
      <c r="ZI4" t="s">
        <v>1801</v>
      </c>
      <c r="ZJ4" t="s">
        <v>1802</v>
      </c>
      <c r="ZK4" t="s">
        <v>1803</v>
      </c>
      <c r="ZL4" t="s">
        <v>1804</v>
      </c>
      <c r="ZM4" t="s">
        <v>1805</v>
      </c>
      <c r="ZN4" t="s">
        <v>1806</v>
      </c>
      <c r="ZO4" t="s">
        <v>1807</v>
      </c>
      <c r="ZP4" t="s">
        <v>2236</v>
      </c>
      <c r="ZQ4" t="s">
        <v>2237</v>
      </c>
      <c r="ZR4" t="s">
        <v>2238</v>
      </c>
      <c r="ZS4" t="s">
        <v>1808</v>
      </c>
      <c r="ZT4" t="s">
        <v>1809</v>
      </c>
      <c r="ZU4" t="s">
        <v>1810</v>
      </c>
      <c r="ZV4" t="s">
        <v>1811</v>
      </c>
      <c r="ZW4" t="s">
        <v>1812</v>
      </c>
      <c r="ZX4" t="s">
        <v>1813</v>
      </c>
      <c r="ZY4" t="s">
        <v>1814</v>
      </c>
      <c r="ZZ4" t="s">
        <v>1815</v>
      </c>
      <c r="AAA4" t="s">
        <v>1816</v>
      </c>
      <c r="AAB4" t="s">
        <v>1817</v>
      </c>
      <c r="AAC4" t="s">
        <v>1818</v>
      </c>
      <c r="AAD4" t="s">
        <v>1819</v>
      </c>
      <c r="AAE4" t="s">
        <v>1820</v>
      </c>
      <c r="AAF4" t="s">
        <v>1821</v>
      </c>
      <c r="AAG4" t="s">
        <v>1822</v>
      </c>
      <c r="AAH4" t="s">
        <v>1823</v>
      </c>
      <c r="AAI4" t="s">
        <v>1824</v>
      </c>
      <c r="AAJ4" t="s">
        <v>1825</v>
      </c>
      <c r="AAK4" t="s">
        <v>1826</v>
      </c>
      <c r="AAL4" t="s">
        <v>1827</v>
      </c>
      <c r="AAM4" t="s">
        <v>1828</v>
      </c>
      <c r="AAN4" t="s">
        <v>1829</v>
      </c>
      <c r="AAO4" t="s">
        <v>1830</v>
      </c>
      <c r="AAP4" t="s">
        <v>1831</v>
      </c>
      <c r="AAQ4" t="s">
        <v>1832</v>
      </c>
      <c r="AAR4" t="s">
        <v>1833</v>
      </c>
      <c r="AAS4" t="s">
        <v>1834</v>
      </c>
      <c r="AAT4" t="s">
        <v>1835</v>
      </c>
      <c r="AAU4" t="s">
        <v>1836</v>
      </c>
      <c r="AAV4" t="s">
        <v>1837</v>
      </c>
      <c r="AAW4" t="s">
        <v>1838</v>
      </c>
      <c r="AAX4" t="s">
        <v>1839</v>
      </c>
      <c r="AAY4" t="s">
        <v>1840</v>
      </c>
      <c r="AAZ4" t="s">
        <v>1841</v>
      </c>
      <c r="ABA4" t="s">
        <v>1842</v>
      </c>
      <c r="ABB4" t="s">
        <v>1843</v>
      </c>
      <c r="ABC4" t="s">
        <v>1844</v>
      </c>
      <c r="ABD4" t="s">
        <v>1845</v>
      </c>
      <c r="ABE4" t="s">
        <v>1846</v>
      </c>
      <c r="ABF4" t="s">
        <v>1847</v>
      </c>
      <c r="ABG4" t="s">
        <v>1848</v>
      </c>
      <c r="ABH4" t="s">
        <v>1849</v>
      </c>
      <c r="ABI4" t="s">
        <v>1850</v>
      </c>
      <c r="ABJ4" t="s">
        <v>1851</v>
      </c>
      <c r="ABK4" t="s">
        <v>1852</v>
      </c>
      <c r="ABL4" t="s">
        <v>1853</v>
      </c>
      <c r="ABM4" t="s">
        <v>1854</v>
      </c>
      <c r="ABN4" t="s">
        <v>1855</v>
      </c>
      <c r="ABO4" t="s">
        <v>1856</v>
      </c>
      <c r="ABP4" t="s">
        <v>1857</v>
      </c>
      <c r="ABQ4" t="s">
        <v>1858</v>
      </c>
      <c r="ABR4" t="s">
        <v>1859</v>
      </c>
      <c r="ABS4" t="s">
        <v>1860</v>
      </c>
      <c r="ABT4" t="s">
        <v>1861</v>
      </c>
      <c r="ABU4" t="s">
        <v>1862</v>
      </c>
      <c r="ABV4" t="s">
        <v>1863</v>
      </c>
      <c r="ABW4" t="s">
        <v>1864</v>
      </c>
      <c r="ABX4" t="s">
        <v>1865</v>
      </c>
      <c r="ABY4" t="s">
        <v>1866</v>
      </c>
      <c r="ABZ4" t="s">
        <v>1867</v>
      </c>
      <c r="ACA4" t="s">
        <v>1868</v>
      </c>
      <c r="ACB4" t="s">
        <v>1869</v>
      </c>
      <c r="ACC4" t="s">
        <v>1870</v>
      </c>
      <c r="ACD4" t="s">
        <v>1871</v>
      </c>
      <c r="ACE4" t="s">
        <v>1872</v>
      </c>
      <c r="ACF4" t="s">
        <v>1873</v>
      </c>
      <c r="ACG4" t="s">
        <v>1874</v>
      </c>
      <c r="ACH4" t="s">
        <v>1875</v>
      </c>
      <c r="ACI4" t="s">
        <v>1876</v>
      </c>
      <c r="ACJ4" t="s">
        <v>1877</v>
      </c>
      <c r="ACK4" t="s">
        <v>1878</v>
      </c>
      <c r="ACL4" t="s">
        <v>1879</v>
      </c>
      <c r="ACM4" t="s">
        <v>1880</v>
      </c>
      <c r="ACN4" t="s">
        <v>1881</v>
      </c>
      <c r="ACO4" t="s">
        <v>1882</v>
      </c>
      <c r="ACP4" t="s">
        <v>1883</v>
      </c>
      <c r="ACQ4" t="s">
        <v>1884</v>
      </c>
      <c r="ACR4" t="s">
        <v>1885</v>
      </c>
      <c r="ACS4" t="s">
        <v>1886</v>
      </c>
      <c r="ACT4" t="s">
        <v>1887</v>
      </c>
      <c r="ACU4" t="s">
        <v>1888</v>
      </c>
      <c r="ACV4" t="s">
        <v>1889</v>
      </c>
      <c r="ACW4" t="s">
        <v>1890</v>
      </c>
      <c r="ACX4" t="s">
        <v>1891</v>
      </c>
      <c r="ACY4" t="s">
        <v>1892</v>
      </c>
      <c r="ACZ4" t="s">
        <v>1893</v>
      </c>
      <c r="ADA4" t="s">
        <v>1894</v>
      </c>
      <c r="ADB4" t="s">
        <v>1895</v>
      </c>
      <c r="ADC4" t="s">
        <v>1896</v>
      </c>
      <c r="ADD4" t="s">
        <v>1897</v>
      </c>
      <c r="ADE4" t="s">
        <v>1898</v>
      </c>
      <c r="ADF4" t="s">
        <v>1899</v>
      </c>
      <c r="ADG4" t="s">
        <v>1900</v>
      </c>
      <c r="ADH4" t="s">
        <v>1901</v>
      </c>
      <c r="ADI4" t="s">
        <v>1902</v>
      </c>
      <c r="ADJ4" t="s">
        <v>1903</v>
      </c>
      <c r="ADK4" t="s">
        <v>1904</v>
      </c>
      <c r="ADL4" t="s">
        <v>1905</v>
      </c>
      <c r="ADM4" t="s">
        <v>1906</v>
      </c>
      <c r="ADN4" t="s">
        <v>1907</v>
      </c>
      <c r="ADO4" t="s">
        <v>1908</v>
      </c>
      <c r="ADP4" t="s">
        <v>1909</v>
      </c>
      <c r="ADQ4" t="s">
        <v>1910</v>
      </c>
      <c r="ADR4" t="s">
        <v>1911</v>
      </c>
      <c r="ADS4" t="s">
        <v>1912</v>
      </c>
      <c r="ADT4" t="s">
        <v>1913</v>
      </c>
      <c r="ADU4" t="s">
        <v>1914</v>
      </c>
      <c r="ADV4" t="s">
        <v>1915</v>
      </c>
      <c r="ADW4" t="s">
        <v>1916</v>
      </c>
      <c r="ADX4" t="s">
        <v>1917</v>
      </c>
      <c r="ADY4" t="s">
        <v>1918</v>
      </c>
      <c r="ADZ4" t="s">
        <v>1919</v>
      </c>
      <c r="AEA4" t="s">
        <v>1920</v>
      </c>
      <c r="AEB4" t="s">
        <v>1921</v>
      </c>
      <c r="AEC4" t="s">
        <v>1922</v>
      </c>
      <c r="AED4" t="s">
        <v>1923</v>
      </c>
      <c r="AEE4" t="s">
        <v>1924</v>
      </c>
      <c r="AEF4" t="s">
        <v>1925</v>
      </c>
      <c r="AEG4" t="s">
        <v>1926</v>
      </c>
      <c r="AEH4" t="s">
        <v>1927</v>
      </c>
      <c r="AEI4" t="s">
        <v>1928</v>
      </c>
      <c r="AEJ4" t="s">
        <v>1929</v>
      </c>
      <c r="AEK4" t="s">
        <v>1930</v>
      </c>
      <c r="AEL4" t="s">
        <v>1931</v>
      </c>
      <c r="AEM4" t="s">
        <v>1932</v>
      </c>
      <c r="AEN4" t="s">
        <v>1933</v>
      </c>
      <c r="AEO4" t="s">
        <v>1934</v>
      </c>
      <c r="AEP4" t="s">
        <v>1935</v>
      </c>
      <c r="AEQ4" t="s">
        <v>1936</v>
      </c>
      <c r="AER4" t="s">
        <v>1937</v>
      </c>
      <c r="AES4" t="s">
        <v>1938</v>
      </c>
      <c r="AET4" t="s">
        <v>1939</v>
      </c>
      <c r="AEU4" t="s">
        <v>1940</v>
      </c>
      <c r="AEV4" t="s">
        <v>1941</v>
      </c>
      <c r="AEW4" t="s">
        <v>1942</v>
      </c>
      <c r="AEX4" t="s">
        <v>1943</v>
      </c>
      <c r="AEY4" t="s">
        <v>1944</v>
      </c>
      <c r="AEZ4" t="s">
        <v>1945</v>
      </c>
      <c r="AFA4" t="s">
        <v>1946</v>
      </c>
      <c r="AFB4" t="s">
        <v>1947</v>
      </c>
      <c r="AFC4" t="s">
        <v>1948</v>
      </c>
      <c r="AFD4" t="s">
        <v>1949</v>
      </c>
      <c r="AFE4" t="s">
        <v>1950</v>
      </c>
      <c r="AFF4" t="s">
        <v>1951</v>
      </c>
      <c r="AFG4" t="s">
        <v>1952</v>
      </c>
      <c r="AFH4" t="s">
        <v>1953</v>
      </c>
      <c r="AFI4" t="s">
        <v>1954</v>
      </c>
      <c r="AFJ4" t="s">
        <v>1955</v>
      </c>
      <c r="AFK4" t="s">
        <v>1956</v>
      </c>
      <c r="AFL4" t="s">
        <v>1957</v>
      </c>
      <c r="AFM4" t="s">
        <v>1958</v>
      </c>
      <c r="AFN4" t="s">
        <v>1959</v>
      </c>
      <c r="AFO4" t="s">
        <v>1960</v>
      </c>
      <c r="AFP4" t="s">
        <v>1961</v>
      </c>
      <c r="AFQ4" t="s">
        <v>1962</v>
      </c>
      <c r="AFR4" t="s">
        <v>1963</v>
      </c>
      <c r="AFS4" t="s">
        <v>1964</v>
      </c>
      <c r="AFT4" t="s">
        <v>1965</v>
      </c>
      <c r="AFU4" t="s">
        <v>1966</v>
      </c>
      <c r="AFV4" t="s">
        <v>1967</v>
      </c>
      <c r="AFW4" t="s">
        <v>1968</v>
      </c>
      <c r="AFX4" t="s">
        <v>1969</v>
      </c>
      <c r="AFY4" t="s">
        <v>1970</v>
      </c>
      <c r="AFZ4" t="s">
        <v>1971</v>
      </c>
      <c r="AGA4" t="s">
        <v>1972</v>
      </c>
      <c r="AGB4" t="s">
        <v>1973</v>
      </c>
      <c r="AGC4" t="s">
        <v>1974</v>
      </c>
      <c r="AGD4" t="s">
        <v>1975</v>
      </c>
      <c r="AGE4" t="s">
        <v>1976</v>
      </c>
      <c r="AGF4" t="s">
        <v>1977</v>
      </c>
      <c r="AGG4" t="s">
        <v>1978</v>
      </c>
      <c r="AGH4" t="s">
        <v>1979</v>
      </c>
      <c r="AGI4" t="s">
        <v>1980</v>
      </c>
      <c r="AGJ4" t="s">
        <v>1981</v>
      </c>
      <c r="AGK4" t="s">
        <v>1982</v>
      </c>
      <c r="AGL4" t="s">
        <v>1983</v>
      </c>
      <c r="AGM4" t="s">
        <v>1984</v>
      </c>
      <c r="AGN4" t="s">
        <v>1985</v>
      </c>
      <c r="AGO4" t="s">
        <v>1986</v>
      </c>
      <c r="AGP4" t="s">
        <v>1987</v>
      </c>
      <c r="AGQ4" t="s">
        <v>1988</v>
      </c>
      <c r="AGR4" t="s">
        <v>1989</v>
      </c>
      <c r="AGS4" t="s">
        <v>1990</v>
      </c>
      <c r="AGT4" t="s">
        <v>1991</v>
      </c>
      <c r="AGU4" t="s">
        <v>1992</v>
      </c>
      <c r="AGV4" t="s">
        <v>1993</v>
      </c>
      <c r="AGW4" t="s">
        <v>1994</v>
      </c>
      <c r="AGX4" t="s">
        <v>1995</v>
      </c>
      <c r="AGY4" t="s">
        <v>1996</v>
      </c>
      <c r="AGZ4" t="s">
        <v>1997</v>
      </c>
      <c r="AHA4" t="s">
        <v>1998</v>
      </c>
      <c r="AHB4" t="s">
        <v>1999</v>
      </c>
      <c r="AHC4" t="s">
        <v>2000</v>
      </c>
      <c r="AHD4" t="s">
        <v>2001</v>
      </c>
      <c r="AHE4" t="s">
        <v>2002</v>
      </c>
      <c r="AHF4" t="s">
        <v>2003</v>
      </c>
      <c r="AHG4" t="s">
        <v>2004</v>
      </c>
      <c r="AHH4" t="s">
        <v>2005</v>
      </c>
      <c r="AHI4" t="s">
        <v>2006</v>
      </c>
      <c r="AHJ4" t="s">
        <v>2007</v>
      </c>
      <c r="AHK4" t="s">
        <v>2008</v>
      </c>
      <c r="AHL4" t="s">
        <v>2009</v>
      </c>
      <c r="AHM4" t="s">
        <v>2010</v>
      </c>
      <c r="AHN4" t="s">
        <v>2011</v>
      </c>
      <c r="AHO4" t="s">
        <v>2012</v>
      </c>
      <c r="AHP4" t="s">
        <v>2013</v>
      </c>
      <c r="AHQ4" t="s">
        <v>2014</v>
      </c>
      <c r="AHR4" t="s">
        <v>2239</v>
      </c>
      <c r="AHS4" t="s">
        <v>2240</v>
      </c>
      <c r="AHT4" t="s">
        <v>2332</v>
      </c>
      <c r="AHU4" t="s">
        <v>2015</v>
      </c>
      <c r="AHV4" t="s">
        <v>2016</v>
      </c>
      <c r="AHW4" t="s">
        <v>2017</v>
      </c>
      <c r="AHX4" t="s">
        <v>2018</v>
      </c>
      <c r="AHY4" t="s">
        <v>2019</v>
      </c>
      <c r="AHZ4" t="s">
        <v>2020</v>
      </c>
      <c r="AIA4" t="s">
        <v>2021</v>
      </c>
      <c r="AIB4" t="s">
        <v>2022</v>
      </c>
      <c r="AIC4" t="s">
        <v>2023</v>
      </c>
      <c r="AID4" t="s">
        <v>2024</v>
      </c>
      <c r="AIE4" t="s">
        <v>2025</v>
      </c>
      <c r="AIF4" t="s">
        <v>2026</v>
      </c>
      <c r="AIG4" t="s">
        <v>2027</v>
      </c>
      <c r="AIH4" t="s">
        <v>2028</v>
      </c>
      <c r="AII4" t="s">
        <v>2029</v>
      </c>
      <c r="AIJ4" t="s">
        <v>2030</v>
      </c>
      <c r="AIK4" t="s">
        <v>2031</v>
      </c>
      <c r="AIL4" t="s">
        <v>2032</v>
      </c>
      <c r="AIM4" t="s">
        <v>2033</v>
      </c>
      <c r="AIN4" t="s">
        <v>2034</v>
      </c>
      <c r="AIO4" t="s">
        <v>2035</v>
      </c>
      <c r="AIP4" t="s">
        <v>2036</v>
      </c>
      <c r="AIQ4" t="s">
        <v>2037</v>
      </c>
      <c r="AIR4" t="s">
        <v>2038</v>
      </c>
      <c r="AIS4" t="s">
        <v>2039</v>
      </c>
      <c r="AIT4" t="s">
        <v>2040</v>
      </c>
      <c r="AIU4" t="s">
        <v>2041</v>
      </c>
      <c r="AIV4" t="s">
        <v>2042</v>
      </c>
      <c r="AIW4" t="s">
        <v>2043</v>
      </c>
      <c r="AIX4" t="s">
        <v>2044</v>
      </c>
      <c r="AIY4" t="s">
        <v>2045</v>
      </c>
      <c r="AIZ4" t="s">
        <v>2046</v>
      </c>
      <c r="AJA4" t="s">
        <v>2047</v>
      </c>
      <c r="AJB4" t="s">
        <v>2048</v>
      </c>
      <c r="AJC4" t="s">
        <v>2049</v>
      </c>
      <c r="AJD4" t="s">
        <v>2050</v>
      </c>
      <c r="AJE4" t="s">
        <v>2051</v>
      </c>
      <c r="AJF4" t="s">
        <v>2052</v>
      </c>
      <c r="AJG4" t="s">
        <v>2053</v>
      </c>
      <c r="AJH4" t="s">
        <v>2054</v>
      </c>
      <c r="AJI4" t="s">
        <v>2055</v>
      </c>
      <c r="AJJ4" t="s">
        <v>2056</v>
      </c>
      <c r="AJK4" t="s">
        <v>2057</v>
      </c>
      <c r="AJL4" t="s">
        <v>2058</v>
      </c>
      <c r="AJM4" t="s">
        <v>2059</v>
      </c>
      <c r="AJN4" t="s">
        <v>2060</v>
      </c>
      <c r="AJO4" t="s">
        <v>2061</v>
      </c>
      <c r="AJP4" t="s">
        <v>2062</v>
      </c>
      <c r="AJQ4" t="s">
        <v>2063</v>
      </c>
      <c r="AJR4" t="s">
        <v>2064</v>
      </c>
      <c r="AJS4" t="s">
        <v>2065</v>
      </c>
      <c r="AJT4" t="s">
        <v>2066</v>
      </c>
      <c r="AJU4" t="s">
        <v>2067</v>
      </c>
      <c r="AJV4" t="s">
        <v>2068</v>
      </c>
      <c r="AJW4" t="s">
        <v>2069</v>
      </c>
      <c r="AJX4" t="s">
        <v>2070</v>
      </c>
      <c r="AJY4" t="s">
        <v>2071</v>
      </c>
      <c r="AJZ4" t="s">
        <v>2072</v>
      </c>
      <c r="AKA4" t="s">
        <v>2073</v>
      </c>
      <c r="AKB4" t="s">
        <v>2074</v>
      </c>
      <c r="AKC4" t="s">
        <v>2075</v>
      </c>
      <c r="AKD4" t="s">
        <v>2076</v>
      </c>
      <c r="AKE4" t="s">
        <v>2077</v>
      </c>
      <c r="AKF4" t="s">
        <v>2078</v>
      </c>
      <c r="AKG4" t="s">
        <v>2079</v>
      </c>
      <c r="AKH4" t="s">
        <v>2080</v>
      </c>
      <c r="AKI4" t="s">
        <v>2081</v>
      </c>
      <c r="AKJ4" t="s">
        <v>2082</v>
      </c>
      <c r="AKK4" t="s">
        <v>2083</v>
      </c>
      <c r="AKL4" t="s">
        <v>2084</v>
      </c>
      <c r="AKM4" t="s">
        <v>2085</v>
      </c>
      <c r="AKN4" t="s">
        <v>2086</v>
      </c>
      <c r="AKO4" t="s">
        <v>2087</v>
      </c>
      <c r="AKP4" t="s">
        <v>2088</v>
      </c>
      <c r="AKQ4" t="s">
        <v>2089</v>
      </c>
      <c r="AKR4" t="s">
        <v>2090</v>
      </c>
      <c r="AKS4" t="s">
        <v>2091</v>
      </c>
      <c r="AKT4" t="s">
        <v>2092</v>
      </c>
      <c r="AKU4" t="s">
        <v>2093</v>
      </c>
      <c r="AKV4" t="s">
        <v>2094</v>
      </c>
      <c r="AKW4" t="s">
        <v>2095</v>
      </c>
      <c r="AKX4" t="s">
        <v>2096</v>
      </c>
      <c r="AKY4" t="s">
        <v>2097</v>
      </c>
      <c r="AKZ4" t="s">
        <v>2098</v>
      </c>
      <c r="ALA4" t="s">
        <v>2099</v>
      </c>
      <c r="ALB4" t="s">
        <v>2100</v>
      </c>
      <c r="ALC4" t="s">
        <v>2101</v>
      </c>
      <c r="ALD4" t="s">
        <v>2102</v>
      </c>
      <c r="ALE4" t="s">
        <v>2103</v>
      </c>
      <c r="ALF4" t="s">
        <v>2104</v>
      </c>
      <c r="ALG4" t="s">
        <v>2105</v>
      </c>
      <c r="ALH4" t="s">
        <v>2106</v>
      </c>
      <c r="ALI4" t="s">
        <v>2107</v>
      </c>
      <c r="ALJ4" t="s">
        <v>2108</v>
      </c>
      <c r="ALK4" t="s">
        <v>2109</v>
      </c>
      <c r="ALL4" t="s">
        <v>2110</v>
      </c>
      <c r="ALM4" t="s">
        <v>2111</v>
      </c>
      <c r="ALN4" t="s">
        <v>2112</v>
      </c>
      <c r="ALO4" t="s">
        <v>2113</v>
      </c>
      <c r="ALP4" t="s">
        <v>2114</v>
      </c>
      <c r="ALQ4" t="s">
        <v>2115</v>
      </c>
      <c r="ALR4" t="s">
        <v>2116</v>
      </c>
      <c r="ALS4" t="s">
        <v>2117</v>
      </c>
      <c r="ALT4" t="s">
        <v>2118</v>
      </c>
      <c r="ALU4" t="s">
        <v>2119</v>
      </c>
      <c r="ALV4" t="s">
        <v>2120</v>
      </c>
      <c r="ALW4" t="s">
        <v>2121</v>
      </c>
      <c r="ALX4" t="s">
        <v>2122</v>
      </c>
      <c r="ALY4" t="s">
        <v>2123</v>
      </c>
      <c r="ALZ4" t="s">
        <v>2124</v>
      </c>
      <c r="AMA4" t="s">
        <v>2125</v>
      </c>
      <c r="AMB4" t="s">
        <v>2126</v>
      </c>
      <c r="AMC4" t="s">
        <v>2127</v>
      </c>
      <c r="AMD4" t="s">
        <v>2128</v>
      </c>
      <c r="AME4" t="s">
        <v>2129</v>
      </c>
      <c r="AMF4" t="s">
        <v>2130</v>
      </c>
      <c r="AMG4" t="s">
        <v>2131</v>
      </c>
      <c r="AMH4" t="s">
        <v>2132</v>
      </c>
      <c r="AMI4" t="s">
        <v>2133</v>
      </c>
      <c r="AMJ4" t="s">
        <v>2134</v>
      </c>
      <c r="AMK4" t="s">
        <v>2135</v>
      </c>
      <c r="AML4" t="s">
        <v>2136</v>
      </c>
      <c r="AMM4" t="s">
        <v>2137</v>
      </c>
      <c r="AMN4" t="s">
        <v>2138</v>
      </c>
      <c r="AMO4" t="s">
        <v>2139</v>
      </c>
      <c r="AMP4" t="s">
        <v>2140</v>
      </c>
      <c r="AMQ4" t="s">
        <v>2141</v>
      </c>
      <c r="AMR4" t="s">
        <v>2142</v>
      </c>
      <c r="AMS4" t="s">
        <v>2143</v>
      </c>
      <c r="AMT4" t="s">
        <v>2144</v>
      </c>
      <c r="AMU4" t="s">
        <v>2145</v>
      </c>
      <c r="AMV4" t="s">
        <v>2146</v>
      </c>
      <c r="AMW4" t="s">
        <v>2147</v>
      </c>
      <c r="AMX4" t="s">
        <v>2148</v>
      </c>
      <c r="AMY4" t="s">
        <v>2149</v>
      </c>
      <c r="AMZ4" t="s">
        <v>2150</v>
      </c>
      <c r="ANA4" t="s">
        <v>2151</v>
      </c>
      <c r="ANB4" t="s">
        <v>2152</v>
      </c>
      <c r="ANC4" t="s">
        <v>2153</v>
      </c>
      <c r="AND4" t="s">
        <v>2154</v>
      </c>
      <c r="ANE4" t="s">
        <v>2155</v>
      </c>
      <c r="ANF4" t="s">
        <v>2156</v>
      </c>
      <c r="ANG4" t="s">
        <v>2157</v>
      </c>
      <c r="ANH4" t="s">
        <v>2158</v>
      </c>
      <c r="ANI4" t="s">
        <v>2159</v>
      </c>
      <c r="ANJ4" t="s">
        <v>2160</v>
      </c>
      <c r="ANK4" t="s">
        <v>2161</v>
      </c>
      <c r="ANL4" t="s">
        <v>2162</v>
      </c>
      <c r="ANM4" t="s">
        <v>2163</v>
      </c>
      <c r="ANN4" t="s">
        <v>2330</v>
      </c>
    </row>
    <row r="8" spans="2:1054" x14ac:dyDescent="0.3">
      <c r="B8" t="s">
        <v>2331</v>
      </c>
      <c r="C8" t="s">
        <v>1147</v>
      </c>
      <c r="D8" t="s">
        <v>1148</v>
      </c>
      <c r="E8" t="s">
        <v>1155</v>
      </c>
      <c r="F8" t="s">
        <v>1156</v>
      </c>
      <c r="G8" t="s">
        <v>1157</v>
      </c>
      <c r="H8" t="s">
        <v>1158</v>
      </c>
      <c r="I8" t="s">
        <v>1159</v>
      </c>
      <c r="J8" t="s">
        <v>1160</v>
      </c>
      <c r="K8" t="s">
        <v>1161</v>
      </c>
      <c r="L8" t="s">
        <v>1162</v>
      </c>
      <c r="M8" t="s">
        <v>1163</v>
      </c>
      <c r="N8" t="s">
        <v>1164</v>
      </c>
      <c r="O8" t="s">
        <v>1165</v>
      </c>
      <c r="P8" t="s">
        <v>1166</v>
      </c>
      <c r="Q8" t="s">
        <v>1167</v>
      </c>
      <c r="R8" t="s">
        <v>1168</v>
      </c>
      <c r="S8" t="s">
        <v>1169</v>
      </c>
      <c r="T8" t="s">
        <v>1170</v>
      </c>
      <c r="U8" t="s">
        <v>1171</v>
      </c>
      <c r="V8" t="s">
        <v>1172</v>
      </c>
      <c r="W8" t="s">
        <v>1173</v>
      </c>
      <c r="X8" t="s">
        <v>1174</v>
      </c>
      <c r="Y8" t="s">
        <v>1175</v>
      </c>
      <c r="Z8" t="s">
        <v>1176</v>
      </c>
      <c r="AA8" t="s">
        <v>1177</v>
      </c>
      <c r="AB8" t="s">
        <v>1178</v>
      </c>
      <c r="AC8" t="s">
        <v>1179</v>
      </c>
      <c r="AD8" t="s">
        <v>1180</v>
      </c>
      <c r="AE8" t="s">
        <v>1181</v>
      </c>
      <c r="AF8" t="s">
        <v>1183</v>
      </c>
      <c r="AG8" t="s">
        <v>1185</v>
      </c>
      <c r="AH8" t="s">
        <v>1186</v>
      </c>
      <c r="AI8" t="s">
        <v>1189</v>
      </c>
      <c r="AJ8" t="s">
        <v>1193</v>
      </c>
      <c r="AK8" t="s">
        <v>1194</v>
      </c>
      <c r="AL8" t="s">
        <v>1195</v>
      </c>
      <c r="AM8" t="s">
        <v>1196</v>
      </c>
      <c r="AN8" t="s">
        <v>1197</v>
      </c>
      <c r="AO8" t="s">
        <v>1198</v>
      </c>
      <c r="AP8" t="s">
        <v>1199</v>
      </c>
      <c r="AQ8" t="s">
        <v>1200</v>
      </c>
      <c r="AR8" t="s">
        <v>1202</v>
      </c>
      <c r="AS8" t="s">
        <v>1203</v>
      </c>
      <c r="AT8" t="s">
        <v>1204</v>
      </c>
      <c r="AU8" t="s">
        <v>1205</v>
      </c>
      <c r="AV8" t="s">
        <v>1206</v>
      </c>
      <c r="AW8" t="s">
        <v>1207</v>
      </c>
      <c r="AX8" t="s">
        <v>1208</v>
      </c>
      <c r="AY8" t="s">
        <v>1209</v>
      </c>
      <c r="AZ8" t="s">
        <v>1210</v>
      </c>
      <c r="BA8" t="s">
        <v>1213</v>
      </c>
      <c r="BB8" t="s">
        <v>1214</v>
      </c>
      <c r="BC8" t="s">
        <v>1215</v>
      </c>
      <c r="BD8" t="s">
        <v>1216</v>
      </c>
      <c r="BE8" t="s">
        <v>1217</v>
      </c>
      <c r="BF8" t="s">
        <v>1218</v>
      </c>
      <c r="BG8" t="s">
        <v>1219</v>
      </c>
      <c r="BH8" t="s">
        <v>1220</v>
      </c>
      <c r="BI8" t="s">
        <v>1221</v>
      </c>
      <c r="BJ8" t="s">
        <v>1222</v>
      </c>
      <c r="BK8" t="s">
        <v>1223</v>
      </c>
      <c r="BL8" t="s">
        <v>1224</v>
      </c>
      <c r="BM8" t="s">
        <v>1225</v>
      </c>
      <c r="BN8" t="s">
        <v>1226</v>
      </c>
      <c r="BO8" t="s">
        <v>1227</v>
      </c>
      <c r="BP8" t="s">
        <v>1228</v>
      </c>
      <c r="BQ8" t="s">
        <v>1229</v>
      </c>
      <c r="BR8" t="s">
        <v>1230</v>
      </c>
      <c r="BS8" t="s">
        <v>1231</v>
      </c>
      <c r="BT8" t="s">
        <v>1232</v>
      </c>
      <c r="BU8" t="s">
        <v>1233</v>
      </c>
      <c r="BV8" t="s">
        <v>1234</v>
      </c>
      <c r="BW8" t="s">
        <v>1235</v>
      </c>
      <c r="BX8" t="s">
        <v>1236</v>
      </c>
      <c r="BY8" t="s">
        <v>1237</v>
      </c>
      <c r="BZ8" t="s">
        <v>1238</v>
      </c>
      <c r="CA8" t="s">
        <v>1239</v>
      </c>
      <c r="CB8" t="s">
        <v>1240</v>
      </c>
      <c r="CC8" t="s">
        <v>1241</v>
      </c>
      <c r="CD8" t="s">
        <v>1242</v>
      </c>
      <c r="CE8" t="s">
        <v>1243</v>
      </c>
      <c r="CF8" t="s">
        <v>1244</v>
      </c>
      <c r="CG8" t="s">
        <v>1245</v>
      </c>
      <c r="CH8" t="s">
        <v>1246</v>
      </c>
      <c r="CI8" t="s">
        <v>1247</v>
      </c>
      <c r="CJ8" t="s">
        <v>1248</v>
      </c>
      <c r="CK8" t="s">
        <v>1249</v>
      </c>
      <c r="CL8" t="s">
        <v>1250</v>
      </c>
      <c r="CM8" t="s">
        <v>1251</v>
      </c>
      <c r="CN8" t="s">
        <v>1252</v>
      </c>
      <c r="CO8" t="s">
        <v>1253</v>
      </c>
      <c r="CP8" t="s">
        <v>1254</v>
      </c>
      <c r="CQ8" t="s">
        <v>1255</v>
      </c>
      <c r="CR8" t="s">
        <v>1256</v>
      </c>
      <c r="CS8" t="s">
        <v>1257</v>
      </c>
      <c r="CT8" t="s">
        <v>1258</v>
      </c>
      <c r="CU8" t="s">
        <v>1259</v>
      </c>
      <c r="CV8" t="s">
        <v>1260</v>
      </c>
      <c r="CW8" t="s">
        <v>1261</v>
      </c>
      <c r="CX8" t="s">
        <v>1262</v>
      </c>
      <c r="CY8" t="s">
        <v>1263</v>
      </c>
      <c r="CZ8" t="s">
        <v>1268</v>
      </c>
      <c r="DA8" t="s">
        <v>1269</v>
      </c>
      <c r="DB8" t="s">
        <v>1270</v>
      </c>
      <c r="DC8" t="s">
        <v>1271</v>
      </c>
      <c r="DD8" t="s">
        <v>1272</v>
      </c>
      <c r="DE8" t="s">
        <v>1273</v>
      </c>
      <c r="DF8" t="s">
        <v>1274</v>
      </c>
      <c r="DG8" t="s">
        <v>1275</v>
      </c>
      <c r="DH8" t="s">
        <v>1277</v>
      </c>
      <c r="DI8" t="s">
        <v>1278</v>
      </c>
      <c r="DJ8" t="s">
        <v>1279</v>
      </c>
      <c r="DK8" t="s">
        <v>1280</v>
      </c>
      <c r="DL8" t="s">
        <v>1281</v>
      </c>
      <c r="DM8" t="s">
        <v>1282</v>
      </c>
      <c r="DN8" t="s">
        <v>1283</v>
      </c>
      <c r="DO8" t="s">
        <v>1284</v>
      </c>
      <c r="DP8" t="s">
        <v>1285</v>
      </c>
      <c r="DQ8" t="s">
        <v>1286</v>
      </c>
      <c r="DR8" t="s">
        <v>1287</v>
      </c>
      <c r="DS8" t="s">
        <v>1288</v>
      </c>
      <c r="DT8" t="s">
        <v>1289</v>
      </c>
      <c r="DU8" t="s">
        <v>1290</v>
      </c>
      <c r="DV8" t="s">
        <v>1291</v>
      </c>
      <c r="DW8" t="s">
        <v>1292</v>
      </c>
      <c r="DX8" t="s">
        <v>1293</v>
      </c>
      <c r="DY8" t="s">
        <v>1294</v>
      </c>
      <c r="DZ8" t="s">
        <v>1295</v>
      </c>
      <c r="EA8" t="s">
        <v>1296</v>
      </c>
      <c r="EB8" t="s">
        <v>1297</v>
      </c>
      <c r="EC8" t="s">
        <v>1298</v>
      </c>
      <c r="ED8" t="s">
        <v>1299</v>
      </c>
      <c r="EE8" t="s">
        <v>1300</v>
      </c>
      <c r="EF8" t="s">
        <v>1301</v>
      </c>
      <c r="EG8" t="s">
        <v>1302</v>
      </c>
      <c r="EH8" t="s">
        <v>1303</v>
      </c>
      <c r="EI8" t="s">
        <v>1304</v>
      </c>
      <c r="EJ8" t="s">
        <v>1305</v>
      </c>
      <c r="EK8" t="s">
        <v>1306</v>
      </c>
      <c r="EL8" t="s">
        <v>1307</v>
      </c>
      <c r="EM8" t="s">
        <v>1308</v>
      </c>
      <c r="EN8" t="s">
        <v>1309</v>
      </c>
      <c r="EO8" t="s">
        <v>1310</v>
      </c>
      <c r="EP8" t="s">
        <v>1311</v>
      </c>
      <c r="EQ8" t="s">
        <v>1312</v>
      </c>
      <c r="ER8" t="s">
        <v>1313</v>
      </c>
      <c r="ES8" t="s">
        <v>1314</v>
      </c>
      <c r="ET8" t="s">
        <v>1315</v>
      </c>
      <c r="EU8" t="s">
        <v>1316</v>
      </c>
      <c r="EV8" t="s">
        <v>1317</v>
      </c>
      <c r="EW8" t="s">
        <v>1318</v>
      </c>
      <c r="EX8" t="s">
        <v>1319</v>
      </c>
      <c r="EY8" t="s">
        <v>1320</v>
      </c>
      <c r="EZ8" t="s">
        <v>1321</v>
      </c>
      <c r="FA8" t="s">
        <v>1322</v>
      </c>
      <c r="FB8" t="s">
        <v>1323</v>
      </c>
      <c r="FC8" t="s">
        <v>1324</v>
      </c>
      <c r="FD8" t="s">
        <v>1325</v>
      </c>
      <c r="FE8" t="s">
        <v>1326</v>
      </c>
      <c r="FF8" t="s">
        <v>1327</v>
      </c>
      <c r="FG8" t="s">
        <v>1328</v>
      </c>
      <c r="FH8" t="s">
        <v>1329</v>
      </c>
      <c r="FI8" t="s">
        <v>1330</v>
      </c>
      <c r="FJ8" t="s">
        <v>1331</v>
      </c>
      <c r="FK8" t="s">
        <v>1332</v>
      </c>
      <c r="FL8" t="s">
        <v>1333</v>
      </c>
      <c r="FM8" t="s">
        <v>1334</v>
      </c>
      <c r="FN8" t="s">
        <v>1335</v>
      </c>
      <c r="FO8" t="s">
        <v>1336</v>
      </c>
      <c r="FP8" t="s">
        <v>1337</v>
      </c>
      <c r="FQ8" t="s">
        <v>1338</v>
      </c>
      <c r="FR8" t="s">
        <v>1339</v>
      </c>
      <c r="FS8" t="s">
        <v>1340</v>
      </c>
      <c r="FT8" t="s">
        <v>1341</v>
      </c>
      <c r="FU8" t="s">
        <v>1342</v>
      </c>
      <c r="FV8" t="s">
        <v>1343</v>
      </c>
      <c r="FW8" t="s">
        <v>1344</v>
      </c>
      <c r="FX8" t="s">
        <v>1345</v>
      </c>
      <c r="FY8" t="s">
        <v>1346</v>
      </c>
      <c r="FZ8" t="s">
        <v>1347</v>
      </c>
      <c r="GA8" t="s">
        <v>1348</v>
      </c>
      <c r="GB8" t="s">
        <v>1349</v>
      </c>
      <c r="GC8" t="s">
        <v>1350</v>
      </c>
      <c r="GD8" t="s">
        <v>1351</v>
      </c>
      <c r="GE8" t="s">
        <v>1352</v>
      </c>
      <c r="GF8" t="s">
        <v>1353</v>
      </c>
      <c r="GG8" t="s">
        <v>1354</v>
      </c>
      <c r="GH8" t="s">
        <v>1355</v>
      </c>
      <c r="GI8" t="s">
        <v>1356</v>
      </c>
      <c r="GJ8" t="s">
        <v>1357</v>
      </c>
      <c r="GK8" t="s">
        <v>1358</v>
      </c>
      <c r="GL8" t="s">
        <v>1359</v>
      </c>
      <c r="GM8" t="s">
        <v>1360</v>
      </c>
      <c r="GN8" t="s">
        <v>1361</v>
      </c>
      <c r="GO8" t="s">
        <v>1362</v>
      </c>
      <c r="GP8" t="s">
        <v>1363</v>
      </c>
      <c r="GQ8" t="s">
        <v>1364</v>
      </c>
      <c r="GR8" t="s">
        <v>1365</v>
      </c>
      <c r="GS8" t="s">
        <v>1366</v>
      </c>
      <c r="GT8" t="s">
        <v>1367</v>
      </c>
      <c r="GU8" t="s">
        <v>1368</v>
      </c>
      <c r="GV8" t="s">
        <v>1369</v>
      </c>
      <c r="GW8" t="s">
        <v>1370</v>
      </c>
      <c r="GX8" t="s">
        <v>1371</v>
      </c>
      <c r="GY8" t="s">
        <v>1372</v>
      </c>
      <c r="GZ8" t="s">
        <v>1373</v>
      </c>
      <c r="HA8" t="s">
        <v>1374</v>
      </c>
      <c r="HB8" t="s">
        <v>1375</v>
      </c>
      <c r="HC8" t="s">
        <v>1376</v>
      </c>
      <c r="HD8" t="s">
        <v>1377</v>
      </c>
      <c r="HE8" t="s">
        <v>1378</v>
      </c>
      <c r="HF8" t="s">
        <v>1379</v>
      </c>
      <c r="HG8" t="s">
        <v>1380</v>
      </c>
      <c r="HH8" t="s">
        <v>1381</v>
      </c>
      <c r="HI8" t="s">
        <v>1382</v>
      </c>
      <c r="HJ8" t="s">
        <v>1383</v>
      </c>
      <c r="HK8" t="s">
        <v>1384</v>
      </c>
      <c r="HL8" t="s">
        <v>1385</v>
      </c>
      <c r="HM8" t="s">
        <v>1386</v>
      </c>
      <c r="HN8" t="s">
        <v>1387</v>
      </c>
      <c r="HO8" t="s">
        <v>1388</v>
      </c>
      <c r="HP8" t="s">
        <v>1389</v>
      </c>
      <c r="HQ8" t="s">
        <v>1390</v>
      </c>
      <c r="HR8" t="s">
        <v>1391</v>
      </c>
      <c r="HS8" t="s">
        <v>1392</v>
      </c>
      <c r="HT8" t="s">
        <v>1393</v>
      </c>
      <c r="HU8" t="s">
        <v>1394</v>
      </c>
      <c r="HV8" t="s">
        <v>1395</v>
      </c>
      <c r="HW8" t="s">
        <v>1396</v>
      </c>
      <c r="HX8" t="s">
        <v>1397</v>
      </c>
      <c r="HY8" t="s">
        <v>1398</v>
      </c>
      <c r="HZ8" t="s">
        <v>1399</v>
      </c>
      <c r="IA8" t="s">
        <v>1400</v>
      </c>
      <c r="IB8" t="s">
        <v>1401</v>
      </c>
      <c r="IC8" t="s">
        <v>1402</v>
      </c>
      <c r="ID8" t="s">
        <v>1403</v>
      </c>
      <c r="IE8" t="s">
        <v>1404</v>
      </c>
      <c r="IF8" t="s">
        <v>1405</v>
      </c>
      <c r="IG8" t="s">
        <v>1406</v>
      </c>
      <c r="IH8" t="s">
        <v>1407</v>
      </c>
      <c r="II8" t="s">
        <v>1408</v>
      </c>
      <c r="IJ8" t="s">
        <v>1409</v>
      </c>
      <c r="IK8" t="s">
        <v>1410</v>
      </c>
      <c r="IL8" t="s">
        <v>1411</v>
      </c>
      <c r="IM8" t="s">
        <v>1412</v>
      </c>
      <c r="IN8" t="s">
        <v>1413</v>
      </c>
      <c r="IO8" t="s">
        <v>1414</v>
      </c>
      <c r="IP8" t="s">
        <v>1415</v>
      </c>
      <c r="IQ8" t="s">
        <v>1416</v>
      </c>
      <c r="IR8" t="s">
        <v>1417</v>
      </c>
      <c r="IS8" t="s">
        <v>1418</v>
      </c>
      <c r="IT8" t="s">
        <v>1419</v>
      </c>
      <c r="IU8" t="s">
        <v>1420</v>
      </c>
      <c r="IV8" t="s">
        <v>1421</v>
      </c>
      <c r="IW8" t="s">
        <v>1422</v>
      </c>
      <c r="IX8" t="s">
        <v>1423</v>
      </c>
      <c r="IY8" t="s">
        <v>1424</v>
      </c>
      <c r="IZ8" t="s">
        <v>1425</v>
      </c>
      <c r="JA8" t="s">
        <v>1426</v>
      </c>
    </row>
    <row r="9" spans="2:1054" x14ac:dyDescent="0.3">
      <c r="B9" t="s">
        <v>2331</v>
      </c>
      <c r="C9" t="s">
        <v>1160</v>
      </c>
      <c r="D9" t="s">
        <v>1162</v>
      </c>
      <c r="E9" t="s">
        <v>1164</v>
      </c>
      <c r="F9" t="s">
        <v>1166</v>
      </c>
      <c r="G9" t="s">
        <v>1168</v>
      </c>
      <c r="H9" t="s">
        <v>1170</v>
      </c>
      <c r="I9" t="s">
        <v>1172</v>
      </c>
      <c r="J9" t="s">
        <v>1174</v>
      </c>
      <c r="K9" t="s">
        <v>1176</v>
      </c>
      <c r="L9" t="s">
        <v>1178</v>
      </c>
      <c r="M9" t="s">
        <v>1180</v>
      </c>
      <c r="N9" t="s">
        <v>1189</v>
      </c>
      <c r="O9" t="s">
        <v>1193</v>
      </c>
      <c r="P9" t="s">
        <v>1194</v>
      </c>
      <c r="Q9" t="s">
        <v>1195</v>
      </c>
      <c r="R9" t="s">
        <v>1196</v>
      </c>
      <c r="S9" t="s">
        <v>1197</v>
      </c>
      <c r="T9" t="s">
        <v>1198</v>
      </c>
      <c r="U9" t="s">
        <v>1199</v>
      </c>
      <c r="V9" t="s">
        <v>1200</v>
      </c>
      <c r="W9" t="s">
        <v>1204</v>
      </c>
      <c r="X9" t="s">
        <v>1273</v>
      </c>
      <c r="Y9" t="s">
        <v>1274</v>
      </c>
      <c r="Z9" t="s">
        <v>1275</v>
      </c>
    </row>
    <row r="10" spans="2:1054" x14ac:dyDescent="0.3">
      <c r="B10" t="s">
        <v>2333</v>
      </c>
      <c r="C10" t="s">
        <v>1149</v>
      </c>
      <c r="D10" t="s">
        <v>1154</v>
      </c>
      <c r="E10" t="s">
        <v>1182</v>
      </c>
      <c r="F10" t="s">
        <v>1184</v>
      </c>
      <c r="G10" t="s">
        <v>1187</v>
      </c>
      <c r="H10" t="s">
        <v>1188</v>
      </c>
      <c r="I10" t="s">
        <v>1190</v>
      </c>
      <c r="J10" t="s">
        <v>1191</v>
      </c>
      <c r="K10" t="s">
        <v>1192</v>
      </c>
      <c r="L10" t="s">
        <v>1201</v>
      </c>
      <c r="M10" t="s">
        <v>1211</v>
      </c>
      <c r="N10" t="s">
        <v>1276</v>
      </c>
    </row>
    <row r="18" spans="28:35" x14ac:dyDescent="0.3">
      <c r="AH18" t="s">
        <v>2335</v>
      </c>
      <c r="AI18">
        <v>2000</v>
      </c>
    </row>
    <row r="19" spans="28:35" x14ac:dyDescent="0.3">
      <c r="AH19" t="s">
        <v>2336</v>
      </c>
      <c r="AI19">
        <v>3600</v>
      </c>
    </row>
    <row r="20" spans="28:35" x14ac:dyDescent="0.3">
      <c r="AH20" t="s">
        <v>2337</v>
      </c>
      <c r="AI20">
        <v>1000</v>
      </c>
    </row>
    <row r="21" spans="28:35" x14ac:dyDescent="0.3">
      <c r="AB21">
        <f>3273/2</f>
        <v>1636.5</v>
      </c>
      <c r="AI21">
        <v>1000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8"/>
  <sheetViews>
    <sheetView workbookViewId="0">
      <selection activeCell="C8" sqref="C8:E9"/>
    </sheetView>
  </sheetViews>
  <sheetFormatPr defaultRowHeight="14.4" x14ac:dyDescent="0.3"/>
  <cols>
    <col min="1" max="1" width="52" bestFit="1" customWidth="1"/>
    <col min="3" max="3" width="52" bestFit="1" customWidth="1"/>
    <col min="4" max="5" width="51.5546875" bestFit="1" customWidth="1"/>
  </cols>
  <sheetData>
    <row r="1" spans="1:6" x14ac:dyDescent="0.3">
      <c r="A1" t="s">
        <v>2338</v>
      </c>
    </row>
    <row r="2" spans="1:6" x14ac:dyDescent="0.3">
      <c r="A2" t="s">
        <v>2339</v>
      </c>
      <c r="C2" t="s">
        <v>3496</v>
      </c>
      <c r="D2" t="str">
        <f>TRIM(A2)</f>
        <v>TAX_YEAR,</v>
      </c>
      <c r="E2" t="str">
        <f>TRIM(C2)</f>
        <v>TAX_YEAR,</v>
      </c>
      <c r="F2" t="b">
        <f>D2=E2</f>
        <v>1</v>
      </c>
    </row>
    <row r="3" spans="1:6" x14ac:dyDescent="0.3">
      <c r="A3" t="s">
        <v>2340</v>
      </c>
      <c r="C3" t="s">
        <v>2340</v>
      </c>
      <c r="D3" t="str">
        <f t="shared" ref="D3:D66" si="0">TRIM(A3)</f>
        <v>CUSTOMER_KEY,</v>
      </c>
      <c r="E3" t="str">
        <f t="shared" ref="E3:E66" si="1">TRIM(C3)</f>
        <v>CUSTOMER_KEY,</v>
      </c>
      <c r="F3" t="b">
        <f t="shared" ref="F3:F66" si="2">D3=E3</f>
        <v>1</v>
      </c>
    </row>
    <row r="4" spans="1:6" x14ac:dyDescent="0.3">
      <c r="A4" t="s">
        <v>2341</v>
      </c>
      <c r="C4" t="s">
        <v>2341</v>
      </c>
      <c r="D4" t="str">
        <f t="shared" si="0"/>
        <v>AUTH_ID,</v>
      </c>
      <c r="E4" t="str">
        <f t="shared" si="1"/>
        <v>AUTH_ID,</v>
      </c>
      <c r="F4" t="b">
        <f t="shared" si="2"/>
        <v>1</v>
      </c>
    </row>
    <row r="5" spans="1:6" x14ac:dyDescent="0.3">
      <c r="A5" t="s">
        <v>2342</v>
      </c>
      <c r="C5" t="s">
        <v>2342</v>
      </c>
      <c r="D5" t="str">
        <f t="shared" si="0"/>
        <v>RISK_FLAG,</v>
      </c>
      <c r="E5" t="str">
        <f t="shared" si="1"/>
        <v>RISK_FLAG,</v>
      </c>
      <c r="F5" t="b">
        <f t="shared" si="2"/>
        <v>1</v>
      </c>
    </row>
    <row r="6" spans="1:6" x14ac:dyDescent="0.3">
      <c r="A6" t="s">
        <v>2343</v>
      </c>
      <c r="C6" t="s">
        <v>2343</v>
      </c>
      <c r="D6" t="str">
        <f t="shared" si="0"/>
        <v>RETAINED,</v>
      </c>
      <c r="E6" t="str">
        <f t="shared" si="1"/>
        <v>RETAINED,</v>
      </c>
      <c r="F6" t="b">
        <f t="shared" si="2"/>
        <v>1</v>
      </c>
    </row>
    <row r="7" spans="1:6" x14ac:dyDescent="0.3">
      <c r="A7" t="s">
        <v>2344</v>
      </c>
      <c r="C7" t="s">
        <v>2344</v>
      </c>
      <c r="D7" t="str">
        <f t="shared" si="0"/>
        <v>ABANDONED,</v>
      </c>
      <c r="E7" t="str">
        <f t="shared" si="1"/>
        <v>ABANDONED,</v>
      </c>
      <c r="F7" t="b">
        <f t="shared" si="2"/>
        <v>1</v>
      </c>
    </row>
    <row r="8" spans="1:6" x14ac:dyDescent="0.3">
      <c r="A8" t="s">
        <v>2345</v>
      </c>
      <c r="C8" t="s">
        <v>2345</v>
      </c>
      <c r="D8" t="str">
        <f t="shared" si="0"/>
        <v>ORDER_AMOUNT,</v>
      </c>
      <c r="E8" t="str">
        <f t="shared" si="1"/>
        <v>ORDER_AMOUNT,</v>
      </c>
      <c r="F8" t="b">
        <f t="shared" si="2"/>
        <v>1</v>
      </c>
    </row>
    <row r="9" spans="1:6" x14ac:dyDescent="0.3">
      <c r="A9" t="s">
        <v>2346</v>
      </c>
      <c r="C9" t="s">
        <v>2346</v>
      </c>
      <c r="D9" t="str">
        <f t="shared" si="0"/>
        <v>ORDER_TIMESTAMP,</v>
      </c>
      <c r="E9" t="str">
        <f t="shared" si="1"/>
        <v>ORDER_TIMESTAMP,</v>
      </c>
      <c r="F9" t="b">
        <f t="shared" si="2"/>
        <v>1</v>
      </c>
    </row>
    <row r="10" spans="1:6" x14ac:dyDescent="0.3">
      <c r="A10" t="s">
        <v>2347</v>
      </c>
      <c r="C10" t="s">
        <v>2347</v>
      </c>
      <c r="D10" t="str">
        <f t="shared" si="0"/>
        <v>PRODUCT_ROLLUP,</v>
      </c>
      <c r="E10" t="str">
        <f t="shared" si="1"/>
        <v>PRODUCT_ROLLUP,</v>
      </c>
      <c r="F10" t="b">
        <f t="shared" si="2"/>
        <v>1</v>
      </c>
    </row>
    <row r="11" spans="1:6" x14ac:dyDescent="0.3">
      <c r="A11" t="s">
        <v>2348</v>
      </c>
      <c r="C11" t="s">
        <v>2348</v>
      </c>
      <c r="D11" t="str">
        <f t="shared" si="0"/>
        <v>PRODUCT_EDITION_DESCRIPTION,</v>
      </c>
      <c r="E11" t="str">
        <f t="shared" si="1"/>
        <v>PRODUCT_EDITION_DESCRIPTION,</v>
      </c>
      <c r="F11" t="b">
        <f t="shared" si="2"/>
        <v>1</v>
      </c>
    </row>
    <row r="12" spans="1:6" x14ac:dyDescent="0.3">
      <c r="A12" t="s">
        <v>2349</v>
      </c>
      <c r="C12" t="s">
        <v>2349</v>
      </c>
      <c r="D12" t="str">
        <f t="shared" si="0"/>
        <v>ORDER_DATE,</v>
      </c>
      <c r="E12" t="str">
        <f t="shared" si="1"/>
        <v>ORDER_DATE,</v>
      </c>
      <c r="F12" t="b">
        <f t="shared" si="2"/>
        <v>1</v>
      </c>
    </row>
    <row r="13" spans="1:6" x14ac:dyDescent="0.3">
      <c r="A13" t="s">
        <v>2350</v>
      </c>
      <c r="C13" t="s">
        <v>2350</v>
      </c>
      <c r="D13" t="str">
        <f t="shared" si="0"/>
        <v>CUSTOMER_TYPE_ROLLUP,</v>
      </c>
      <c r="E13" t="str">
        <f t="shared" si="1"/>
        <v>CUSTOMER_TYPE_ROLLUP,</v>
      </c>
      <c r="F13" t="b">
        <f t="shared" si="2"/>
        <v>1</v>
      </c>
    </row>
    <row r="14" spans="1:6" x14ac:dyDescent="0.3">
      <c r="A14" t="s">
        <v>2351</v>
      </c>
      <c r="C14" t="s">
        <v>2351</v>
      </c>
      <c r="D14" t="str">
        <f t="shared" si="0"/>
        <v>CUSTOMER_TYPE,</v>
      </c>
      <c r="E14" t="str">
        <f t="shared" si="1"/>
        <v>CUSTOMER_TYPE,</v>
      </c>
      <c r="F14" t="b">
        <f t="shared" si="2"/>
        <v>1</v>
      </c>
    </row>
    <row r="15" spans="1:6" x14ac:dyDescent="0.3">
      <c r="A15" t="s">
        <v>2352</v>
      </c>
      <c r="C15" t="s">
        <v>2352</v>
      </c>
      <c r="D15" t="str">
        <f t="shared" si="0"/>
        <v>CUSTOMER_DEFINITION,</v>
      </c>
      <c r="E15" t="str">
        <f t="shared" si="1"/>
        <v>CUSTOMER_DEFINITION,</v>
      </c>
      <c r="F15" t="b">
        <f t="shared" si="2"/>
        <v>1</v>
      </c>
    </row>
    <row r="16" spans="1:6" x14ac:dyDescent="0.3">
      <c r="A16" t="s">
        <v>2353</v>
      </c>
      <c r="C16" t="s">
        <v>2353</v>
      </c>
      <c r="D16" t="str">
        <f t="shared" si="0"/>
        <v>NEW_CUSTOMER_DEFINITION,</v>
      </c>
      <c r="E16" t="str">
        <f t="shared" si="1"/>
        <v>NEW_CUSTOMER_DEFINITION,</v>
      </c>
      <c r="F16" t="b">
        <f t="shared" si="2"/>
        <v>1</v>
      </c>
    </row>
    <row r="17" spans="1:6" x14ac:dyDescent="0.3">
      <c r="A17" t="s">
        <v>2354</v>
      </c>
      <c r="C17" t="s">
        <v>2354</v>
      </c>
      <c r="D17" t="str">
        <f t="shared" si="0"/>
        <v>TTO_FLAG,</v>
      </c>
      <c r="E17" t="str">
        <f t="shared" si="1"/>
        <v>TTO_FLAG,</v>
      </c>
      <c r="F17" t="b">
        <f t="shared" si="2"/>
        <v>1</v>
      </c>
    </row>
    <row r="18" spans="1:6" x14ac:dyDescent="0.3">
      <c r="A18" t="s">
        <v>2355</v>
      </c>
      <c r="C18" t="s">
        <v>2355</v>
      </c>
      <c r="D18" t="str">
        <f t="shared" si="0"/>
        <v>CUSTOMER_DEFINITION_ADJ,</v>
      </c>
      <c r="E18" t="str">
        <f t="shared" si="1"/>
        <v>CUSTOMER_DEFINITION_ADJ,</v>
      </c>
      <c r="F18" t="b">
        <f t="shared" si="2"/>
        <v>1</v>
      </c>
    </row>
    <row r="19" spans="1:6" x14ac:dyDescent="0.3">
      <c r="A19" t="s">
        <v>2356</v>
      </c>
      <c r="C19" t="s">
        <v>2356</v>
      </c>
      <c r="D19" t="str">
        <f t="shared" si="0"/>
        <v>TOTAL_REVENUE,</v>
      </c>
      <c r="E19" t="str">
        <f t="shared" si="1"/>
        <v>TOTAL_REVENUE,</v>
      </c>
      <c r="F19" t="b">
        <f t="shared" si="2"/>
        <v>1</v>
      </c>
    </row>
    <row r="20" spans="1:6" x14ac:dyDescent="0.3">
      <c r="A20" t="s">
        <v>2357</v>
      </c>
      <c r="C20" t="s">
        <v>2357</v>
      </c>
      <c r="D20" t="str">
        <f t="shared" si="0"/>
        <v>FEDERAL_REVENUE,</v>
      </c>
      <c r="E20" t="str">
        <f t="shared" si="1"/>
        <v>FEDERAL_REVENUE,</v>
      </c>
      <c r="F20" t="b">
        <f t="shared" si="2"/>
        <v>1</v>
      </c>
    </row>
    <row r="21" spans="1:6" x14ac:dyDescent="0.3">
      <c r="A21" t="s">
        <v>2358</v>
      </c>
      <c r="C21" t="s">
        <v>2358</v>
      </c>
      <c r="D21" t="str">
        <f t="shared" si="0"/>
        <v>STATE_REVENUE,</v>
      </c>
      <c r="E21" t="str">
        <f t="shared" si="1"/>
        <v>STATE_REVENUE,</v>
      </c>
      <c r="F21" t="b">
        <f t="shared" si="2"/>
        <v>1</v>
      </c>
    </row>
    <row r="22" spans="1:6" x14ac:dyDescent="0.3">
      <c r="A22" t="s">
        <v>2359</v>
      </c>
      <c r="C22" t="s">
        <v>2359</v>
      </c>
      <c r="D22" t="str">
        <f t="shared" si="0"/>
        <v>STATE_ATTACH_COUNT,</v>
      </c>
      <c r="E22" t="str">
        <f t="shared" si="1"/>
        <v>STATE_ATTACH_COUNT,</v>
      </c>
      <c r="F22" t="b">
        <f t="shared" si="2"/>
        <v>1</v>
      </c>
    </row>
    <row r="23" spans="1:6" x14ac:dyDescent="0.3">
      <c r="A23" t="s">
        <v>2360</v>
      </c>
      <c r="C23" t="s">
        <v>2360</v>
      </c>
      <c r="D23" t="str">
        <f t="shared" si="0"/>
        <v>MINDBENDER_REVENUE,</v>
      </c>
      <c r="E23" t="str">
        <f t="shared" si="1"/>
        <v>MINDBENDER_REVENUE,</v>
      </c>
      <c r="F23" t="b">
        <f t="shared" si="2"/>
        <v>1</v>
      </c>
    </row>
    <row r="24" spans="1:6" x14ac:dyDescent="0.3">
      <c r="A24" t="s">
        <v>2361</v>
      </c>
      <c r="C24" t="s">
        <v>2361</v>
      </c>
      <c r="D24" t="str">
        <f t="shared" si="0"/>
        <v>MINDBENDER_FLAG,</v>
      </c>
      <c r="E24" t="str">
        <f t="shared" si="1"/>
        <v>MINDBENDER_FLAG,</v>
      </c>
      <c r="F24" t="b">
        <f t="shared" si="2"/>
        <v>1</v>
      </c>
    </row>
    <row r="25" spans="1:6" x14ac:dyDescent="0.3">
      <c r="A25" t="s">
        <v>2362</v>
      </c>
      <c r="C25" t="s">
        <v>2362</v>
      </c>
      <c r="D25" t="str">
        <f t="shared" si="0"/>
        <v>CA_REFUND_TRANSFER_REVENUE,</v>
      </c>
      <c r="E25" t="str">
        <f t="shared" si="1"/>
        <v>CA_REFUND_TRANSFER_REVENUE,</v>
      </c>
      <c r="F25" t="b">
        <f t="shared" si="2"/>
        <v>1</v>
      </c>
    </row>
    <row r="26" spans="1:6" x14ac:dyDescent="0.3">
      <c r="A26" t="s">
        <v>2363</v>
      </c>
      <c r="C26" t="s">
        <v>2363</v>
      </c>
      <c r="D26" t="str">
        <f t="shared" si="0"/>
        <v>CA_REFUND_TRANSFER_FLAG,</v>
      </c>
      <c r="E26" t="str">
        <f t="shared" si="1"/>
        <v>CA_REFUND_TRANSFER_FLAG,</v>
      </c>
      <c r="F26" t="b">
        <f t="shared" si="2"/>
        <v>1</v>
      </c>
    </row>
    <row r="27" spans="1:6" x14ac:dyDescent="0.3">
      <c r="A27" t="s">
        <v>2364</v>
      </c>
      <c r="C27" t="s">
        <v>2364</v>
      </c>
      <c r="D27" t="str">
        <f t="shared" si="0"/>
        <v>NON_CA_REFUND_TRANSFER_REVENUE,</v>
      </c>
      <c r="E27" t="str">
        <f t="shared" si="1"/>
        <v>NON_CA_REFUND_TRANSFER_REVENUE,</v>
      </c>
      <c r="F27" t="b">
        <f t="shared" si="2"/>
        <v>1</v>
      </c>
    </row>
    <row r="28" spans="1:6" x14ac:dyDescent="0.3">
      <c r="A28" t="s">
        <v>2365</v>
      </c>
      <c r="C28" t="s">
        <v>2365</v>
      </c>
      <c r="D28" t="str">
        <f t="shared" si="0"/>
        <v>NON_CA_REFUND_TRANSFER_FLAG,</v>
      </c>
      <c r="E28" t="str">
        <f t="shared" si="1"/>
        <v>NON_CA_REFUND_TRANSFER_FLAG,</v>
      </c>
      <c r="F28" t="b">
        <f t="shared" si="2"/>
        <v>1</v>
      </c>
    </row>
    <row r="29" spans="1:6" x14ac:dyDescent="0.3">
      <c r="A29" t="s">
        <v>2366</v>
      </c>
      <c r="C29" t="s">
        <v>2366</v>
      </c>
      <c r="D29" t="str">
        <f t="shared" si="0"/>
        <v>REFUND_TRANSFER_REVENUE,</v>
      </c>
      <c r="E29" t="str">
        <f t="shared" si="1"/>
        <v>REFUND_TRANSFER_REVENUE,</v>
      </c>
      <c r="F29" t="b">
        <f t="shared" si="2"/>
        <v>1</v>
      </c>
    </row>
    <row r="30" spans="1:6" x14ac:dyDescent="0.3">
      <c r="A30" t="s">
        <v>2367</v>
      </c>
      <c r="C30" t="s">
        <v>2367</v>
      </c>
      <c r="D30" t="str">
        <f t="shared" si="0"/>
        <v>REFUND_TRANSFER_FLAG,</v>
      </c>
      <c r="E30" t="str">
        <f t="shared" si="1"/>
        <v>REFUND_TRANSFER_FLAG,</v>
      </c>
      <c r="F30" t="b">
        <f t="shared" si="2"/>
        <v>1</v>
      </c>
    </row>
    <row r="31" spans="1:6" x14ac:dyDescent="0.3">
      <c r="A31" t="s">
        <v>2368</v>
      </c>
      <c r="C31" t="s">
        <v>2368</v>
      </c>
      <c r="D31" t="str">
        <f t="shared" si="0"/>
        <v>CA_AUDIT_DEFENSE_REVENUE,</v>
      </c>
      <c r="E31" t="str">
        <f t="shared" si="1"/>
        <v>CA_AUDIT_DEFENSE_REVENUE,</v>
      </c>
      <c r="F31" t="b">
        <f t="shared" si="2"/>
        <v>1</v>
      </c>
    </row>
    <row r="32" spans="1:6" x14ac:dyDescent="0.3">
      <c r="A32" t="s">
        <v>2369</v>
      </c>
      <c r="C32" t="s">
        <v>2369</v>
      </c>
      <c r="D32" t="str">
        <f t="shared" si="0"/>
        <v>CA_AUDIT_DEFENSE_FLAG,</v>
      </c>
      <c r="E32" t="str">
        <f t="shared" si="1"/>
        <v>CA_AUDIT_DEFENSE_FLAG,</v>
      </c>
      <c r="F32" t="b">
        <f t="shared" si="2"/>
        <v>1</v>
      </c>
    </row>
    <row r="33" spans="1:6" x14ac:dyDescent="0.3">
      <c r="A33" t="s">
        <v>2370</v>
      </c>
      <c r="C33" t="s">
        <v>2370</v>
      </c>
      <c r="D33" t="str">
        <f t="shared" si="0"/>
        <v>NON_CA_AUDIT_DEFENSE_REVENUE,</v>
      </c>
      <c r="E33" t="str">
        <f t="shared" si="1"/>
        <v>NON_CA_AUDIT_DEFENSE_REVENUE,</v>
      </c>
      <c r="F33" t="b">
        <f t="shared" si="2"/>
        <v>1</v>
      </c>
    </row>
    <row r="34" spans="1:6" x14ac:dyDescent="0.3">
      <c r="A34" t="s">
        <v>2371</v>
      </c>
      <c r="C34" t="s">
        <v>2371</v>
      </c>
      <c r="D34" t="str">
        <f t="shared" si="0"/>
        <v>NON_CA_AUDIT_DEFENSE_FLAG,</v>
      </c>
      <c r="E34" t="str">
        <f t="shared" si="1"/>
        <v>NON_CA_AUDIT_DEFENSE_FLAG,</v>
      </c>
      <c r="F34" t="b">
        <f t="shared" si="2"/>
        <v>1</v>
      </c>
    </row>
    <row r="35" spans="1:6" x14ac:dyDescent="0.3">
      <c r="A35" t="s">
        <v>2372</v>
      </c>
      <c r="C35" t="s">
        <v>2372</v>
      </c>
      <c r="D35" t="str">
        <f t="shared" si="0"/>
        <v>AUDIT_DEFENSE_REVENUE,</v>
      </c>
      <c r="E35" t="str">
        <f t="shared" si="1"/>
        <v>AUDIT_DEFENSE_REVENUE,</v>
      </c>
      <c r="F35" t="b">
        <f t="shared" si="2"/>
        <v>1</v>
      </c>
    </row>
    <row r="36" spans="1:6" x14ac:dyDescent="0.3">
      <c r="A36" t="s">
        <v>2373</v>
      </c>
      <c r="C36" t="s">
        <v>2373</v>
      </c>
      <c r="D36" t="str">
        <f t="shared" si="0"/>
        <v>AUDIT_DEFENSE_FLAG,</v>
      </c>
      <c r="E36" t="str">
        <f t="shared" si="1"/>
        <v>AUDIT_DEFENSE_FLAG,</v>
      </c>
      <c r="F36" t="b">
        <f t="shared" si="2"/>
        <v>1</v>
      </c>
    </row>
    <row r="37" spans="1:6" x14ac:dyDescent="0.3">
      <c r="A37" t="s">
        <v>2374</v>
      </c>
      <c r="C37" t="s">
        <v>2374</v>
      </c>
      <c r="D37" t="str">
        <f t="shared" si="0"/>
        <v>CA_MAX_REVENUE,</v>
      </c>
      <c r="E37" t="str">
        <f t="shared" si="1"/>
        <v>CA_MAX_REVENUE,</v>
      </c>
      <c r="F37" t="b">
        <f t="shared" si="2"/>
        <v>1</v>
      </c>
    </row>
    <row r="38" spans="1:6" x14ac:dyDescent="0.3">
      <c r="A38" t="s">
        <v>2375</v>
      </c>
      <c r="C38" t="s">
        <v>2375</v>
      </c>
      <c r="D38" t="str">
        <f t="shared" si="0"/>
        <v>CA_MAX_FLAG,</v>
      </c>
      <c r="E38" t="str">
        <f t="shared" si="1"/>
        <v>CA_MAX_FLAG,</v>
      </c>
      <c r="F38" t="b">
        <f t="shared" si="2"/>
        <v>1</v>
      </c>
    </row>
    <row r="39" spans="1:6" x14ac:dyDescent="0.3">
      <c r="A39" t="s">
        <v>2376</v>
      </c>
      <c r="C39" t="s">
        <v>2376</v>
      </c>
      <c r="D39" t="str">
        <f t="shared" si="0"/>
        <v>NON_CA_MAX_REVENUE,</v>
      </c>
      <c r="E39" t="str">
        <f t="shared" si="1"/>
        <v>NON_CA_MAX_REVENUE,</v>
      </c>
      <c r="F39" t="b">
        <f t="shared" si="2"/>
        <v>1</v>
      </c>
    </row>
    <row r="40" spans="1:6" x14ac:dyDescent="0.3">
      <c r="A40" t="s">
        <v>2377</v>
      </c>
      <c r="C40" t="s">
        <v>2377</v>
      </c>
      <c r="D40" t="str">
        <f t="shared" si="0"/>
        <v>NON_CA_MAX_FLAG,</v>
      </c>
      <c r="E40" t="str">
        <f t="shared" si="1"/>
        <v>NON_CA_MAX_FLAG,</v>
      </c>
      <c r="F40" t="b">
        <f t="shared" si="2"/>
        <v>1</v>
      </c>
    </row>
    <row r="41" spans="1:6" x14ac:dyDescent="0.3">
      <c r="A41" t="s">
        <v>2378</v>
      </c>
      <c r="C41" t="s">
        <v>2378</v>
      </c>
      <c r="D41" t="str">
        <f t="shared" si="0"/>
        <v>MAX_REVENUE,</v>
      </c>
      <c r="E41" t="str">
        <f t="shared" si="1"/>
        <v>MAX_REVENUE,</v>
      </c>
      <c r="F41" t="b">
        <f t="shared" si="2"/>
        <v>1</v>
      </c>
    </row>
    <row r="42" spans="1:6" x14ac:dyDescent="0.3">
      <c r="A42" t="s">
        <v>2379</v>
      </c>
      <c r="C42" t="s">
        <v>2379</v>
      </c>
      <c r="D42" t="str">
        <f t="shared" si="0"/>
        <v>MAX_FLAG,</v>
      </c>
      <c r="E42" t="str">
        <f t="shared" si="1"/>
        <v>MAX_FLAG,</v>
      </c>
      <c r="F42" t="b">
        <f t="shared" si="2"/>
        <v>1</v>
      </c>
    </row>
    <row r="43" spans="1:6" x14ac:dyDescent="0.3">
      <c r="A43" t="s">
        <v>2380</v>
      </c>
      <c r="C43" t="s">
        <v>2380</v>
      </c>
      <c r="D43" t="str">
        <f t="shared" si="0"/>
        <v>PS_REVENUE,</v>
      </c>
      <c r="E43" t="str">
        <f t="shared" si="1"/>
        <v>PS_REVENUE,</v>
      </c>
      <c r="F43" t="b">
        <f t="shared" si="2"/>
        <v>1</v>
      </c>
    </row>
    <row r="44" spans="1:6" x14ac:dyDescent="0.3">
      <c r="A44" t="s">
        <v>2381</v>
      </c>
      <c r="C44" t="s">
        <v>2381</v>
      </c>
      <c r="D44" t="str">
        <f t="shared" si="0"/>
        <v>PS_FLAG,</v>
      </c>
      <c r="E44" t="str">
        <f t="shared" si="1"/>
        <v>PS_FLAG,</v>
      </c>
      <c r="F44" t="b">
        <f t="shared" si="2"/>
        <v>1</v>
      </c>
    </row>
    <row r="45" spans="1:6" x14ac:dyDescent="0.3">
      <c r="A45" t="s">
        <v>2382</v>
      </c>
      <c r="C45" t="s">
        <v>2382</v>
      </c>
      <c r="D45" t="str">
        <f t="shared" si="0"/>
        <v>PRS_SCORE,</v>
      </c>
      <c r="E45" t="str">
        <f t="shared" si="1"/>
        <v>PRS_SCORE,</v>
      </c>
      <c r="F45" t="b">
        <f t="shared" si="2"/>
        <v>1</v>
      </c>
    </row>
    <row r="46" spans="1:6" x14ac:dyDescent="0.3">
      <c r="A46" t="s">
        <v>2383</v>
      </c>
      <c r="C46" t="s">
        <v>2383</v>
      </c>
      <c r="D46" t="str">
        <f t="shared" si="0"/>
        <v>LAST_STATUS,</v>
      </c>
      <c r="E46" t="str">
        <f t="shared" si="1"/>
        <v>LAST_STATUS,</v>
      </c>
      <c r="F46" t="b">
        <f t="shared" si="2"/>
        <v>1</v>
      </c>
    </row>
    <row r="47" spans="1:6" x14ac:dyDescent="0.3">
      <c r="A47" t="s">
        <v>2384</v>
      </c>
      <c r="C47" t="s">
        <v>2384</v>
      </c>
      <c r="D47" t="str">
        <f t="shared" si="0"/>
        <v>REJECTED_COUNT,</v>
      </c>
      <c r="E47" t="str">
        <f t="shared" si="1"/>
        <v>REJECTED_COUNT,</v>
      </c>
      <c r="F47" t="b">
        <f t="shared" si="2"/>
        <v>1</v>
      </c>
    </row>
    <row r="48" spans="1:6" x14ac:dyDescent="0.3">
      <c r="A48" t="s">
        <v>2385</v>
      </c>
      <c r="C48" t="s">
        <v>2385</v>
      </c>
      <c r="D48" t="str">
        <f t="shared" si="0"/>
        <v>SEASON_PART,</v>
      </c>
      <c r="E48" t="str">
        <f t="shared" si="1"/>
        <v>SEASON_PART,</v>
      </c>
      <c r="F48" t="b">
        <f t="shared" si="2"/>
        <v>1</v>
      </c>
    </row>
    <row r="49" spans="1:6" x14ac:dyDescent="0.3">
      <c r="A49" t="s">
        <v>2386</v>
      </c>
      <c r="C49" t="s">
        <v>2386</v>
      </c>
      <c r="D49" t="str">
        <f t="shared" si="0"/>
        <v>TAX_WEEK,</v>
      </c>
      <c r="E49" t="str">
        <f t="shared" si="1"/>
        <v>TAX_WEEK,</v>
      </c>
      <c r="F49" t="b">
        <f t="shared" si="2"/>
        <v>1</v>
      </c>
    </row>
    <row r="50" spans="1:6" x14ac:dyDescent="0.3">
      <c r="A50" t="s">
        <v>2387</v>
      </c>
      <c r="C50" t="s">
        <v>2387</v>
      </c>
      <c r="D50" t="str">
        <f t="shared" si="0"/>
        <v>TAX_DAY,</v>
      </c>
      <c r="E50" t="str">
        <f t="shared" si="1"/>
        <v>TAX_DAY,</v>
      </c>
      <c r="F50" t="b">
        <f t="shared" si="2"/>
        <v>1</v>
      </c>
    </row>
    <row r="51" spans="1:6" x14ac:dyDescent="0.3">
      <c r="A51" t="s">
        <v>2388</v>
      </c>
      <c r="C51" t="s">
        <v>2388</v>
      </c>
      <c r="D51" t="str">
        <f t="shared" si="0"/>
        <v>COMPLETED_SKU,</v>
      </c>
      <c r="E51" t="str">
        <f t="shared" si="1"/>
        <v>COMPLETED_SKU,</v>
      </c>
      <c r="F51" t="b">
        <f t="shared" si="2"/>
        <v>1</v>
      </c>
    </row>
    <row r="52" spans="1:6" x14ac:dyDescent="0.3">
      <c r="A52" t="s">
        <v>2389</v>
      </c>
      <c r="C52" t="s">
        <v>2389</v>
      </c>
      <c r="D52" t="str">
        <f t="shared" si="0"/>
        <v>START_SKU,</v>
      </c>
      <c r="E52" t="str">
        <f t="shared" si="1"/>
        <v>START_SKU,</v>
      </c>
      <c r="F52" t="b">
        <f t="shared" si="2"/>
        <v>1</v>
      </c>
    </row>
    <row r="53" spans="1:6" x14ac:dyDescent="0.3">
      <c r="A53" t="s">
        <v>2390</v>
      </c>
      <c r="C53" t="s">
        <v>2390</v>
      </c>
      <c r="D53" t="str">
        <f t="shared" si="0"/>
        <v>CORE_FLAG,</v>
      </c>
      <c r="E53" t="str">
        <f t="shared" si="1"/>
        <v>CORE_FLAG,</v>
      </c>
      <c r="F53" t="b">
        <f t="shared" si="2"/>
        <v>1</v>
      </c>
    </row>
    <row r="54" spans="1:6" x14ac:dyDescent="0.3">
      <c r="A54" t="s">
        <v>2391</v>
      </c>
      <c r="C54" t="s">
        <v>2391</v>
      </c>
      <c r="D54" t="str">
        <f t="shared" si="0"/>
        <v>START_SKU_ROLLUP,</v>
      </c>
      <c r="E54" t="str">
        <f t="shared" si="1"/>
        <v>START_SKU_ROLLUP,</v>
      </c>
      <c r="F54" t="b">
        <f t="shared" si="2"/>
        <v>1</v>
      </c>
    </row>
    <row r="55" spans="1:6" x14ac:dyDescent="0.3">
      <c r="A55" t="s">
        <v>2392</v>
      </c>
      <c r="C55" t="s">
        <v>2392</v>
      </c>
      <c r="D55" t="str">
        <f t="shared" si="0"/>
        <v>ENTRY_PAGE_GROUP,</v>
      </c>
      <c r="E55" t="str">
        <f t="shared" si="1"/>
        <v>ENTRY_PAGE_GROUP,</v>
      </c>
      <c r="F55" t="b">
        <f t="shared" si="2"/>
        <v>1</v>
      </c>
    </row>
    <row r="56" spans="1:6" x14ac:dyDescent="0.3">
      <c r="A56" t="s">
        <v>2393</v>
      </c>
      <c r="C56" t="s">
        <v>2393</v>
      </c>
      <c r="D56" t="str">
        <f t="shared" si="0"/>
        <v>CHANNEL,</v>
      </c>
      <c r="E56" t="str">
        <f t="shared" si="1"/>
        <v>CHANNEL,</v>
      </c>
      <c r="F56" t="b">
        <f t="shared" si="2"/>
        <v>1</v>
      </c>
    </row>
    <row r="57" spans="1:6" x14ac:dyDescent="0.3">
      <c r="A57" t="s">
        <v>2394</v>
      </c>
      <c r="C57" t="s">
        <v>2394</v>
      </c>
      <c r="D57" t="str">
        <f t="shared" si="0"/>
        <v>REQUIRED_TAKE_FLAG,</v>
      </c>
      <c r="E57" t="str">
        <f t="shared" si="1"/>
        <v>REQUIRED_TAKE_FLAG,</v>
      </c>
      <c r="F57" t="b">
        <f t="shared" si="2"/>
        <v>1</v>
      </c>
    </row>
    <row r="58" spans="1:6" x14ac:dyDescent="0.3">
      <c r="A58" t="s">
        <v>2395</v>
      </c>
      <c r="C58" t="s">
        <v>2395</v>
      </c>
      <c r="D58" t="str">
        <f t="shared" si="0"/>
        <v>FSCHC_FLAG,</v>
      </c>
      <c r="E58" t="str">
        <f t="shared" si="1"/>
        <v>FSCHC_FLAG,</v>
      </c>
      <c r="F58" t="b">
        <f t="shared" si="2"/>
        <v>1</v>
      </c>
    </row>
    <row r="59" spans="1:6" x14ac:dyDescent="0.3">
      <c r="A59" t="s">
        <v>2396</v>
      </c>
      <c r="C59" t="s">
        <v>2396</v>
      </c>
      <c r="D59" t="str">
        <f t="shared" si="0"/>
        <v>FSCHCEZ_FLAG,</v>
      </c>
      <c r="E59" t="str">
        <f t="shared" si="1"/>
        <v>FSCHCEZ_FLAG,</v>
      </c>
      <c r="F59" t="b">
        <f t="shared" si="2"/>
        <v>1</v>
      </c>
    </row>
    <row r="60" spans="1:6" x14ac:dyDescent="0.3">
      <c r="A60" t="s">
        <v>2397</v>
      </c>
      <c r="C60" t="s">
        <v>2397</v>
      </c>
      <c r="D60" t="str">
        <f t="shared" si="0"/>
        <v>FSCHE_FLAG,</v>
      </c>
      <c r="E60" t="str">
        <f t="shared" si="1"/>
        <v>FSCHE_FLAG,</v>
      </c>
      <c r="F60" t="b">
        <f t="shared" si="2"/>
        <v>1</v>
      </c>
    </row>
    <row r="61" spans="1:6" x14ac:dyDescent="0.3">
      <c r="A61" t="s">
        <v>2398</v>
      </c>
      <c r="C61" t="s">
        <v>2398</v>
      </c>
      <c r="D61" t="str">
        <f t="shared" si="0"/>
        <v>FSCHA_FLAG,</v>
      </c>
      <c r="E61" t="str">
        <f t="shared" si="1"/>
        <v>FSCHA_FLAG,</v>
      </c>
      <c r="F61" t="b">
        <f t="shared" si="2"/>
        <v>1</v>
      </c>
    </row>
    <row r="62" spans="1:6" x14ac:dyDescent="0.3">
      <c r="A62" t="s">
        <v>2399</v>
      </c>
      <c r="C62" t="s">
        <v>2399</v>
      </c>
      <c r="D62" t="str">
        <f t="shared" si="0"/>
        <v>FSCHD_FLAG,</v>
      </c>
      <c r="E62" t="str">
        <f t="shared" si="1"/>
        <v>FSCHD_FLAG,</v>
      </c>
      <c r="F62" t="b">
        <f t="shared" si="2"/>
        <v>1</v>
      </c>
    </row>
    <row r="63" spans="1:6" x14ac:dyDescent="0.3">
      <c r="A63" t="s">
        <v>2400</v>
      </c>
      <c r="C63" t="s">
        <v>2400</v>
      </c>
      <c r="D63" t="str">
        <f t="shared" si="0"/>
        <v>FSCHF_FLAG,</v>
      </c>
      <c r="E63" t="str">
        <f t="shared" si="1"/>
        <v>FSCHF_FLAG,</v>
      </c>
      <c r="F63" t="b">
        <f t="shared" si="2"/>
        <v>1</v>
      </c>
    </row>
    <row r="64" spans="1:6" x14ac:dyDescent="0.3">
      <c r="A64" t="s">
        <v>2401</v>
      </c>
      <c r="C64" t="s">
        <v>2401</v>
      </c>
      <c r="D64" t="str">
        <f t="shared" si="0"/>
        <v>MISC1099_FLAG,</v>
      </c>
      <c r="E64" t="str">
        <f t="shared" si="1"/>
        <v>MISC1099_FLAG,</v>
      </c>
      <c r="F64" t="b">
        <f t="shared" si="2"/>
        <v>1</v>
      </c>
    </row>
    <row r="65" spans="1:6" x14ac:dyDescent="0.3">
      <c r="A65" t="s">
        <v>2402</v>
      </c>
      <c r="C65" t="s">
        <v>2402</v>
      </c>
      <c r="D65" t="str">
        <f t="shared" si="0"/>
        <v>FED_FORM_TYPE,</v>
      </c>
      <c r="E65" t="str">
        <f t="shared" si="1"/>
        <v>FED_FORM_TYPE,</v>
      </c>
      <c r="F65" t="b">
        <f t="shared" si="2"/>
        <v>1</v>
      </c>
    </row>
    <row r="66" spans="1:6" x14ac:dyDescent="0.3">
      <c r="A66" t="s">
        <v>2403</v>
      </c>
      <c r="C66" t="s">
        <v>2403</v>
      </c>
      <c r="D66" t="str">
        <f t="shared" si="0"/>
        <v>ACCEPTED_EFILE,</v>
      </c>
      <c r="E66" t="str">
        <f t="shared" si="1"/>
        <v>ACCEPTED_EFILE,</v>
      </c>
      <c r="F66" t="b">
        <f t="shared" si="2"/>
        <v>1</v>
      </c>
    </row>
    <row r="67" spans="1:6" x14ac:dyDescent="0.3">
      <c r="A67" t="s">
        <v>2404</v>
      </c>
      <c r="C67" t="s">
        <v>2404</v>
      </c>
      <c r="D67" t="str">
        <f t="shared" ref="D67:D130" si="3">TRIM(A67)</f>
        <v>NUM_CARE_CONTACTS,</v>
      </c>
      <c r="E67" t="str">
        <f t="shared" ref="E67:E130" si="4">TRIM(C67)</f>
        <v>NUM_CARE_CONTACTS,</v>
      </c>
      <c r="F67" t="b">
        <f t="shared" ref="F67:F130" si="5">D67=E67</f>
        <v>1</v>
      </c>
    </row>
    <row r="68" spans="1:6" x14ac:dyDescent="0.3">
      <c r="A68" t="s">
        <v>2405</v>
      </c>
      <c r="C68" t="s">
        <v>2405</v>
      </c>
      <c r="D68" t="str">
        <f t="shared" si="3"/>
        <v>RT_FLAG,</v>
      </c>
      <c r="E68" t="str">
        <f t="shared" si="4"/>
        <v>RT_FLAG,</v>
      </c>
      <c r="F68" t="b">
        <f t="shared" si="5"/>
        <v>1</v>
      </c>
    </row>
    <row r="69" spans="1:6" x14ac:dyDescent="0.3">
      <c r="A69" t="s">
        <v>2406</v>
      </c>
      <c r="C69" t="s">
        <v>2406</v>
      </c>
      <c r="D69" t="str">
        <f t="shared" si="3"/>
        <v>RISK_FLAG_PY,</v>
      </c>
      <c r="E69" t="str">
        <f t="shared" si="4"/>
        <v>RISK_FLAG_PY,</v>
      </c>
      <c r="F69" t="b">
        <f t="shared" si="5"/>
        <v>1</v>
      </c>
    </row>
    <row r="70" spans="1:6" x14ac:dyDescent="0.3">
      <c r="A70" t="s">
        <v>2407</v>
      </c>
      <c r="C70" t="s">
        <v>2407</v>
      </c>
      <c r="D70" t="str">
        <f t="shared" si="3"/>
        <v>CUSTOMER_DEFINITION_PY,</v>
      </c>
      <c r="E70" t="str">
        <f t="shared" si="4"/>
        <v>CUSTOMER_DEFINITION_PY,</v>
      </c>
      <c r="F70" t="b">
        <f t="shared" si="5"/>
        <v>1</v>
      </c>
    </row>
    <row r="71" spans="1:6" x14ac:dyDescent="0.3">
      <c r="A71" t="s">
        <v>2408</v>
      </c>
      <c r="C71" t="s">
        <v>2408</v>
      </c>
      <c r="D71" t="str">
        <f t="shared" si="3"/>
        <v>CA_REFUND_TRANSFER_FLAG_PY,</v>
      </c>
      <c r="E71" t="str">
        <f t="shared" si="4"/>
        <v>CA_REFUND_TRANSFER_FLAG_PY,</v>
      </c>
      <c r="F71" t="b">
        <f t="shared" si="5"/>
        <v>1</v>
      </c>
    </row>
    <row r="72" spans="1:6" x14ac:dyDescent="0.3">
      <c r="A72" t="s">
        <v>2409</v>
      </c>
      <c r="C72" t="s">
        <v>2409</v>
      </c>
      <c r="D72" t="str">
        <f t="shared" si="3"/>
        <v>AUDIT_DEFENSE_REVENUE_PY,</v>
      </c>
      <c r="E72" t="str">
        <f t="shared" si="4"/>
        <v>AUDIT_DEFENSE_REVENUE_PY,</v>
      </c>
      <c r="F72" t="b">
        <f t="shared" si="5"/>
        <v>1</v>
      </c>
    </row>
    <row r="73" spans="1:6" x14ac:dyDescent="0.3">
      <c r="A73" t="s">
        <v>2410</v>
      </c>
      <c r="C73" t="s">
        <v>2410</v>
      </c>
      <c r="D73" t="str">
        <f t="shared" si="3"/>
        <v>TAX_WEEK_PY,</v>
      </c>
      <c r="E73" t="str">
        <f t="shared" si="4"/>
        <v>TAX_WEEK_PY,</v>
      </c>
      <c r="F73" t="b">
        <f t="shared" si="5"/>
        <v>1</v>
      </c>
    </row>
    <row r="74" spans="1:6" x14ac:dyDescent="0.3">
      <c r="A74" t="s">
        <v>2411</v>
      </c>
      <c r="C74" t="s">
        <v>2411</v>
      </c>
      <c r="D74" t="str">
        <f t="shared" si="3"/>
        <v>MISC1099_FLAG_PY,</v>
      </c>
      <c r="E74" t="str">
        <f t="shared" si="4"/>
        <v>MISC1099_FLAG_PY,</v>
      </c>
      <c r="F74" t="b">
        <f t="shared" si="5"/>
        <v>1</v>
      </c>
    </row>
    <row r="75" spans="1:6" x14ac:dyDescent="0.3">
      <c r="A75" t="s">
        <v>2412</v>
      </c>
      <c r="C75" t="s">
        <v>2412</v>
      </c>
      <c r="D75" t="str">
        <f t="shared" si="3"/>
        <v>RETAINED_PY,</v>
      </c>
      <c r="E75" t="str">
        <f t="shared" si="4"/>
        <v>RETAINED_PY,</v>
      </c>
      <c r="F75" t="b">
        <f t="shared" si="5"/>
        <v>1</v>
      </c>
    </row>
    <row r="76" spans="1:6" x14ac:dyDescent="0.3">
      <c r="A76" t="s">
        <v>2413</v>
      </c>
      <c r="C76" t="s">
        <v>2413</v>
      </c>
      <c r="D76" t="str">
        <f t="shared" si="3"/>
        <v>NEW_CUSTOMER_DEFINITION_PY,</v>
      </c>
      <c r="E76" t="str">
        <f t="shared" si="4"/>
        <v>NEW_CUSTOMER_DEFINITION_PY,</v>
      </c>
      <c r="F76" t="b">
        <f t="shared" si="5"/>
        <v>1</v>
      </c>
    </row>
    <row r="77" spans="1:6" x14ac:dyDescent="0.3">
      <c r="A77" t="s">
        <v>2414</v>
      </c>
      <c r="C77" t="s">
        <v>2414</v>
      </c>
      <c r="D77" t="str">
        <f t="shared" si="3"/>
        <v>NON_CA_REFUND_TRANSFER_REVENUE_PY,</v>
      </c>
      <c r="E77" t="str">
        <f t="shared" si="4"/>
        <v>NON_CA_REFUND_TRANSFER_REVENUE_PY,</v>
      </c>
      <c r="F77" t="b">
        <f t="shared" si="5"/>
        <v>1</v>
      </c>
    </row>
    <row r="78" spans="1:6" x14ac:dyDescent="0.3">
      <c r="A78" t="s">
        <v>2415</v>
      </c>
      <c r="C78" t="s">
        <v>2415</v>
      </c>
      <c r="D78" t="str">
        <f t="shared" si="3"/>
        <v>AUDIT_DEFENSE_FLAG_PY,</v>
      </c>
      <c r="E78" t="str">
        <f t="shared" si="4"/>
        <v>AUDIT_DEFENSE_FLAG_PY,</v>
      </c>
      <c r="F78" t="b">
        <f t="shared" si="5"/>
        <v>1</v>
      </c>
    </row>
    <row r="79" spans="1:6" x14ac:dyDescent="0.3">
      <c r="A79" t="s">
        <v>2416</v>
      </c>
      <c r="C79" t="s">
        <v>2416</v>
      </c>
      <c r="D79" t="str">
        <f t="shared" si="3"/>
        <v>TAX_DAY_PY,</v>
      </c>
      <c r="E79" t="str">
        <f t="shared" si="4"/>
        <v>TAX_DAY_PY,</v>
      </c>
      <c r="F79" t="b">
        <f t="shared" si="5"/>
        <v>1</v>
      </c>
    </row>
    <row r="80" spans="1:6" x14ac:dyDescent="0.3">
      <c r="A80" t="s">
        <v>2417</v>
      </c>
      <c r="C80" t="s">
        <v>2417</v>
      </c>
      <c r="D80" t="str">
        <f t="shared" si="3"/>
        <v>FED_FORM_TYPE_PY,</v>
      </c>
      <c r="E80" t="str">
        <f t="shared" si="4"/>
        <v>FED_FORM_TYPE_PY,</v>
      </c>
      <c r="F80" t="b">
        <f t="shared" si="5"/>
        <v>1</v>
      </c>
    </row>
    <row r="81" spans="1:6" x14ac:dyDescent="0.3">
      <c r="A81" t="s">
        <v>2418</v>
      </c>
      <c r="C81" t="s">
        <v>2418</v>
      </c>
      <c r="D81" t="str">
        <f t="shared" si="3"/>
        <v>AUTH_NOT_COMPLETE_PY,</v>
      </c>
      <c r="E81" t="str">
        <f t="shared" si="4"/>
        <v>AUTH_NOT_COMPLETE_PY,</v>
      </c>
      <c r="F81" t="b">
        <f t="shared" si="5"/>
        <v>1</v>
      </c>
    </row>
    <row r="82" spans="1:6" x14ac:dyDescent="0.3">
      <c r="A82" t="s">
        <v>2419</v>
      </c>
      <c r="C82" t="s">
        <v>2419</v>
      </c>
      <c r="D82" t="str">
        <f t="shared" si="3"/>
        <v>TTO_FLAG_PY,</v>
      </c>
      <c r="E82" t="str">
        <f t="shared" si="4"/>
        <v>TTO_FLAG_PY,</v>
      </c>
      <c r="F82" t="b">
        <f t="shared" si="5"/>
        <v>1</v>
      </c>
    </row>
    <row r="83" spans="1:6" x14ac:dyDescent="0.3">
      <c r="A83" t="s">
        <v>2420</v>
      </c>
      <c r="C83" t="s">
        <v>2420</v>
      </c>
      <c r="D83" t="str">
        <f t="shared" si="3"/>
        <v>NON_CA_REFUND_TRANSFER_FLAG_PY,</v>
      </c>
      <c r="E83" t="str">
        <f t="shared" si="4"/>
        <v>NON_CA_REFUND_TRANSFER_FLAG_PY,</v>
      </c>
      <c r="F83" t="b">
        <f t="shared" si="5"/>
        <v>1</v>
      </c>
    </row>
    <row r="84" spans="1:6" x14ac:dyDescent="0.3">
      <c r="A84" t="s">
        <v>2421</v>
      </c>
      <c r="C84" t="s">
        <v>2421</v>
      </c>
      <c r="D84" t="str">
        <f t="shared" si="3"/>
        <v>CA_MAX_REVENUE_PY,</v>
      </c>
      <c r="E84" t="str">
        <f t="shared" si="4"/>
        <v>CA_MAX_REVENUE_PY,</v>
      </c>
      <c r="F84" t="b">
        <f t="shared" si="5"/>
        <v>1</v>
      </c>
    </row>
    <row r="85" spans="1:6" x14ac:dyDescent="0.3">
      <c r="A85" t="s">
        <v>2422</v>
      </c>
      <c r="C85" t="s">
        <v>2422</v>
      </c>
      <c r="D85" t="str">
        <f t="shared" si="3"/>
        <v>COMPLETED_SKU_PY,</v>
      </c>
      <c r="E85" t="str">
        <f t="shared" si="4"/>
        <v>COMPLETED_SKU_PY,</v>
      </c>
      <c r="F85" t="b">
        <f t="shared" si="5"/>
        <v>1</v>
      </c>
    </row>
    <row r="86" spans="1:6" x14ac:dyDescent="0.3">
      <c r="A86" t="s">
        <v>2423</v>
      </c>
      <c r="C86" t="s">
        <v>2423</v>
      </c>
      <c r="D86" t="str">
        <f t="shared" si="3"/>
        <v>ACCEPTED_EFILE_PY,</v>
      </c>
      <c r="E86" t="str">
        <f t="shared" si="4"/>
        <v>ACCEPTED_EFILE_PY,</v>
      </c>
      <c r="F86" t="b">
        <f t="shared" si="5"/>
        <v>1</v>
      </c>
    </row>
    <row r="87" spans="1:6" x14ac:dyDescent="0.3">
      <c r="A87" t="s">
        <v>2424</v>
      </c>
      <c r="C87" t="s">
        <v>2424</v>
      </c>
      <c r="D87" t="str">
        <f t="shared" si="3"/>
        <v>DEFECTED_PY,</v>
      </c>
      <c r="E87" t="str">
        <f t="shared" si="4"/>
        <v>DEFECTED_PY,</v>
      </c>
      <c r="F87" t="b">
        <f t="shared" si="5"/>
        <v>1</v>
      </c>
    </row>
    <row r="88" spans="1:6" x14ac:dyDescent="0.3">
      <c r="A88" t="s">
        <v>2425</v>
      </c>
      <c r="C88" t="s">
        <v>2425</v>
      </c>
      <c r="D88" t="str">
        <f t="shared" si="3"/>
        <v>CUSTOMER_DEFINITION_ADJ_PY,</v>
      </c>
      <c r="E88" t="str">
        <f t="shared" si="4"/>
        <v>CUSTOMER_DEFINITION_ADJ_PY,</v>
      </c>
      <c r="F88" t="b">
        <f t="shared" si="5"/>
        <v>1</v>
      </c>
    </row>
    <row r="89" spans="1:6" x14ac:dyDescent="0.3">
      <c r="A89" t="s">
        <v>2426</v>
      </c>
      <c r="C89" t="s">
        <v>2426</v>
      </c>
      <c r="D89" t="str">
        <f t="shared" si="3"/>
        <v>REFUND_TRANSFER_REVENUE_PY,</v>
      </c>
      <c r="E89" t="str">
        <f t="shared" si="4"/>
        <v>REFUND_TRANSFER_REVENUE_PY,</v>
      </c>
      <c r="F89" t="b">
        <f t="shared" si="5"/>
        <v>1</v>
      </c>
    </row>
    <row r="90" spans="1:6" x14ac:dyDescent="0.3">
      <c r="A90" t="s">
        <v>2427</v>
      </c>
      <c r="C90" t="s">
        <v>2427</v>
      </c>
      <c r="D90" t="str">
        <f t="shared" si="3"/>
        <v>CA_MAX_FLAG_PY,</v>
      </c>
      <c r="E90" t="str">
        <f t="shared" si="4"/>
        <v>CA_MAX_FLAG_PY,</v>
      </c>
      <c r="F90" t="b">
        <f t="shared" si="5"/>
        <v>1</v>
      </c>
    </row>
    <row r="91" spans="1:6" x14ac:dyDescent="0.3">
      <c r="A91" t="s">
        <v>2428</v>
      </c>
      <c r="C91" t="s">
        <v>2428</v>
      </c>
      <c r="D91" t="str">
        <f t="shared" si="3"/>
        <v>START_SKU_PY,</v>
      </c>
      <c r="E91" t="str">
        <f t="shared" si="4"/>
        <v>START_SKU_PY,</v>
      </c>
      <c r="F91" t="b">
        <f t="shared" si="5"/>
        <v>1</v>
      </c>
    </row>
    <row r="92" spans="1:6" x14ac:dyDescent="0.3">
      <c r="A92" t="s">
        <v>2429</v>
      </c>
      <c r="C92" t="s">
        <v>2429</v>
      </c>
      <c r="D92" t="str">
        <f t="shared" si="3"/>
        <v>NUM_CARE_CONTACTS_PY,</v>
      </c>
      <c r="E92" t="str">
        <f t="shared" si="4"/>
        <v>NUM_CARE_CONTACTS_PY,</v>
      </c>
      <c r="F92" t="b">
        <f t="shared" si="5"/>
        <v>1</v>
      </c>
    </row>
    <row r="93" spans="1:6" x14ac:dyDescent="0.3">
      <c r="A93" t="s">
        <v>2430</v>
      </c>
      <c r="C93" t="s">
        <v>2430</v>
      </c>
      <c r="D93" t="str">
        <f t="shared" si="3"/>
        <v>ORDER_AMOUNT_PY,</v>
      </c>
      <c r="E93" t="str">
        <f t="shared" si="4"/>
        <v>ORDER_AMOUNT_PY,</v>
      </c>
      <c r="F93" t="b">
        <f t="shared" si="5"/>
        <v>1</v>
      </c>
    </row>
    <row r="94" spans="1:6" x14ac:dyDescent="0.3">
      <c r="A94" t="s">
        <v>2431</v>
      </c>
      <c r="C94" t="s">
        <v>2431</v>
      </c>
      <c r="D94" t="str">
        <f t="shared" si="3"/>
        <v>TOTAL_REVENUE_PY,</v>
      </c>
      <c r="E94" t="str">
        <f t="shared" si="4"/>
        <v>TOTAL_REVENUE_PY,</v>
      </c>
      <c r="F94" t="b">
        <f t="shared" si="5"/>
        <v>1</v>
      </c>
    </row>
    <row r="95" spans="1:6" x14ac:dyDescent="0.3">
      <c r="A95" t="s">
        <v>2432</v>
      </c>
      <c r="C95" t="s">
        <v>2432</v>
      </c>
      <c r="D95" t="str">
        <f t="shared" si="3"/>
        <v>REFUND_TRANSFER_FLAG_PY,</v>
      </c>
      <c r="E95" t="str">
        <f t="shared" si="4"/>
        <v>REFUND_TRANSFER_FLAG_PY,</v>
      </c>
      <c r="F95" t="b">
        <f t="shared" si="5"/>
        <v>1</v>
      </c>
    </row>
    <row r="96" spans="1:6" x14ac:dyDescent="0.3">
      <c r="A96" t="s">
        <v>2433</v>
      </c>
      <c r="C96" t="s">
        <v>2433</v>
      </c>
      <c r="D96" t="str">
        <f t="shared" si="3"/>
        <v>NON_CA_MAX_REVENUE_PY,</v>
      </c>
      <c r="E96" t="str">
        <f t="shared" si="4"/>
        <v>NON_CA_MAX_REVENUE_PY,</v>
      </c>
      <c r="F96" t="b">
        <f t="shared" si="5"/>
        <v>1</v>
      </c>
    </row>
    <row r="97" spans="1:6" x14ac:dyDescent="0.3">
      <c r="A97" t="s">
        <v>2434</v>
      </c>
      <c r="C97" t="s">
        <v>2434</v>
      </c>
      <c r="D97" t="str">
        <f t="shared" si="3"/>
        <v>CORE_FLAG_PY,</v>
      </c>
      <c r="E97" t="str">
        <f t="shared" si="4"/>
        <v>CORE_FLAG_PY,</v>
      </c>
      <c r="F97" t="b">
        <f t="shared" si="5"/>
        <v>1</v>
      </c>
    </row>
    <row r="98" spans="1:6" x14ac:dyDescent="0.3">
      <c r="A98" t="s">
        <v>2435</v>
      </c>
      <c r="C98" t="s">
        <v>2435</v>
      </c>
      <c r="D98" t="str">
        <f t="shared" si="3"/>
        <v>RT_FLAG_PY,</v>
      </c>
      <c r="E98" t="str">
        <f t="shared" si="4"/>
        <v>RT_FLAG_PY,</v>
      </c>
      <c r="F98" t="b">
        <f t="shared" si="5"/>
        <v>1</v>
      </c>
    </row>
    <row r="99" spans="1:6" x14ac:dyDescent="0.3">
      <c r="A99" t="s">
        <v>2436</v>
      </c>
      <c r="C99" t="s">
        <v>2436</v>
      </c>
      <c r="D99" t="str">
        <f t="shared" si="3"/>
        <v>ORDER_TIMESTAMP_PY,</v>
      </c>
      <c r="E99" t="str">
        <f t="shared" si="4"/>
        <v>ORDER_TIMESTAMP_PY,</v>
      </c>
      <c r="F99" t="b">
        <f t="shared" si="5"/>
        <v>1</v>
      </c>
    </row>
    <row r="100" spans="1:6" x14ac:dyDescent="0.3">
      <c r="A100" t="s">
        <v>2437</v>
      </c>
      <c r="C100" t="s">
        <v>2437</v>
      </c>
      <c r="D100" t="str">
        <f t="shared" si="3"/>
        <v>FEDERAL_REVENUE_PY,</v>
      </c>
      <c r="E100" t="str">
        <f t="shared" si="4"/>
        <v>FEDERAL_REVENUE_PY,</v>
      </c>
      <c r="F100" t="b">
        <f t="shared" si="5"/>
        <v>1</v>
      </c>
    </row>
    <row r="101" spans="1:6" x14ac:dyDescent="0.3">
      <c r="A101" t="s">
        <v>2438</v>
      </c>
      <c r="C101" t="s">
        <v>2438</v>
      </c>
      <c r="D101" t="str">
        <f t="shared" si="3"/>
        <v>CA_AUDIT_DEFENSE_REVENUE_PY,</v>
      </c>
      <c r="E101" t="str">
        <f t="shared" si="4"/>
        <v>CA_AUDIT_DEFENSE_REVENUE_PY,</v>
      </c>
      <c r="F101" t="b">
        <f t="shared" si="5"/>
        <v>1</v>
      </c>
    </row>
    <row r="102" spans="1:6" x14ac:dyDescent="0.3">
      <c r="A102" t="s">
        <v>2439</v>
      </c>
      <c r="C102" t="s">
        <v>2439</v>
      </c>
      <c r="D102" t="str">
        <f t="shared" si="3"/>
        <v>NON_CA_MAX_FLAG_PY,</v>
      </c>
      <c r="E102" t="str">
        <f t="shared" si="4"/>
        <v>NON_CA_MAX_FLAG_PY,</v>
      </c>
      <c r="F102" t="b">
        <f t="shared" si="5"/>
        <v>1</v>
      </c>
    </row>
    <row r="103" spans="1:6" x14ac:dyDescent="0.3">
      <c r="A103" t="s">
        <v>2440</v>
      </c>
      <c r="C103" t="s">
        <v>2440</v>
      </c>
      <c r="D103" t="str">
        <f t="shared" si="3"/>
        <v>START_SKU_ROLLUP_PY,</v>
      </c>
      <c r="E103" t="str">
        <f t="shared" si="4"/>
        <v>START_SKU_ROLLUP_PY,</v>
      </c>
      <c r="F103" t="b">
        <f t="shared" si="5"/>
        <v>1</v>
      </c>
    </row>
    <row r="104" spans="1:6" x14ac:dyDescent="0.3">
      <c r="A104" t="s">
        <v>2441</v>
      </c>
      <c r="C104" t="s">
        <v>2441</v>
      </c>
      <c r="D104" t="str">
        <f t="shared" si="3"/>
        <v>PRODUCT_ROLLUP_PY,</v>
      </c>
      <c r="E104" t="str">
        <f t="shared" si="4"/>
        <v>PRODUCT_ROLLUP_PY,</v>
      </c>
      <c r="F104" t="b">
        <f t="shared" si="5"/>
        <v>1</v>
      </c>
    </row>
    <row r="105" spans="1:6" x14ac:dyDescent="0.3">
      <c r="A105" t="s">
        <v>2442</v>
      </c>
      <c r="C105" t="s">
        <v>2442</v>
      </c>
      <c r="D105" t="str">
        <f t="shared" si="3"/>
        <v>STATE_REVENUE_PY,</v>
      </c>
      <c r="E105" t="str">
        <f t="shared" si="4"/>
        <v>STATE_REVENUE_PY,</v>
      </c>
      <c r="F105" t="b">
        <f t="shared" si="5"/>
        <v>1</v>
      </c>
    </row>
    <row r="106" spans="1:6" x14ac:dyDescent="0.3">
      <c r="A106" t="s">
        <v>2443</v>
      </c>
      <c r="C106" t="s">
        <v>2443</v>
      </c>
      <c r="D106" t="str">
        <f t="shared" si="3"/>
        <v>CA_AUDIT_DEFENSE_FLAG_PY,</v>
      </c>
      <c r="E106" t="str">
        <f t="shared" si="4"/>
        <v>CA_AUDIT_DEFENSE_FLAG_PY,</v>
      </c>
      <c r="F106" t="b">
        <f t="shared" si="5"/>
        <v>1</v>
      </c>
    </row>
    <row r="107" spans="1:6" x14ac:dyDescent="0.3">
      <c r="A107" t="s">
        <v>2444</v>
      </c>
      <c r="C107" t="s">
        <v>2444</v>
      </c>
      <c r="D107" t="str">
        <f t="shared" si="3"/>
        <v>MAX_REVENUE_PY,</v>
      </c>
      <c r="E107" t="str">
        <f t="shared" si="4"/>
        <v>MAX_REVENUE_PY,</v>
      </c>
      <c r="F107" t="b">
        <f t="shared" si="5"/>
        <v>1</v>
      </c>
    </row>
    <row r="108" spans="1:6" x14ac:dyDescent="0.3">
      <c r="A108" t="s">
        <v>2445</v>
      </c>
      <c r="C108" t="s">
        <v>2445</v>
      </c>
      <c r="D108" t="str">
        <f t="shared" si="3"/>
        <v>ENTRY_PAGE_GROUP_PY,</v>
      </c>
      <c r="E108" t="str">
        <f t="shared" si="4"/>
        <v>ENTRY_PAGE_GROUP_PY,</v>
      </c>
      <c r="F108" t="b">
        <f t="shared" si="5"/>
        <v>1</v>
      </c>
    </row>
    <row r="109" spans="1:6" x14ac:dyDescent="0.3">
      <c r="A109" t="s">
        <v>2446</v>
      </c>
      <c r="C109" t="s">
        <v>2446</v>
      </c>
      <c r="D109" t="str">
        <f t="shared" si="3"/>
        <v>PRODUCT_EDITION_DESCRIPTION_PY,</v>
      </c>
      <c r="E109" t="str">
        <f t="shared" si="4"/>
        <v>PRODUCT_EDITION_DESCRIPTION_PY,</v>
      </c>
      <c r="F109" t="b">
        <f t="shared" si="5"/>
        <v>1</v>
      </c>
    </row>
    <row r="110" spans="1:6" x14ac:dyDescent="0.3">
      <c r="A110" t="s">
        <v>2447</v>
      </c>
      <c r="C110" t="s">
        <v>2447</v>
      </c>
      <c r="D110" t="str">
        <f t="shared" si="3"/>
        <v>STATE_ATTACH_COUNT_PY,</v>
      </c>
      <c r="E110" t="str">
        <f t="shared" si="4"/>
        <v>STATE_ATTACH_COUNT_PY,</v>
      </c>
      <c r="F110" t="b">
        <f t="shared" si="5"/>
        <v>1</v>
      </c>
    </row>
    <row r="111" spans="1:6" x14ac:dyDescent="0.3">
      <c r="A111" t="s">
        <v>2448</v>
      </c>
      <c r="C111" t="s">
        <v>2448</v>
      </c>
      <c r="D111" t="str">
        <f t="shared" si="3"/>
        <v>NON_CA_AUDIT_DEFENSE_REVENUE_PY,</v>
      </c>
      <c r="E111" t="str">
        <f t="shared" si="4"/>
        <v>NON_CA_AUDIT_DEFENSE_REVENUE_PY,</v>
      </c>
      <c r="F111" t="b">
        <f t="shared" si="5"/>
        <v>1</v>
      </c>
    </row>
    <row r="112" spans="1:6" x14ac:dyDescent="0.3">
      <c r="A112" t="s">
        <v>2449</v>
      </c>
      <c r="C112" t="s">
        <v>2449</v>
      </c>
      <c r="D112" t="str">
        <f t="shared" si="3"/>
        <v>MAX_FLAG_PY,</v>
      </c>
      <c r="E112" t="str">
        <f t="shared" si="4"/>
        <v>MAX_FLAG_PY,</v>
      </c>
      <c r="F112" t="b">
        <f t="shared" si="5"/>
        <v>1</v>
      </c>
    </row>
    <row r="113" spans="1:6" x14ac:dyDescent="0.3">
      <c r="A113" t="s">
        <v>2450</v>
      </c>
      <c r="C113" t="s">
        <v>2450</v>
      </c>
      <c r="D113" t="str">
        <f t="shared" si="3"/>
        <v>CHANNEL_PY,</v>
      </c>
      <c r="E113" t="str">
        <f t="shared" si="4"/>
        <v>CHANNEL_PY,</v>
      </c>
      <c r="F113" t="b">
        <f t="shared" si="5"/>
        <v>1</v>
      </c>
    </row>
    <row r="114" spans="1:6" x14ac:dyDescent="0.3">
      <c r="A114" t="s">
        <v>2451</v>
      </c>
      <c r="C114" t="s">
        <v>2451</v>
      </c>
      <c r="D114" t="str">
        <f t="shared" si="3"/>
        <v>ORDER_DATE_PY,</v>
      </c>
      <c r="E114" t="str">
        <f t="shared" si="4"/>
        <v>ORDER_DATE_PY,</v>
      </c>
      <c r="F114" t="b">
        <f t="shared" si="5"/>
        <v>1</v>
      </c>
    </row>
    <row r="115" spans="1:6" x14ac:dyDescent="0.3">
      <c r="A115" t="s">
        <v>2452</v>
      </c>
      <c r="C115" t="s">
        <v>2452</v>
      </c>
      <c r="D115" t="str">
        <f t="shared" si="3"/>
        <v>MINDBENDER_REVENUE_PY,</v>
      </c>
      <c r="E115" t="str">
        <f t="shared" si="4"/>
        <v>MINDBENDER_REVENUE_PY,</v>
      </c>
      <c r="F115" t="b">
        <f t="shared" si="5"/>
        <v>1</v>
      </c>
    </row>
    <row r="116" spans="1:6" x14ac:dyDescent="0.3">
      <c r="A116" t="s">
        <v>2453</v>
      </c>
      <c r="C116" t="s">
        <v>2453</v>
      </c>
      <c r="D116" t="str">
        <f t="shared" si="3"/>
        <v>NON_CA_AUDIT_DEFENSE_FLAG_PY,</v>
      </c>
      <c r="E116" t="str">
        <f t="shared" si="4"/>
        <v>NON_CA_AUDIT_DEFENSE_FLAG_PY,</v>
      </c>
      <c r="F116" t="b">
        <f t="shared" si="5"/>
        <v>1</v>
      </c>
    </row>
    <row r="117" spans="1:6" x14ac:dyDescent="0.3">
      <c r="A117" t="s">
        <v>2454</v>
      </c>
      <c r="C117" t="s">
        <v>2454</v>
      </c>
      <c r="D117" t="str">
        <f t="shared" si="3"/>
        <v>PS_REVENUE_PY,</v>
      </c>
      <c r="E117" t="str">
        <f t="shared" si="4"/>
        <v>PS_REVENUE_PY,</v>
      </c>
      <c r="F117" t="b">
        <f t="shared" si="5"/>
        <v>1</v>
      </c>
    </row>
    <row r="118" spans="1:6" x14ac:dyDescent="0.3">
      <c r="A118" t="s">
        <v>2455</v>
      </c>
      <c r="C118" t="s">
        <v>2455</v>
      </c>
      <c r="D118" t="str">
        <f t="shared" si="3"/>
        <v>REQUIRED_TAKE_FLAG_PY,</v>
      </c>
      <c r="E118" t="str">
        <f t="shared" si="4"/>
        <v>REQUIRED_TAKE_FLAG_PY,</v>
      </c>
      <c r="F118" t="b">
        <f t="shared" si="5"/>
        <v>1</v>
      </c>
    </row>
    <row r="119" spans="1:6" x14ac:dyDescent="0.3">
      <c r="A119" t="s">
        <v>2456</v>
      </c>
      <c r="C119" t="s">
        <v>2456</v>
      </c>
      <c r="D119" t="str">
        <f t="shared" si="3"/>
        <v>CUSTOMER_TYPE_ROLLUP_PY,</v>
      </c>
      <c r="E119" t="str">
        <f t="shared" si="4"/>
        <v>CUSTOMER_TYPE_ROLLUP_PY,</v>
      </c>
      <c r="F119" t="b">
        <f t="shared" si="5"/>
        <v>1</v>
      </c>
    </row>
    <row r="120" spans="1:6" x14ac:dyDescent="0.3">
      <c r="A120" t="s">
        <v>2457</v>
      </c>
      <c r="C120" t="s">
        <v>2457</v>
      </c>
      <c r="D120" t="str">
        <f t="shared" si="3"/>
        <v>MINDBENDER_FLAG_PY,</v>
      </c>
      <c r="E120" t="str">
        <f t="shared" si="4"/>
        <v>MINDBENDER_FLAG_PY,</v>
      </c>
      <c r="F120" t="b">
        <f t="shared" si="5"/>
        <v>1</v>
      </c>
    </row>
    <row r="121" spans="1:6" x14ac:dyDescent="0.3">
      <c r="A121" t="s">
        <v>2458</v>
      </c>
      <c r="C121" t="s">
        <v>2458</v>
      </c>
      <c r="D121" t="str">
        <f t="shared" si="3"/>
        <v>PS_FLAG_PY,</v>
      </c>
      <c r="E121" t="str">
        <f t="shared" si="4"/>
        <v>PS_FLAG_PY,</v>
      </c>
      <c r="F121" t="b">
        <f t="shared" si="5"/>
        <v>1</v>
      </c>
    </row>
    <row r="122" spans="1:6" x14ac:dyDescent="0.3">
      <c r="A122" t="s">
        <v>2459</v>
      </c>
      <c r="C122" t="s">
        <v>2459</v>
      </c>
      <c r="D122" t="str">
        <f t="shared" si="3"/>
        <v>FSCHC_FLAG_PY,</v>
      </c>
      <c r="E122" t="str">
        <f t="shared" si="4"/>
        <v>FSCHC_FLAG_PY,</v>
      </c>
      <c r="F122" t="b">
        <f t="shared" si="5"/>
        <v>1</v>
      </c>
    </row>
    <row r="123" spans="1:6" x14ac:dyDescent="0.3">
      <c r="A123" t="s">
        <v>2460</v>
      </c>
      <c r="C123" t="s">
        <v>2460</v>
      </c>
      <c r="D123" t="str">
        <f t="shared" si="3"/>
        <v>CUSTOMER_TYPE_PY,</v>
      </c>
      <c r="E123" t="str">
        <f t="shared" si="4"/>
        <v>CUSTOMER_TYPE_PY,</v>
      </c>
      <c r="F123" t="b">
        <f t="shared" si="5"/>
        <v>1</v>
      </c>
    </row>
    <row r="124" spans="1:6" x14ac:dyDescent="0.3">
      <c r="A124" t="s">
        <v>2461</v>
      </c>
      <c r="C124" t="s">
        <v>2461</v>
      </c>
      <c r="D124" t="str">
        <f t="shared" si="3"/>
        <v>CA_REFUND_TRANSFER_REVENUE_PY,</v>
      </c>
      <c r="E124" t="str">
        <f t="shared" si="4"/>
        <v>CA_REFUND_TRANSFER_REVENUE_PY,</v>
      </c>
      <c r="F124" t="b">
        <f t="shared" si="5"/>
        <v>1</v>
      </c>
    </row>
    <row r="125" spans="1:6" x14ac:dyDescent="0.3">
      <c r="A125" t="s">
        <v>2462</v>
      </c>
      <c r="C125" t="s">
        <v>2462</v>
      </c>
      <c r="D125" t="str">
        <f t="shared" si="3"/>
        <v>FSCHF_FLAG_PY,</v>
      </c>
      <c r="E125" t="str">
        <f t="shared" si="4"/>
        <v>FSCHF_FLAG_PY,</v>
      </c>
      <c r="F125" t="b">
        <f t="shared" si="5"/>
        <v>1</v>
      </c>
    </row>
    <row r="126" spans="1:6" x14ac:dyDescent="0.3">
      <c r="A126" t="s">
        <v>2463</v>
      </c>
      <c r="C126" t="s">
        <v>2463</v>
      </c>
      <c r="D126" t="str">
        <f t="shared" si="3"/>
        <v>PRS_SCORE_PY,</v>
      </c>
      <c r="E126" t="str">
        <f t="shared" si="4"/>
        <v>PRS_SCORE_PY,</v>
      </c>
      <c r="F126" t="b">
        <f t="shared" si="5"/>
        <v>1</v>
      </c>
    </row>
    <row r="127" spans="1:6" x14ac:dyDescent="0.3">
      <c r="A127" t="s">
        <v>2464</v>
      </c>
      <c r="C127" t="s">
        <v>2464</v>
      </c>
      <c r="D127" t="str">
        <f t="shared" si="3"/>
        <v>FSCHCEZ_FLAG_PY,</v>
      </c>
      <c r="E127" t="str">
        <f t="shared" si="4"/>
        <v>FSCHCEZ_FLAG_PY,</v>
      </c>
      <c r="F127" t="b">
        <f t="shared" si="5"/>
        <v>1</v>
      </c>
    </row>
    <row r="128" spans="1:6" x14ac:dyDescent="0.3">
      <c r="A128" t="s">
        <v>2465</v>
      </c>
      <c r="C128" t="s">
        <v>2465</v>
      </c>
      <c r="D128" t="str">
        <f t="shared" si="3"/>
        <v>LAST_STATUS_PY,</v>
      </c>
      <c r="E128" t="str">
        <f t="shared" si="4"/>
        <v>LAST_STATUS_PY,</v>
      </c>
      <c r="F128" t="b">
        <f t="shared" si="5"/>
        <v>1</v>
      </c>
    </row>
    <row r="129" spans="1:6" x14ac:dyDescent="0.3">
      <c r="A129" t="s">
        <v>2466</v>
      </c>
      <c r="C129" t="s">
        <v>2466</v>
      </c>
      <c r="D129" t="str">
        <f t="shared" si="3"/>
        <v>FSCHE_FLAG_PY,</v>
      </c>
      <c r="E129" t="str">
        <f t="shared" si="4"/>
        <v>FSCHE_FLAG_PY,</v>
      </c>
      <c r="F129" t="b">
        <f t="shared" si="5"/>
        <v>1</v>
      </c>
    </row>
    <row r="130" spans="1:6" x14ac:dyDescent="0.3">
      <c r="A130" t="s">
        <v>2467</v>
      </c>
      <c r="C130" t="s">
        <v>2467</v>
      </c>
      <c r="D130" t="str">
        <f t="shared" si="3"/>
        <v>REJECTED_COUNT_PY,</v>
      </c>
      <c r="E130" t="str">
        <f t="shared" si="4"/>
        <v>REJECTED_COUNT_PY,</v>
      </c>
      <c r="F130" t="b">
        <f t="shared" si="5"/>
        <v>1</v>
      </c>
    </row>
    <row r="131" spans="1:6" x14ac:dyDescent="0.3">
      <c r="A131" t="s">
        <v>2468</v>
      </c>
      <c r="C131" t="s">
        <v>2468</v>
      </c>
      <c r="D131" t="str">
        <f t="shared" ref="D131:D194" si="6">TRIM(A131)</f>
        <v>FSCHA_FLAG_PY,</v>
      </c>
      <c r="E131" t="str">
        <f t="shared" ref="E131:E194" si="7">TRIM(C131)</f>
        <v>FSCHA_FLAG_PY,</v>
      </c>
      <c r="F131" t="b">
        <f t="shared" ref="F131:F194" si="8">D131=E131</f>
        <v>1</v>
      </c>
    </row>
    <row r="132" spans="1:6" x14ac:dyDescent="0.3">
      <c r="A132" t="s">
        <v>2469</v>
      </c>
      <c r="C132" t="s">
        <v>2469</v>
      </c>
      <c r="D132" t="str">
        <f t="shared" si="6"/>
        <v>SEASON_PART_PY,</v>
      </c>
      <c r="E132" t="str">
        <f t="shared" si="7"/>
        <v>SEASON_PART_PY,</v>
      </c>
      <c r="F132" t="b">
        <f t="shared" si="8"/>
        <v>1</v>
      </c>
    </row>
    <row r="133" spans="1:6" x14ac:dyDescent="0.3">
      <c r="A133" t="s">
        <v>2470</v>
      </c>
      <c r="C133" t="s">
        <v>2470</v>
      </c>
      <c r="D133" t="str">
        <f t="shared" si="6"/>
        <v>FSCHD_FLAG_PY,</v>
      </c>
      <c r="E133" t="str">
        <f t="shared" si="7"/>
        <v>FSCHD_FLAG_PY,</v>
      </c>
      <c r="F133" t="b">
        <f t="shared" si="8"/>
        <v>1</v>
      </c>
    </row>
    <row r="134" spans="1:6" x14ac:dyDescent="0.3">
      <c r="A134" t="s">
        <v>2471</v>
      </c>
      <c r="C134" t="s">
        <v>2471</v>
      </c>
      <c r="D134" t="str">
        <f t="shared" si="6"/>
        <v>RISK_FLAG_PY2,</v>
      </c>
      <c r="E134" t="str">
        <f t="shared" si="7"/>
        <v>RISK_FLAG_PY2,</v>
      </c>
      <c r="F134" t="b">
        <f t="shared" si="8"/>
        <v>1</v>
      </c>
    </row>
    <row r="135" spans="1:6" x14ac:dyDescent="0.3">
      <c r="A135" t="s">
        <v>2472</v>
      </c>
      <c r="C135" t="s">
        <v>2472</v>
      </c>
      <c r="D135" t="str">
        <f t="shared" si="6"/>
        <v>CUSTOMER_DEFINITION_PY2,</v>
      </c>
      <c r="E135" t="str">
        <f t="shared" si="7"/>
        <v>CUSTOMER_DEFINITION_PY2,</v>
      </c>
      <c r="F135" t="b">
        <f t="shared" si="8"/>
        <v>1</v>
      </c>
    </row>
    <row r="136" spans="1:6" x14ac:dyDescent="0.3">
      <c r="A136" t="s">
        <v>2473</v>
      </c>
      <c r="C136" t="s">
        <v>2473</v>
      </c>
      <c r="D136" t="str">
        <f t="shared" si="6"/>
        <v>CA_REFUND_TRANSFER_FLAG_PY2,</v>
      </c>
      <c r="E136" t="str">
        <f t="shared" si="7"/>
        <v>CA_REFUND_TRANSFER_FLAG_PY2,</v>
      </c>
      <c r="F136" t="b">
        <f t="shared" si="8"/>
        <v>1</v>
      </c>
    </row>
    <row r="137" spans="1:6" x14ac:dyDescent="0.3">
      <c r="A137" t="s">
        <v>2474</v>
      </c>
      <c r="C137" t="s">
        <v>2474</v>
      </c>
      <c r="D137" t="str">
        <f t="shared" si="6"/>
        <v>AUDIT_DEFENSE_REVENUE_PY2,</v>
      </c>
      <c r="E137" t="str">
        <f t="shared" si="7"/>
        <v>AUDIT_DEFENSE_REVENUE_PY2,</v>
      </c>
      <c r="F137" t="b">
        <f t="shared" si="8"/>
        <v>1</v>
      </c>
    </row>
    <row r="138" spans="1:6" x14ac:dyDescent="0.3">
      <c r="A138" t="s">
        <v>2475</v>
      </c>
      <c r="C138" t="s">
        <v>2475</v>
      </c>
      <c r="D138" t="str">
        <f t="shared" si="6"/>
        <v>TAX_WEEK_PY2,</v>
      </c>
      <c r="E138" t="str">
        <f t="shared" si="7"/>
        <v>TAX_WEEK_PY2,</v>
      </c>
      <c r="F138" t="b">
        <f t="shared" si="8"/>
        <v>1</v>
      </c>
    </row>
    <row r="139" spans="1:6" x14ac:dyDescent="0.3">
      <c r="A139" t="s">
        <v>2476</v>
      </c>
      <c r="C139" t="s">
        <v>2476</v>
      </c>
      <c r="D139" t="str">
        <f t="shared" si="6"/>
        <v>MISC1099_FLAG_PY2,</v>
      </c>
      <c r="E139" t="str">
        <f t="shared" si="7"/>
        <v>MISC1099_FLAG_PY2,</v>
      </c>
      <c r="F139" t="b">
        <f t="shared" si="8"/>
        <v>1</v>
      </c>
    </row>
    <row r="140" spans="1:6" x14ac:dyDescent="0.3">
      <c r="A140" t="s">
        <v>2477</v>
      </c>
      <c r="C140" t="s">
        <v>2477</v>
      </c>
      <c r="D140" t="str">
        <f t="shared" si="6"/>
        <v>RETAINED_PY2,</v>
      </c>
      <c r="E140" t="str">
        <f t="shared" si="7"/>
        <v>RETAINED_PY2,</v>
      </c>
      <c r="F140" t="b">
        <f t="shared" si="8"/>
        <v>1</v>
      </c>
    </row>
    <row r="141" spans="1:6" x14ac:dyDescent="0.3">
      <c r="A141" t="s">
        <v>2478</v>
      </c>
      <c r="C141" t="s">
        <v>2478</v>
      </c>
      <c r="D141" t="str">
        <f t="shared" si="6"/>
        <v>NEW_CUSTOMER_DEFINITION_PY2,</v>
      </c>
      <c r="E141" t="str">
        <f t="shared" si="7"/>
        <v>NEW_CUSTOMER_DEFINITION_PY2,</v>
      </c>
      <c r="F141" t="b">
        <f t="shared" si="8"/>
        <v>1</v>
      </c>
    </row>
    <row r="142" spans="1:6" x14ac:dyDescent="0.3">
      <c r="A142" t="s">
        <v>2479</v>
      </c>
      <c r="C142" t="s">
        <v>2479</v>
      </c>
      <c r="D142" t="str">
        <f t="shared" si="6"/>
        <v>NON_CA_REFUND_TRANSFER_REVENUE_PY2,</v>
      </c>
      <c r="E142" t="str">
        <f t="shared" si="7"/>
        <v>NON_CA_REFUND_TRANSFER_REVENUE_PY2,</v>
      </c>
      <c r="F142" t="b">
        <f t="shared" si="8"/>
        <v>1</v>
      </c>
    </row>
    <row r="143" spans="1:6" x14ac:dyDescent="0.3">
      <c r="A143" t="s">
        <v>2480</v>
      </c>
      <c r="C143" t="s">
        <v>2480</v>
      </c>
      <c r="D143" t="str">
        <f t="shared" si="6"/>
        <v>AUDIT_DEFENSE_FLAG_PY2,</v>
      </c>
      <c r="E143" t="str">
        <f t="shared" si="7"/>
        <v>AUDIT_DEFENSE_FLAG_PY2,</v>
      </c>
      <c r="F143" t="b">
        <f t="shared" si="8"/>
        <v>1</v>
      </c>
    </row>
    <row r="144" spans="1:6" x14ac:dyDescent="0.3">
      <c r="A144" t="s">
        <v>2481</v>
      </c>
      <c r="C144" t="s">
        <v>2481</v>
      </c>
      <c r="D144" t="str">
        <f t="shared" si="6"/>
        <v>TAX_DAY_PY2,</v>
      </c>
      <c r="E144" t="str">
        <f t="shared" si="7"/>
        <v>TAX_DAY_PY2,</v>
      </c>
      <c r="F144" t="b">
        <f t="shared" si="8"/>
        <v>1</v>
      </c>
    </row>
    <row r="145" spans="1:6" x14ac:dyDescent="0.3">
      <c r="A145" t="s">
        <v>2482</v>
      </c>
      <c r="C145" t="s">
        <v>2482</v>
      </c>
      <c r="D145" t="str">
        <f t="shared" si="6"/>
        <v>FED_FORM_TYPE_PY2,</v>
      </c>
      <c r="E145" t="str">
        <f t="shared" si="7"/>
        <v>FED_FORM_TYPE_PY2,</v>
      </c>
      <c r="F145" t="b">
        <f t="shared" si="8"/>
        <v>1</v>
      </c>
    </row>
    <row r="146" spans="1:6" x14ac:dyDescent="0.3">
      <c r="A146" t="s">
        <v>2483</v>
      </c>
      <c r="C146" t="s">
        <v>2483</v>
      </c>
      <c r="D146" t="str">
        <f t="shared" si="6"/>
        <v>AUTH_NOT_COMPLETE_PY2,</v>
      </c>
      <c r="E146" t="str">
        <f t="shared" si="7"/>
        <v>AUTH_NOT_COMPLETE_PY2,</v>
      </c>
      <c r="F146" t="b">
        <f t="shared" si="8"/>
        <v>1</v>
      </c>
    </row>
    <row r="147" spans="1:6" x14ac:dyDescent="0.3">
      <c r="A147" t="s">
        <v>2484</v>
      </c>
      <c r="C147" t="s">
        <v>2484</v>
      </c>
      <c r="D147" t="str">
        <f t="shared" si="6"/>
        <v>TTO_FLAG_PY2,</v>
      </c>
      <c r="E147" t="str">
        <f t="shared" si="7"/>
        <v>TTO_FLAG_PY2,</v>
      </c>
      <c r="F147" t="b">
        <f t="shared" si="8"/>
        <v>1</v>
      </c>
    </row>
    <row r="148" spans="1:6" x14ac:dyDescent="0.3">
      <c r="A148" t="s">
        <v>2485</v>
      </c>
      <c r="C148" t="s">
        <v>2485</v>
      </c>
      <c r="D148" t="str">
        <f t="shared" si="6"/>
        <v>NON_CA_REFUND_TRANSFER_FLAG_PY2,</v>
      </c>
      <c r="E148" t="str">
        <f t="shared" si="7"/>
        <v>NON_CA_REFUND_TRANSFER_FLAG_PY2,</v>
      </c>
      <c r="F148" t="b">
        <f t="shared" si="8"/>
        <v>1</v>
      </c>
    </row>
    <row r="149" spans="1:6" x14ac:dyDescent="0.3">
      <c r="A149" t="s">
        <v>2486</v>
      </c>
      <c r="C149" t="s">
        <v>2486</v>
      </c>
      <c r="D149" t="str">
        <f t="shared" si="6"/>
        <v>CA_MAX_REVENUE_PY2,</v>
      </c>
      <c r="E149" t="str">
        <f t="shared" si="7"/>
        <v>CA_MAX_REVENUE_PY2,</v>
      </c>
      <c r="F149" t="b">
        <f t="shared" si="8"/>
        <v>1</v>
      </c>
    </row>
    <row r="150" spans="1:6" x14ac:dyDescent="0.3">
      <c r="A150" t="s">
        <v>2487</v>
      </c>
      <c r="C150" t="s">
        <v>2487</v>
      </c>
      <c r="D150" t="str">
        <f t="shared" si="6"/>
        <v>COMPLETED_SKU_PY2,</v>
      </c>
      <c r="E150" t="str">
        <f t="shared" si="7"/>
        <v>COMPLETED_SKU_PY2,</v>
      </c>
      <c r="F150" t="b">
        <f t="shared" si="8"/>
        <v>1</v>
      </c>
    </row>
    <row r="151" spans="1:6" x14ac:dyDescent="0.3">
      <c r="A151" t="s">
        <v>2488</v>
      </c>
      <c r="C151" t="s">
        <v>2488</v>
      </c>
      <c r="D151" t="str">
        <f t="shared" si="6"/>
        <v>ACCEPTED_EFILE_PY2,</v>
      </c>
      <c r="E151" t="str">
        <f t="shared" si="7"/>
        <v>ACCEPTED_EFILE_PY2,</v>
      </c>
      <c r="F151" t="b">
        <f t="shared" si="8"/>
        <v>1</v>
      </c>
    </row>
    <row r="152" spans="1:6" x14ac:dyDescent="0.3">
      <c r="A152" t="s">
        <v>2489</v>
      </c>
      <c r="C152" t="s">
        <v>2489</v>
      </c>
      <c r="D152" t="str">
        <f t="shared" si="6"/>
        <v>DEFECTED_PY2,</v>
      </c>
      <c r="E152" t="str">
        <f t="shared" si="7"/>
        <v>DEFECTED_PY2,</v>
      </c>
      <c r="F152" t="b">
        <f t="shared" si="8"/>
        <v>1</v>
      </c>
    </row>
    <row r="153" spans="1:6" x14ac:dyDescent="0.3">
      <c r="A153" t="s">
        <v>2490</v>
      </c>
      <c r="C153" t="s">
        <v>2490</v>
      </c>
      <c r="D153" t="str">
        <f t="shared" si="6"/>
        <v>CUSTOMER_DEFINITION_ADJ_PY2,</v>
      </c>
      <c r="E153" t="str">
        <f t="shared" si="7"/>
        <v>CUSTOMER_DEFINITION_ADJ_PY2,</v>
      </c>
      <c r="F153" t="b">
        <f t="shared" si="8"/>
        <v>1</v>
      </c>
    </row>
    <row r="154" spans="1:6" x14ac:dyDescent="0.3">
      <c r="A154" t="s">
        <v>2491</v>
      </c>
      <c r="C154" t="s">
        <v>2491</v>
      </c>
      <c r="D154" t="str">
        <f t="shared" si="6"/>
        <v>REFUND_TRANSFER_REVENUE_PY2,</v>
      </c>
      <c r="E154" t="str">
        <f t="shared" si="7"/>
        <v>REFUND_TRANSFER_REVENUE_PY2,</v>
      </c>
      <c r="F154" t="b">
        <f t="shared" si="8"/>
        <v>1</v>
      </c>
    </row>
    <row r="155" spans="1:6" x14ac:dyDescent="0.3">
      <c r="A155" t="s">
        <v>2492</v>
      </c>
      <c r="C155" t="s">
        <v>2492</v>
      </c>
      <c r="D155" t="str">
        <f t="shared" si="6"/>
        <v>CA_MAX_FLAG_PY2,</v>
      </c>
      <c r="E155" t="str">
        <f t="shared" si="7"/>
        <v>CA_MAX_FLAG_PY2,</v>
      </c>
      <c r="F155" t="b">
        <f t="shared" si="8"/>
        <v>1</v>
      </c>
    </row>
    <row r="156" spans="1:6" x14ac:dyDescent="0.3">
      <c r="A156" t="s">
        <v>2493</v>
      </c>
      <c r="C156" t="s">
        <v>2493</v>
      </c>
      <c r="D156" t="str">
        <f t="shared" si="6"/>
        <v>START_SKU_PY2,</v>
      </c>
      <c r="E156" t="str">
        <f t="shared" si="7"/>
        <v>START_SKU_PY2,</v>
      </c>
      <c r="F156" t="b">
        <f t="shared" si="8"/>
        <v>1</v>
      </c>
    </row>
    <row r="157" spans="1:6" x14ac:dyDescent="0.3">
      <c r="A157" t="s">
        <v>2494</v>
      </c>
      <c r="C157" t="s">
        <v>2494</v>
      </c>
      <c r="D157" t="str">
        <f t="shared" si="6"/>
        <v>NUM_CARE_CONTACTS_PY2,</v>
      </c>
      <c r="E157" t="str">
        <f t="shared" si="7"/>
        <v>NUM_CARE_CONTACTS_PY2,</v>
      </c>
      <c r="F157" t="b">
        <f t="shared" si="8"/>
        <v>1</v>
      </c>
    </row>
    <row r="158" spans="1:6" x14ac:dyDescent="0.3">
      <c r="A158" t="s">
        <v>2495</v>
      </c>
      <c r="C158" t="s">
        <v>2495</v>
      </c>
      <c r="D158" t="str">
        <f t="shared" si="6"/>
        <v>ORDER_AMOUNT_PY2,</v>
      </c>
      <c r="E158" t="str">
        <f t="shared" si="7"/>
        <v>ORDER_AMOUNT_PY2,</v>
      </c>
      <c r="F158" t="b">
        <f t="shared" si="8"/>
        <v>1</v>
      </c>
    </row>
    <row r="159" spans="1:6" x14ac:dyDescent="0.3">
      <c r="A159" t="s">
        <v>2496</v>
      </c>
      <c r="C159" t="s">
        <v>2496</v>
      </c>
      <c r="D159" t="str">
        <f t="shared" si="6"/>
        <v>TOTAL_REVENUE_PY2,</v>
      </c>
      <c r="E159" t="str">
        <f t="shared" si="7"/>
        <v>TOTAL_REVENUE_PY2,</v>
      </c>
      <c r="F159" t="b">
        <f t="shared" si="8"/>
        <v>1</v>
      </c>
    </row>
    <row r="160" spans="1:6" x14ac:dyDescent="0.3">
      <c r="A160" t="s">
        <v>2497</v>
      </c>
      <c r="C160" t="s">
        <v>2497</v>
      </c>
      <c r="D160" t="str">
        <f t="shared" si="6"/>
        <v>REFUND_TRANSFER_FLAG_PY2,</v>
      </c>
      <c r="E160" t="str">
        <f t="shared" si="7"/>
        <v>REFUND_TRANSFER_FLAG_PY2,</v>
      </c>
      <c r="F160" t="b">
        <f t="shared" si="8"/>
        <v>1</v>
      </c>
    </row>
    <row r="161" spans="1:6" x14ac:dyDescent="0.3">
      <c r="A161" t="s">
        <v>2498</v>
      </c>
      <c r="C161" t="s">
        <v>2498</v>
      </c>
      <c r="D161" t="str">
        <f t="shared" si="6"/>
        <v>NON_CA_MAX_REVENUE_PY2,</v>
      </c>
      <c r="E161" t="str">
        <f t="shared" si="7"/>
        <v>NON_CA_MAX_REVENUE_PY2,</v>
      </c>
      <c r="F161" t="b">
        <f t="shared" si="8"/>
        <v>1</v>
      </c>
    </row>
    <row r="162" spans="1:6" x14ac:dyDescent="0.3">
      <c r="A162" t="s">
        <v>2499</v>
      </c>
      <c r="C162" t="s">
        <v>2499</v>
      </c>
      <c r="D162" t="str">
        <f t="shared" si="6"/>
        <v>CORE_FLAG_PY2,</v>
      </c>
      <c r="E162" t="str">
        <f t="shared" si="7"/>
        <v>CORE_FLAG_PY2,</v>
      </c>
      <c r="F162" t="b">
        <f t="shared" si="8"/>
        <v>1</v>
      </c>
    </row>
    <row r="163" spans="1:6" x14ac:dyDescent="0.3">
      <c r="A163" t="s">
        <v>2500</v>
      </c>
      <c r="C163" t="s">
        <v>2500</v>
      </c>
      <c r="D163" t="str">
        <f t="shared" si="6"/>
        <v>RT_FLAG_PY2,</v>
      </c>
      <c r="E163" t="str">
        <f t="shared" si="7"/>
        <v>RT_FLAG_PY2,</v>
      </c>
      <c r="F163" t="b">
        <f t="shared" si="8"/>
        <v>1</v>
      </c>
    </row>
    <row r="164" spans="1:6" x14ac:dyDescent="0.3">
      <c r="A164" t="s">
        <v>2501</v>
      </c>
      <c r="C164" t="s">
        <v>2501</v>
      </c>
      <c r="D164" t="str">
        <f t="shared" si="6"/>
        <v>ORDER_TIMESTAMP_PY2,</v>
      </c>
      <c r="E164" t="str">
        <f t="shared" si="7"/>
        <v>ORDER_TIMESTAMP_PY2,</v>
      </c>
      <c r="F164" t="b">
        <f t="shared" si="8"/>
        <v>1</v>
      </c>
    </row>
    <row r="165" spans="1:6" x14ac:dyDescent="0.3">
      <c r="A165" t="s">
        <v>2502</v>
      </c>
      <c r="C165" t="s">
        <v>2502</v>
      </c>
      <c r="D165" t="str">
        <f t="shared" si="6"/>
        <v>FEDERAL_REVENUE_PY2,</v>
      </c>
      <c r="E165" t="str">
        <f t="shared" si="7"/>
        <v>FEDERAL_REVENUE_PY2,</v>
      </c>
      <c r="F165" t="b">
        <f t="shared" si="8"/>
        <v>1</v>
      </c>
    </row>
    <row r="166" spans="1:6" x14ac:dyDescent="0.3">
      <c r="A166" t="s">
        <v>2503</v>
      </c>
      <c r="C166" t="s">
        <v>2503</v>
      </c>
      <c r="D166" t="str">
        <f t="shared" si="6"/>
        <v>CA_AUDIT_DEFENSE_REVENUE_PY2,</v>
      </c>
      <c r="E166" t="str">
        <f t="shared" si="7"/>
        <v>CA_AUDIT_DEFENSE_REVENUE_PY2,</v>
      </c>
      <c r="F166" t="b">
        <f t="shared" si="8"/>
        <v>1</v>
      </c>
    </row>
    <row r="167" spans="1:6" x14ac:dyDescent="0.3">
      <c r="A167" t="s">
        <v>2504</v>
      </c>
      <c r="C167" t="s">
        <v>2504</v>
      </c>
      <c r="D167" t="str">
        <f t="shared" si="6"/>
        <v>NON_CA_MAX_FLAG_PY2,</v>
      </c>
      <c r="E167" t="str">
        <f t="shared" si="7"/>
        <v>NON_CA_MAX_FLAG_PY2,</v>
      </c>
      <c r="F167" t="b">
        <f t="shared" si="8"/>
        <v>1</v>
      </c>
    </row>
    <row r="168" spans="1:6" x14ac:dyDescent="0.3">
      <c r="A168" t="s">
        <v>2505</v>
      </c>
      <c r="C168" t="s">
        <v>2505</v>
      </c>
      <c r="D168" t="str">
        <f t="shared" si="6"/>
        <v>START_SKU_ROLLUP_PY2,</v>
      </c>
      <c r="E168" t="str">
        <f t="shared" si="7"/>
        <v>START_SKU_ROLLUP_PY2,</v>
      </c>
      <c r="F168" t="b">
        <f t="shared" si="8"/>
        <v>1</v>
      </c>
    </row>
    <row r="169" spans="1:6" x14ac:dyDescent="0.3">
      <c r="A169" t="s">
        <v>2506</v>
      </c>
      <c r="C169" t="s">
        <v>2506</v>
      </c>
      <c r="D169" t="str">
        <f t="shared" si="6"/>
        <v>PRODUCT_ROLLUP_PY2,</v>
      </c>
      <c r="E169" t="str">
        <f t="shared" si="7"/>
        <v>PRODUCT_ROLLUP_PY2,</v>
      </c>
      <c r="F169" t="b">
        <f t="shared" si="8"/>
        <v>1</v>
      </c>
    </row>
    <row r="170" spans="1:6" x14ac:dyDescent="0.3">
      <c r="A170" t="s">
        <v>2507</v>
      </c>
      <c r="C170" t="s">
        <v>2507</v>
      </c>
      <c r="D170" t="str">
        <f t="shared" si="6"/>
        <v>STATE_REVENUE_PY2,</v>
      </c>
      <c r="E170" t="str">
        <f t="shared" si="7"/>
        <v>STATE_REVENUE_PY2,</v>
      </c>
      <c r="F170" t="b">
        <f t="shared" si="8"/>
        <v>1</v>
      </c>
    </row>
    <row r="171" spans="1:6" x14ac:dyDescent="0.3">
      <c r="A171" t="s">
        <v>2508</v>
      </c>
      <c r="C171" t="s">
        <v>2508</v>
      </c>
      <c r="D171" t="str">
        <f t="shared" si="6"/>
        <v>CA_AUDIT_DEFENSE_FLAG_PY2,</v>
      </c>
      <c r="E171" t="str">
        <f t="shared" si="7"/>
        <v>CA_AUDIT_DEFENSE_FLAG_PY2,</v>
      </c>
      <c r="F171" t="b">
        <f t="shared" si="8"/>
        <v>1</v>
      </c>
    </row>
    <row r="172" spans="1:6" x14ac:dyDescent="0.3">
      <c r="A172" t="s">
        <v>2509</v>
      </c>
      <c r="C172" t="s">
        <v>2509</v>
      </c>
      <c r="D172" t="str">
        <f t="shared" si="6"/>
        <v>MAX_REVENUE_PY2,</v>
      </c>
      <c r="E172" t="str">
        <f t="shared" si="7"/>
        <v>MAX_REVENUE_PY2,</v>
      </c>
      <c r="F172" t="b">
        <f t="shared" si="8"/>
        <v>1</v>
      </c>
    </row>
    <row r="173" spans="1:6" x14ac:dyDescent="0.3">
      <c r="A173" t="s">
        <v>2510</v>
      </c>
      <c r="C173" t="s">
        <v>2510</v>
      </c>
      <c r="D173" t="str">
        <f t="shared" si="6"/>
        <v>ENTRY_PAGE_GROUP_PY2,</v>
      </c>
      <c r="E173" t="str">
        <f t="shared" si="7"/>
        <v>ENTRY_PAGE_GROUP_PY2,</v>
      </c>
      <c r="F173" t="b">
        <f t="shared" si="8"/>
        <v>1</v>
      </c>
    </row>
    <row r="174" spans="1:6" x14ac:dyDescent="0.3">
      <c r="A174" t="s">
        <v>2511</v>
      </c>
      <c r="C174" t="s">
        <v>2511</v>
      </c>
      <c r="D174" t="str">
        <f t="shared" si="6"/>
        <v>PRODUCT_EDITION_DESCRIPTION_PY2,</v>
      </c>
      <c r="E174" t="str">
        <f t="shared" si="7"/>
        <v>PRODUCT_EDITION_DESCRIPTION_PY2,</v>
      </c>
      <c r="F174" t="b">
        <f t="shared" si="8"/>
        <v>1</v>
      </c>
    </row>
    <row r="175" spans="1:6" x14ac:dyDescent="0.3">
      <c r="A175" t="s">
        <v>2512</v>
      </c>
      <c r="C175" t="s">
        <v>2512</v>
      </c>
      <c r="D175" t="str">
        <f t="shared" si="6"/>
        <v>STATE_ATTACH_COUNT_PY2,</v>
      </c>
      <c r="E175" t="str">
        <f t="shared" si="7"/>
        <v>STATE_ATTACH_COUNT_PY2,</v>
      </c>
      <c r="F175" t="b">
        <f t="shared" si="8"/>
        <v>1</v>
      </c>
    </row>
    <row r="176" spans="1:6" x14ac:dyDescent="0.3">
      <c r="A176" t="s">
        <v>2513</v>
      </c>
      <c r="C176" t="s">
        <v>2513</v>
      </c>
      <c r="D176" t="str">
        <f t="shared" si="6"/>
        <v>NON_CA_AUDIT_DEFENSE_REVENUE_PY2,</v>
      </c>
      <c r="E176" t="str">
        <f t="shared" si="7"/>
        <v>NON_CA_AUDIT_DEFENSE_REVENUE_PY2,</v>
      </c>
      <c r="F176" t="b">
        <f t="shared" si="8"/>
        <v>1</v>
      </c>
    </row>
    <row r="177" spans="1:6" x14ac:dyDescent="0.3">
      <c r="A177" t="s">
        <v>2514</v>
      </c>
      <c r="C177" t="s">
        <v>2514</v>
      </c>
      <c r="D177" t="str">
        <f t="shared" si="6"/>
        <v>MAX_FLAG_PY2,</v>
      </c>
      <c r="E177" t="str">
        <f t="shared" si="7"/>
        <v>MAX_FLAG_PY2,</v>
      </c>
      <c r="F177" t="b">
        <f t="shared" si="8"/>
        <v>1</v>
      </c>
    </row>
    <row r="178" spans="1:6" x14ac:dyDescent="0.3">
      <c r="A178" t="s">
        <v>2515</v>
      </c>
      <c r="C178" t="s">
        <v>2515</v>
      </c>
      <c r="D178" t="str">
        <f t="shared" si="6"/>
        <v>CHANNEL_PY2,</v>
      </c>
      <c r="E178" t="str">
        <f t="shared" si="7"/>
        <v>CHANNEL_PY2,</v>
      </c>
      <c r="F178" t="b">
        <f t="shared" si="8"/>
        <v>1</v>
      </c>
    </row>
    <row r="179" spans="1:6" x14ac:dyDescent="0.3">
      <c r="A179" t="s">
        <v>2516</v>
      </c>
      <c r="C179" t="s">
        <v>2516</v>
      </c>
      <c r="D179" t="str">
        <f t="shared" si="6"/>
        <v>ORDER_DATE_PY2,</v>
      </c>
      <c r="E179" t="str">
        <f t="shared" si="7"/>
        <v>ORDER_DATE_PY2,</v>
      </c>
      <c r="F179" t="b">
        <f t="shared" si="8"/>
        <v>1</v>
      </c>
    </row>
    <row r="180" spans="1:6" x14ac:dyDescent="0.3">
      <c r="A180" t="s">
        <v>2517</v>
      </c>
      <c r="C180" t="s">
        <v>2517</v>
      </c>
      <c r="D180" t="str">
        <f t="shared" si="6"/>
        <v>MINDBENDER_REVENUE_PY2,</v>
      </c>
      <c r="E180" t="str">
        <f t="shared" si="7"/>
        <v>MINDBENDER_REVENUE_PY2,</v>
      </c>
      <c r="F180" t="b">
        <f t="shared" si="8"/>
        <v>1</v>
      </c>
    </row>
    <row r="181" spans="1:6" x14ac:dyDescent="0.3">
      <c r="A181" t="s">
        <v>2518</v>
      </c>
      <c r="C181" t="s">
        <v>2518</v>
      </c>
      <c r="D181" t="str">
        <f t="shared" si="6"/>
        <v>NON_CA_AUDIT_DEFENSE_FLAG_PY2,</v>
      </c>
      <c r="E181" t="str">
        <f t="shared" si="7"/>
        <v>NON_CA_AUDIT_DEFENSE_FLAG_PY2,</v>
      </c>
      <c r="F181" t="b">
        <f t="shared" si="8"/>
        <v>1</v>
      </c>
    </row>
    <row r="182" spans="1:6" x14ac:dyDescent="0.3">
      <c r="A182" t="s">
        <v>2519</v>
      </c>
      <c r="C182" t="s">
        <v>2519</v>
      </c>
      <c r="D182" t="str">
        <f t="shared" si="6"/>
        <v>PS_REVENUE_PY2,</v>
      </c>
      <c r="E182" t="str">
        <f t="shared" si="7"/>
        <v>PS_REVENUE_PY2,</v>
      </c>
      <c r="F182" t="b">
        <f t="shared" si="8"/>
        <v>1</v>
      </c>
    </row>
    <row r="183" spans="1:6" x14ac:dyDescent="0.3">
      <c r="A183" t="s">
        <v>2520</v>
      </c>
      <c r="C183" t="s">
        <v>2520</v>
      </c>
      <c r="D183" t="str">
        <f t="shared" si="6"/>
        <v>REQUIRED_TAKE_FLAG_PY2,</v>
      </c>
      <c r="E183" t="str">
        <f t="shared" si="7"/>
        <v>REQUIRED_TAKE_FLAG_PY2,</v>
      </c>
      <c r="F183" t="b">
        <f t="shared" si="8"/>
        <v>1</v>
      </c>
    </row>
    <row r="184" spans="1:6" x14ac:dyDescent="0.3">
      <c r="A184" t="s">
        <v>2521</v>
      </c>
      <c r="C184" t="s">
        <v>2521</v>
      </c>
      <c r="D184" t="str">
        <f t="shared" si="6"/>
        <v>CUSTOMER_TYPE_ROLLUP_PY2,</v>
      </c>
      <c r="E184" t="str">
        <f t="shared" si="7"/>
        <v>CUSTOMER_TYPE_ROLLUP_PY2,</v>
      </c>
      <c r="F184" t="b">
        <f t="shared" si="8"/>
        <v>1</v>
      </c>
    </row>
    <row r="185" spans="1:6" x14ac:dyDescent="0.3">
      <c r="A185" t="s">
        <v>2522</v>
      </c>
      <c r="C185" t="s">
        <v>2522</v>
      </c>
      <c r="D185" t="str">
        <f t="shared" si="6"/>
        <v>MINDBENDER_FLAG_PY2,</v>
      </c>
      <c r="E185" t="str">
        <f t="shared" si="7"/>
        <v>MINDBENDER_FLAG_PY2,</v>
      </c>
      <c r="F185" t="b">
        <f t="shared" si="8"/>
        <v>1</v>
      </c>
    </row>
    <row r="186" spans="1:6" x14ac:dyDescent="0.3">
      <c r="A186" t="s">
        <v>2523</v>
      </c>
      <c r="C186" t="s">
        <v>2523</v>
      </c>
      <c r="D186" t="str">
        <f t="shared" si="6"/>
        <v>PS_FLAG_PY2,</v>
      </c>
      <c r="E186" t="str">
        <f t="shared" si="7"/>
        <v>PS_FLAG_PY2,</v>
      </c>
      <c r="F186" t="b">
        <f t="shared" si="8"/>
        <v>1</v>
      </c>
    </row>
    <row r="187" spans="1:6" x14ac:dyDescent="0.3">
      <c r="A187" t="s">
        <v>2524</v>
      </c>
      <c r="C187" t="s">
        <v>2524</v>
      </c>
      <c r="D187" t="str">
        <f t="shared" si="6"/>
        <v>FSCHC_FLAG_PY2,</v>
      </c>
      <c r="E187" t="str">
        <f t="shared" si="7"/>
        <v>FSCHC_FLAG_PY2,</v>
      </c>
      <c r="F187" t="b">
        <f t="shared" si="8"/>
        <v>1</v>
      </c>
    </row>
    <row r="188" spans="1:6" x14ac:dyDescent="0.3">
      <c r="A188" t="s">
        <v>2525</v>
      </c>
      <c r="C188" t="s">
        <v>2525</v>
      </c>
      <c r="D188" t="str">
        <f t="shared" si="6"/>
        <v>CUSTOMER_TYPE_PY2,</v>
      </c>
      <c r="E188" t="str">
        <f t="shared" si="7"/>
        <v>CUSTOMER_TYPE_PY2,</v>
      </c>
      <c r="F188" t="b">
        <f t="shared" si="8"/>
        <v>1</v>
      </c>
    </row>
    <row r="189" spans="1:6" x14ac:dyDescent="0.3">
      <c r="A189" t="s">
        <v>2526</v>
      </c>
      <c r="C189" t="s">
        <v>2526</v>
      </c>
      <c r="D189" t="str">
        <f t="shared" si="6"/>
        <v>CA_REFUND_TRANSFER_REVENUE_PY2,</v>
      </c>
      <c r="E189" t="str">
        <f t="shared" si="7"/>
        <v>CA_REFUND_TRANSFER_REVENUE_PY2,</v>
      </c>
      <c r="F189" t="b">
        <f t="shared" si="8"/>
        <v>1</v>
      </c>
    </row>
    <row r="190" spans="1:6" x14ac:dyDescent="0.3">
      <c r="A190" t="s">
        <v>2527</v>
      </c>
      <c r="C190" t="s">
        <v>2527</v>
      </c>
      <c r="D190" t="str">
        <f t="shared" si="6"/>
        <v>FSCHF_FLAG_PY2,</v>
      </c>
      <c r="E190" t="str">
        <f t="shared" si="7"/>
        <v>FSCHF_FLAG_PY2,</v>
      </c>
      <c r="F190" t="b">
        <f t="shared" si="8"/>
        <v>1</v>
      </c>
    </row>
    <row r="191" spans="1:6" x14ac:dyDescent="0.3">
      <c r="A191" t="s">
        <v>2528</v>
      </c>
      <c r="C191" t="s">
        <v>2528</v>
      </c>
      <c r="D191" t="str">
        <f t="shared" si="6"/>
        <v>PRS_SCORE_PY2,</v>
      </c>
      <c r="E191" t="str">
        <f t="shared" si="7"/>
        <v>PRS_SCORE_PY2,</v>
      </c>
      <c r="F191" t="b">
        <f t="shared" si="8"/>
        <v>1</v>
      </c>
    </row>
    <row r="192" spans="1:6" x14ac:dyDescent="0.3">
      <c r="A192" t="s">
        <v>2529</v>
      </c>
      <c r="C192" t="s">
        <v>2529</v>
      </c>
      <c r="D192" t="str">
        <f t="shared" si="6"/>
        <v>FSCHCEZ_FLAG_PY2,</v>
      </c>
      <c r="E192" t="str">
        <f t="shared" si="7"/>
        <v>FSCHCEZ_FLAG_PY2,</v>
      </c>
      <c r="F192" t="b">
        <f t="shared" si="8"/>
        <v>1</v>
      </c>
    </row>
    <row r="193" spans="1:6" x14ac:dyDescent="0.3">
      <c r="A193" t="s">
        <v>2530</v>
      </c>
      <c r="C193" t="s">
        <v>2530</v>
      </c>
      <c r="D193" t="str">
        <f t="shared" si="6"/>
        <v>LAST_STATUS_PY2,</v>
      </c>
      <c r="E193" t="str">
        <f t="shared" si="7"/>
        <v>LAST_STATUS_PY2,</v>
      </c>
      <c r="F193" t="b">
        <f t="shared" si="8"/>
        <v>1</v>
      </c>
    </row>
    <row r="194" spans="1:6" x14ac:dyDescent="0.3">
      <c r="A194" t="s">
        <v>2531</v>
      </c>
      <c r="C194" t="s">
        <v>2531</v>
      </c>
      <c r="D194" t="str">
        <f t="shared" si="6"/>
        <v>FSCHE_FLAG_PY2,</v>
      </c>
      <c r="E194" t="str">
        <f t="shared" si="7"/>
        <v>FSCHE_FLAG_PY2,</v>
      </c>
      <c r="F194" t="b">
        <f t="shared" si="8"/>
        <v>1</v>
      </c>
    </row>
    <row r="195" spans="1:6" x14ac:dyDescent="0.3">
      <c r="A195" t="s">
        <v>2532</v>
      </c>
      <c r="C195" t="s">
        <v>2532</v>
      </c>
      <c r="D195" t="str">
        <f t="shared" ref="D195:D258" si="9">TRIM(A195)</f>
        <v>REJECTED_COUNT_PY2,</v>
      </c>
      <c r="E195" t="str">
        <f t="shared" ref="E195:E258" si="10">TRIM(C195)</f>
        <v>REJECTED_COUNT_PY2,</v>
      </c>
      <c r="F195" t="b">
        <f t="shared" ref="F195:F258" si="11">D195=E195</f>
        <v>1</v>
      </c>
    </row>
    <row r="196" spans="1:6" x14ac:dyDescent="0.3">
      <c r="A196" t="s">
        <v>2533</v>
      </c>
      <c r="C196" t="s">
        <v>2533</v>
      </c>
      <c r="D196" t="str">
        <f t="shared" si="9"/>
        <v>FSCHA_FLAG_PY2,</v>
      </c>
      <c r="E196" t="str">
        <f t="shared" si="10"/>
        <v>FSCHA_FLAG_PY2,</v>
      </c>
      <c r="F196" t="b">
        <f t="shared" si="11"/>
        <v>1</v>
      </c>
    </row>
    <row r="197" spans="1:6" x14ac:dyDescent="0.3">
      <c r="A197" t="s">
        <v>2534</v>
      </c>
      <c r="C197" t="s">
        <v>2534</v>
      </c>
      <c r="D197" t="str">
        <f t="shared" si="9"/>
        <v>SEASON_PART_PY2,</v>
      </c>
      <c r="E197" t="str">
        <f t="shared" si="10"/>
        <v>SEASON_PART_PY2,</v>
      </c>
      <c r="F197" t="b">
        <f t="shared" si="11"/>
        <v>1</v>
      </c>
    </row>
    <row r="198" spans="1:6" x14ac:dyDescent="0.3">
      <c r="A198" t="s">
        <v>2535</v>
      </c>
      <c r="C198" t="s">
        <v>2535</v>
      </c>
      <c r="D198" t="str">
        <f t="shared" si="9"/>
        <v>FSCHD_FLAG_PY2,</v>
      </c>
      <c r="E198" t="str">
        <f t="shared" si="10"/>
        <v>FSCHD_FLAG_PY2,</v>
      </c>
      <c r="F198" t="b">
        <f t="shared" si="11"/>
        <v>1</v>
      </c>
    </row>
    <row r="199" spans="1:6" x14ac:dyDescent="0.3">
      <c r="A199" t="s">
        <v>2536</v>
      </c>
      <c r="C199" t="s">
        <v>2536</v>
      </c>
      <c r="D199" t="str">
        <f t="shared" si="9"/>
        <v>RISK_FLAG_PY3,</v>
      </c>
      <c r="E199" t="str">
        <f t="shared" si="10"/>
        <v>RISK_FLAG_PY3,</v>
      </c>
      <c r="F199" t="b">
        <f t="shared" si="11"/>
        <v>1</v>
      </c>
    </row>
    <row r="200" spans="1:6" x14ac:dyDescent="0.3">
      <c r="A200" t="s">
        <v>2537</v>
      </c>
      <c r="C200" t="s">
        <v>2537</v>
      </c>
      <c r="D200" t="str">
        <f t="shared" si="9"/>
        <v>CUSTOMER_DEFINITION_PY3,</v>
      </c>
      <c r="E200" t="str">
        <f t="shared" si="10"/>
        <v>CUSTOMER_DEFINITION_PY3,</v>
      </c>
      <c r="F200" t="b">
        <f t="shared" si="11"/>
        <v>1</v>
      </c>
    </row>
    <row r="201" spans="1:6" x14ac:dyDescent="0.3">
      <c r="A201" t="s">
        <v>2538</v>
      </c>
      <c r="C201" t="s">
        <v>2538</v>
      </c>
      <c r="D201" t="str">
        <f t="shared" si="9"/>
        <v>CA_REFUND_TRANSFER_FLAG_PY3,</v>
      </c>
      <c r="E201" t="str">
        <f t="shared" si="10"/>
        <v>CA_REFUND_TRANSFER_FLAG_PY3,</v>
      </c>
      <c r="F201" t="b">
        <f t="shared" si="11"/>
        <v>1</v>
      </c>
    </row>
    <row r="202" spans="1:6" x14ac:dyDescent="0.3">
      <c r="A202" t="s">
        <v>2539</v>
      </c>
      <c r="C202" t="s">
        <v>2539</v>
      </c>
      <c r="D202" t="str">
        <f t="shared" si="9"/>
        <v>AUDIT_DEFENSE_REVENUE_PY3,</v>
      </c>
      <c r="E202" t="str">
        <f t="shared" si="10"/>
        <v>AUDIT_DEFENSE_REVENUE_PY3,</v>
      </c>
      <c r="F202" t="b">
        <f t="shared" si="11"/>
        <v>1</v>
      </c>
    </row>
    <row r="203" spans="1:6" x14ac:dyDescent="0.3">
      <c r="A203" t="s">
        <v>2540</v>
      </c>
      <c r="C203" t="s">
        <v>2540</v>
      </c>
      <c r="D203" t="str">
        <f t="shared" si="9"/>
        <v>TAX_WEEK_PY3,</v>
      </c>
      <c r="E203" t="str">
        <f t="shared" si="10"/>
        <v>TAX_WEEK_PY3,</v>
      </c>
      <c r="F203" t="b">
        <f t="shared" si="11"/>
        <v>1</v>
      </c>
    </row>
    <row r="204" spans="1:6" x14ac:dyDescent="0.3">
      <c r="A204" t="s">
        <v>2541</v>
      </c>
      <c r="C204" t="s">
        <v>2541</v>
      </c>
      <c r="D204" t="str">
        <f t="shared" si="9"/>
        <v>MISC1099_FLAG_PY3,</v>
      </c>
      <c r="E204" t="str">
        <f t="shared" si="10"/>
        <v>MISC1099_FLAG_PY3,</v>
      </c>
      <c r="F204" t="b">
        <f t="shared" si="11"/>
        <v>1</v>
      </c>
    </row>
    <row r="205" spans="1:6" x14ac:dyDescent="0.3">
      <c r="A205" t="s">
        <v>2542</v>
      </c>
      <c r="C205" t="s">
        <v>2542</v>
      </c>
      <c r="D205" t="str">
        <f t="shared" si="9"/>
        <v>RETAINED_PY3,</v>
      </c>
      <c r="E205" t="str">
        <f t="shared" si="10"/>
        <v>RETAINED_PY3,</v>
      </c>
      <c r="F205" t="b">
        <f t="shared" si="11"/>
        <v>1</v>
      </c>
    </row>
    <row r="206" spans="1:6" x14ac:dyDescent="0.3">
      <c r="A206" t="s">
        <v>2543</v>
      </c>
      <c r="C206" t="s">
        <v>2543</v>
      </c>
      <c r="D206" t="str">
        <f t="shared" si="9"/>
        <v>NEW_CUSTOMER_DEFINITION_PY3,</v>
      </c>
      <c r="E206" t="str">
        <f t="shared" si="10"/>
        <v>NEW_CUSTOMER_DEFINITION_PY3,</v>
      </c>
      <c r="F206" t="b">
        <f t="shared" si="11"/>
        <v>1</v>
      </c>
    </row>
    <row r="207" spans="1:6" x14ac:dyDescent="0.3">
      <c r="A207" t="s">
        <v>2544</v>
      </c>
      <c r="C207" t="s">
        <v>2544</v>
      </c>
      <c r="D207" t="str">
        <f t="shared" si="9"/>
        <v>NON_CA_REFUND_TRANSFER_REVENUE_PY3,</v>
      </c>
      <c r="E207" t="str">
        <f t="shared" si="10"/>
        <v>NON_CA_REFUND_TRANSFER_REVENUE_PY3,</v>
      </c>
      <c r="F207" t="b">
        <f t="shared" si="11"/>
        <v>1</v>
      </c>
    </row>
    <row r="208" spans="1:6" x14ac:dyDescent="0.3">
      <c r="A208" t="s">
        <v>2545</v>
      </c>
      <c r="C208" t="s">
        <v>2545</v>
      </c>
      <c r="D208" t="str">
        <f t="shared" si="9"/>
        <v>AUDIT_DEFENSE_FLAG_PY3,</v>
      </c>
      <c r="E208" t="str">
        <f t="shared" si="10"/>
        <v>AUDIT_DEFENSE_FLAG_PY3,</v>
      </c>
      <c r="F208" t="b">
        <f t="shared" si="11"/>
        <v>1</v>
      </c>
    </row>
    <row r="209" spans="1:6" x14ac:dyDescent="0.3">
      <c r="A209" t="s">
        <v>2546</v>
      </c>
      <c r="C209" t="s">
        <v>2546</v>
      </c>
      <c r="D209" t="str">
        <f t="shared" si="9"/>
        <v>TAX_DAY_PY3,</v>
      </c>
      <c r="E209" t="str">
        <f t="shared" si="10"/>
        <v>TAX_DAY_PY3,</v>
      </c>
      <c r="F209" t="b">
        <f t="shared" si="11"/>
        <v>1</v>
      </c>
    </row>
    <row r="210" spans="1:6" x14ac:dyDescent="0.3">
      <c r="A210" t="s">
        <v>2547</v>
      </c>
      <c r="C210" t="s">
        <v>2547</v>
      </c>
      <c r="D210" t="str">
        <f t="shared" si="9"/>
        <v>FED_FORM_TYPE_PY3,</v>
      </c>
      <c r="E210" t="str">
        <f t="shared" si="10"/>
        <v>FED_FORM_TYPE_PY3,</v>
      </c>
      <c r="F210" t="b">
        <f t="shared" si="11"/>
        <v>1</v>
      </c>
    </row>
    <row r="211" spans="1:6" x14ac:dyDescent="0.3">
      <c r="A211" t="s">
        <v>2548</v>
      </c>
      <c r="C211" t="s">
        <v>2548</v>
      </c>
      <c r="D211" t="str">
        <f t="shared" si="9"/>
        <v>AUTH_NOT_COMPLETE_PY3,</v>
      </c>
      <c r="E211" t="str">
        <f t="shared" si="10"/>
        <v>AUTH_NOT_COMPLETE_PY3,</v>
      </c>
      <c r="F211" t="b">
        <f t="shared" si="11"/>
        <v>1</v>
      </c>
    </row>
    <row r="212" spans="1:6" x14ac:dyDescent="0.3">
      <c r="A212" t="s">
        <v>2549</v>
      </c>
      <c r="C212" t="s">
        <v>2549</v>
      </c>
      <c r="D212" t="str">
        <f t="shared" si="9"/>
        <v>TTO_FLAG_PY3,</v>
      </c>
      <c r="E212" t="str">
        <f t="shared" si="10"/>
        <v>TTO_FLAG_PY3,</v>
      </c>
      <c r="F212" t="b">
        <f t="shared" si="11"/>
        <v>1</v>
      </c>
    </row>
    <row r="213" spans="1:6" x14ac:dyDescent="0.3">
      <c r="A213" t="s">
        <v>2550</v>
      </c>
      <c r="C213" t="s">
        <v>2550</v>
      </c>
      <c r="D213" t="str">
        <f t="shared" si="9"/>
        <v>NON_CA_REFUND_TRANSFER_FLAG_PY3,</v>
      </c>
      <c r="E213" t="str">
        <f t="shared" si="10"/>
        <v>NON_CA_REFUND_TRANSFER_FLAG_PY3,</v>
      </c>
      <c r="F213" t="b">
        <f t="shared" si="11"/>
        <v>1</v>
      </c>
    </row>
    <row r="214" spans="1:6" x14ac:dyDescent="0.3">
      <c r="A214" t="s">
        <v>2551</v>
      </c>
      <c r="C214" t="s">
        <v>2551</v>
      </c>
      <c r="D214" t="str">
        <f t="shared" si="9"/>
        <v>CA_MAX_REVENUE_PY3,</v>
      </c>
      <c r="E214" t="str">
        <f t="shared" si="10"/>
        <v>CA_MAX_REVENUE_PY3,</v>
      </c>
      <c r="F214" t="b">
        <f t="shared" si="11"/>
        <v>1</v>
      </c>
    </row>
    <row r="215" spans="1:6" x14ac:dyDescent="0.3">
      <c r="A215" t="s">
        <v>2552</v>
      </c>
      <c r="C215" t="s">
        <v>2552</v>
      </c>
      <c r="D215" t="str">
        <f t="shared" si="9"/>
        <v>COMPLETED_SKU_PY3,</v>
      </c>
      <c r="E215" t="str">
        <f t="shared" si="10"/>
        <v>COMPLETED_SKU_PY3,</v>
      </c>
      <c r="F215" t="b">
        <f t="shared" si="11"/>
        <v>1</v>
      </c>
    </row>
    <row r="216" spans="1:6" x14ac:dyDescent="0.3">
      <c r="A216" t="s">
        <v>2553</v>
      </c>
      <c r="C216" t="s">
        <v>2553</v>
      </c>
      <c r="D216" t="str">
        <f t="shared" si="9"/>
        <v>ACCEPTED_EFILE_PY3,</v>
      </c>
      <c r="E216" t="str">
        <f t="shared" si="10"/>
        <v>ACCEPTED_EFILE_PY3,</v>
      </c>
      <c r="F216" t="b">
        <f t="shared" si="11"/>
        <v>1</v>
      </c>
    </row>
    <row r="217" spans="1:6" x14ac:dyDescent="0.3">
      <c r="A217" t="s">
        <v>2554</v>
      </c>
      <c r="C217" t="s">
        <v>2554</v>
      </c>
      <c r="D217" t="str">
        <f t="shared" si="9"/>
        <v>DEFECTED_PY3,</v>
      </c>
      <c r="E217" t="str">
        <f t="shared" si="10"/>
        <v>DEFECTED_PY3,</v>
      </c>
      <c r="F217" t="b">
        <f t="shared" si="11"/>
        <v>1</v>
      </c>
    </row>
    <row r="218" spans="1:6" x14ac:dyDescent="0.3">
      <c r="A218" t="s">
        <v>2555</v>
      </c>
      <c r="C218" t="s">
        <v>2555</v>
      </c>
      <c r="D218" t="str">
        <f t="shared" si="9"/>
        <v>CUSTOMER_DEFINITION_ADJ_PY3,</v>
      </c>
      <c r="E218" t="str">
        <f t="shared" si="10"/>
        <v>CUSTOMER_DEFINITION_ADJ_PY3,</v>
      </c>
      <c r="F218" t="b">
        <f t="shared" si="11"/>
        <v>1</v>
      </c>
    </row>
    <row r="219" spans="1:6" x14ac:dyDescent="0.3">
      <c r="A219" t="s">
        <v>2556</v>
      </c>
      <c r="C219" t="s">
        <v>2556</v>
      </c>
      <c r="D219" t="str">
        <f t="shared" si="9"/>
        <v>REFUND_TRANSFER_REVENUE_PY3,</v>
      </c>
      <c r="E219" t="str">
        <f t="shared" si="10"/>
        <v>REFUND_TRANSFER_REVENUE_PY3,</v>
      </c>
      <c r="F219" t="b">
        <f t="shared" si="11"/>
        <v>1</v>
      </c>
    </row>
    <row r="220" spans="1:6" x14ac:dyDescent="0.3">
      <c r="A220" t="s">
        <v>2557</v>
      </c>
      <c r="C220" t="s">
        <v>2557</v>
      </c>
      <c r="D220" t="str">
        <f t="shared" si="9"/>
        <v>CA_MAX_FLAG_PY3,</v>
      </c>
      <c r="E220" t="str">
        <f t="shared" si="10"/>
        <v>CA_MAX_FLAG_PY3,</v>
      </c>
      <c r="F220" t="b">
        <f t="shared" si="11"/>
        <v>1</v>
      </c>
    </row>
    <row r="221" spans="1:6" x14ac:dyDescent="0.3">
      <c r="A221" t="s">
        <v>2558</v>
      </c>
      <c r="C221" t="s">
        <v>2558</v>
      </c>
      <c r="D221" t="str">
        <f t="shared" si="9"/>
        <v>START_SKU_PY3,</v>
      </c>
      <c r="E221" t="str">
        <f t="shared" si="10"/>
        <v>START_SKU_PY3,</v>
      </c>
      <c r="F221" t="b">
        <f t="shared" si="11"/>
        <v>1</v>
      </c>
    </row>
    <row r="222" spans="1:6" x14ac:dyDescent="0.3">
      <c r="A222" t="s">
        <v>2559</v>
      </c>
      <c r="C222" t="s">
        <v>2559</v>
      </c>
      <c r="D222" t="str">
        <f t="shared" si="9"/>
        <v>NUM_CARE_CONTACTS_PY3,</v>
      </c>
      <c r="E222" t="str">
        <f t="shared" si="10"/>
        <v>NUM_CARE_CONTACTS_PY3,</v>
      </c>
      <c r="F222" t="b">
        <f t="shared" si="11"/>
        <v>1</v>
      </c>
    </row>
    <row r="223" spans="1:6" x14ac:dyDescent="0.3">
      <c r="A223" t="s">
        <v>2560</v>
      </c>
      <c r="C223" t="s">
        <v>2560</v>
      </c>
      <c r="D223" t="str">
        <f t="shared" si="9"/>
        <v>ORDER_AMOUNT_PY3,</v>
      </c>
      <c r="E223" t="str">
        <f t="shared" si="10"/>
        <v>ORDER_AMOUNT_PY3,</v>
      </c>
      <c r="F223" t="b">
        <f t="shared" si="11"/>
        <v>1</v>
      </c>
    </row>
    <row r="224" spans="1:6" x14ac:dyDescent="0.3">
      <c r="A224" t="s">
        <v>2561</v>
      </c>
      <c r="C224" t="s">
        <v>2561</v>
      </c>
      <c r="D224" t="str">
        <f t="shared" si="9"/>
        <v>TOTAL_REVENUE_PY3,</v>
      </c>
      <c r="E224" t="str">
        <f t="shared" si="10"/>
        <v>TOTAL_REVENUE_PY3,</v>
      </c>
      <c r="F224" t="b">
        <f t="shared" si="11"/>
        <v>1</v>
      </c>
    </row>
    <row r="225" spans="1:6" x14ac:dyDescent="0.3">
      <c r="A225" t="s">
        <v>2562</v>
      </c>
      <c r="C225" t="s">
        <v>2562</v>
      </c>
      <c r="D225" t="str">
        <f t="shared" si="9"/>
        <v>REFUND_TRANSFER_FLAG_PY3,</v>
      </c>
      <c r="E225" t="str">
        <f t="shared" si="10"/>
        <v>REFUND_TRANSFER_FLAG_PY3,</v>
      </c>
      <c r="F225" t="b">
        <f t="shared" si="11"/>
        <v>1</v>
      </c>
    </row>
    <row r="226" spans="1:6" x14ac:dyDescent="0.3">
      <c r="A226" t="s">
        <v>2563</v>
      </c>
      <c r="C226" t="s">
        <v>2563</v>
      </c>
      <c r="D226" t="str">
        <f t="shared" si="9"/>
        <v>NON_CA_MAX_REVENUE_PY3,</v>
      </c>
      <c r="E226" t="str">
        <f t="shared" si="10"/>
        <v>NON_CA_MAX_REVENUE_PY3,</v>
      </c>
      <c r="F226" t="b">
        <f t="shared" si="11"/>
        <v>1</v>
      </c>
    </row>
    <row r="227" spans="1:6" x14ac:dyDescent="0.3">
      <c r="A227" t="s">
        <v>2564</v>
      </c>
      <c r="C227" t="s">
        <v>2564</v>
      </c>
      <c r="D227" t="str">
        <f t="shared" si="9"/>
        <v>CORE_FLAG_PY3,</v>
      </c>
      <c r="E227" t="str">
        <f t="shared" si="10"/>
        <v>CORE_FLAG_PY3,</v>
      </c>
      <c r="F227" t="b">
        <f t="shared" si="11"/>
        <v>1</v>
      </c>
    </row>
    <row r="228" spans="1:6" x14ac:dyDescent="0.3">
      <c r="A228" t="s">
        <v>2565</v>
      </c>
      <c r="C228" t="s">
        <v>2565</v>
      </c>
      <c r="D228" t="str">
        <f t="shared" si="9"/>
        <v>RT_FLAG_PY3,</v>
      </c>
      <c r="E228" t="str">
        <f t="shared" si="10"/>
        <v>RT_FLAG_PY3,</v>
      </c>
      <c r="F228" t="b">
        <f t="shared" si="11"/>
        <v>1</v>
      </c>
    </row>
    <row r="229" spans="1:6" x14ac:dyDescent="0.3">
      <c r="A229" t="s">
        <v>2566</v>
      </c>
      <c r="C229" t="s">
        <v>2566</v>
      </c>
      <c r="D229" t="str">
        <f t="shared" si="9"/>
        <v>ORDER_TIMESTAMP_PY3,</v>
      </c>
      <c r="E229" t="str">
        <f t="shared" si="10"/>
        <v>ORDER_TIMESTAMP_PY3,</v>
      </c>
      <c r="F229" t="b">
        <f t="shared" si="11"/>
        <v>1</v>
      </c>
    </row>
    <row r="230" spans="1:6" x14ac:dyDescent="0.3">
      <c r="A230" t="s">
        <v>2567</v>
      </c>
      <c r="C230" t="s">
        <v>2567</v>
      </c>
      <c r="D230" t="str">
        <f t="shared" si="9"/>
        <v>FEDERAL_REVENUE_PY3,</v>
      </c>
      <c r="E230" t="str">
        <f t="shared" si="10"/>
        <v>FEDERAL_REVENUE_PY3,</v>
      </c>
      <c r="F230" t="b">
        <f t="shared" si="11"/>
        <v>1</v>
      </c>
    </row>
    <row r="231" spans="1:6" x14ac:dyDescent="0.3">
      <c r="A231" t="s">
        <v>2568</v>
      </c>
      <c r="C231" t="s">
        <v>2568</v>
      </c>
      <c r="D231" t="str">
        <f t="shared" si="9"/>
        <v>CA_AUDIT_DEFENSE_REVENUE_PY3,</v>
      </c>
      <c r="E231" t="str">
        <f t="shared" si="10"/>
        <v>CA_AUDIT_DEFENSE_REVENUE_PY3,</v>
      </c>
      <c r="F231" t="b">
        <f t="shared" si="11"/>
        <v>1</v>
      </c>
    </row>
    <row r="232" spans="1:6" x14ac:dyDescent="0.3">
      <c r="A232" t="s">
        <v>2569</v>
      </c>
      <c r="C232" t="s">
        <v>2569</v>
      </c>
      <c r="D232" t="str">
        <f t="shared" si="9"/>
        <v>NON_CA_MAX_FLAG_PY3,</v>
      </c>
      <c r="E232" t="str">
        <f t="shared" si="10"/>
        <v>NON_CA_MAX_FLAG_PY3,</v>
      </c>
      <c r="F232" t="b">
        <f t="shared" si="11"/>
        <v>1</v>
      </c>
    </row>
    <row r="233" spans="1:6" x14ac:dyDescent="0.3">
      <c r="A233" t="s">
        <v>2570</v>
      </c>
      <c r="C233" t="s">
        <v>2570</v>
      </c>
      <c r="D233" t="str">
        <f t="shared" si="9"/>
        <v>START_SKU_ROLLUP_PY3,</v>
      </c>
      <c r="E233" t="str">
        <f t="shared" si="10"/>
        <v>START_SKU_ROLLUP_PY3,</v>
      </c>
      <c r="F233" t="b">
        <f t="shared" si="11"/>
        <v>1</v>
      </c>
    </row>
    <row r="234" spans="1:6" x14ac:dyDescent="0.3">
      <c r="A234" t="s">
        <v>2571</v>
      </c>
      <c r="C234" t="s">
        <v>2571</v>
      </c>
      <c r="D234" t="str">
        <f t="shared" si="9"/>
        <v>PRODUCT_ROLLUP_PY3,</v>
      </c>
      <c r="E234" t="str">
        <f t="shared" si="10"/>
        <v>PRODUCT_ROLLUP_PY3,</v>
      </c>
      <c r="F234" t="b">
        <f t="shared" si="11"/>
        <v>1</v>
      </c>
    </row>
    <row r="235" spans="1:6" x14ac:dyDescent="0.3">
      <c r="A235" t="s">
        <v>2572</v>
      </c>
      <c r="C235" t="s">
        <v>2572</v>
      </c>
      <c r="D235" t="str">
        <f t="shared" si="9"/>
        <v>STATE_REVENUE_PY3,</v>
      </c>
      <c r="E235" t="str">
        <f t="shared" si="10"/>
        <v>STATE_REVENUE_PY3,</v>
      </c>
      <c r="F235" t="b">
        <f t="shared" si="11"/>
        <v>1</v>
      </c>
    </row>
    <row r="236" spans="1:6" x14ac:dyDescent="0.3">
      <c r="A236" t="s">
        <v>2573</v>
      </c>
      <c r="C236" t="s">
        <v>2573</v>
      </c>
      <c r="D236" t="str">
        <f t="shared" si="9"/>
        <v>CA_AUDIT_DEFENSE_FLAG_PY3,</v>
      </c>
      <c r="E236" t="str">
        <f t="shared" si="10"/>
        <v>CA_AUDIT_DEFENSE_FLAG_PY3,</v>
      </c>
      <c r="F236" t="b">
        <f t="shared" si="11"/>
        <v>1</v>
      </c>
    </row>
    <row r="237" spans="1:6" x14ac:dyDescent="0.3">
      <c r="A237" t="s">
        <v>2574</v>
      </c>
      <c r="C237" t="s">
        <v>2574</v>
      </c>
      <c r="D237" t="str">
        <f t="shared" si="9"/>
        <v>MAX_REVENUE_PY3,</v>
      </c>
      <c r="E237" t="str">
        <f t="shared" si="10"/>
        <v>MAX_REVENUE_PY3,</v>
      </c>
      <c r="F237" t="b">
        <f t="shared" si="11"/>
        <v>1</v>
      </c>
    </row>
    <row r="238" spans="1:6" x14ac:dyDescent="0.3">
      <c r="A238" t="s">
        <v>2575</v>
      </c>
      <c r="C238" t="s">
        <v>2575</v>
      </c>
      <c r="D238" t="str">
        <f t="shared" si="9"/>
        <v>ENTRY_PAGE_GROUP_PY3,</v>
      </c>
      <c r="E238" t="str">
        <f t="shared" si="10"/>
        <v>ENTRY_PAGE_GROUP_PY3,</v>
      </c>
      <c r="F238" t="b">
        <f t="shared" si="11"/>
        <v>1</v>
      </c>
    </row>
    <row r="239" spans="1:6" x14ac:dyDescent="0.3">
      <c r="A239" t="s">
        <v>2576</v>
      </c>
      <c r="C239" t="s">
        <v>2576</v>
      </c>
      <c r="D239" t="str">
        <f t="shared" si="9"/>
        <v>PRODUCT_EDITION_DESCRIPTION_PY3,</v>
      </c>
      <c r="E239" t="str">
        <f t="shared" si="10"/>
        <v>PRODUCT_EDITION_DESCRIPTION_PY3,</v>
      </c>
      <c r="F239" t="b">
        <f t="shared" si="11"/>
        <v>1</v>
      </c>
    </row>
    <row r="240" spans="1:6" x14ac:dyDescent="0.3">
      <c r="A240" t="s">
        <v>2577</v>
      </c>
      <c r="C240" t="s">
        <v>2577</v>
      </c>
      <c r="D240" t="str">
        <f t="shared" si="9"/>
        <v>STATE_ATTACH_COUNT_PY3,</v>
      </c>
      <c r="E240" t="str">
        <f t="shared" si="10"/>
        <v>STATE_ATTACH_COUNT_PY3,</v>
      </c>
      <c r="F240" t="b">
        <f t="shared" si="11"/>
        <v>1</v>
      </c>
    </row>
    <row r="241" spans="1:6" x14ac:dyDescent="0.3">
      <c r="A241" t="s">
        <v>2578</v>
      </c>
      <c r="C241" t="s">
        <v>2578</v>
      </c>
      <c r="D241" t="str">
        <f t="shared" si="9"/>
        <v>NON_CA_AUDIT_DEFENSE_REVENUE_PY3,</v>
      </c>
      <c r="E241" t="str">
        <f t="shared" si="10"/>
        <v>NON_CA_AUDIT_DEFENSE_REVENUE_PY3,</v>
      </c>
      <c r="F241" t="b">
        <f t="shared" si="11"/>
        <v>1</v>
      </c>
    </row>
    <row r="242" spans="1:6" x14ac:dyDescent="0.3">
      <c r="A242" t="s">
        <v>2579</v>
      </c>
      <c r="C242" t="s">
        <v>2579</v>
      </c>
      <c r="D242" t="str">
        <f t="shared" si="9"/>
        <v>MAX_FLAG_PY3,</v>
      </c>
      <c r="E242" t="str">
        <f t="shared" si="10"/>
        <v>MAX_FLAG_PY3,</v>
      </c>
      <c r="F242" t="b">
        <f t="shared" si="11"/>
        <v>1</v>
      </c>
    </row>
    <row r="243" spans="1:6" x14ac:dyDescent="0.3">
      <c r="A243" t="s">
        <v>2580</v>
      </c>
      <c r="C243" t="s">
        <v>2580</v>
      </c>
      <c r="D243" t="str">
        <f t="shared" si="9"/>
        <v>CHANNEL_PY3,</v>
      </c>
      <c r="E243" t="str">
        <f t="shared" si="10"/>
        <v>CHANNEL_PY3,</v>
      </c>
      <c r="F243" t="b">
        <f t="shared" si="11"/>
        <v>1</v>
      </c>
    </row>
    <row r="244" spans="1:6" x14ac:dyDescent="0.3">
      <c r="A244" t="s">
        <v>2581</v>
      </c>
      <c r="C244" t="s">
        <v>2581</v>
      </c>
      <c r="D244" t="str">
        <f t="shared" si="9"/>
        <v>ORDER_DATE_PY3,</v>
      </c>
      <c r="E244" t="str">
        <f t="shared" si="10"/>
        <v>ORDER_DATE_PY3,</v>
      </c>
      <c r="F244" t="b">
        <f t="shared" si="11"/>
        <v>1</v>
      </c>
    </row>
    <row r="245" spans="1:6" x14ac:dyDescent="0.3">
      <c r="A245" t="s">
        <v>2582</v>
      </c>
      <c r="C245" t="s">
        <v>2582</v>
      </c>
      <c r="D245" t="str">
        <f t="shared" si="9"/>
        <v>MINDBENDER_REVENUE_PY3,</v>
      </c>
      <c r="E245" t="str">
        <f t="shared" si="10"/>
        <v>MINDBENDER_REVENUE_PY3,</v>
      </c>
      <c r="F245" t="b">
        <f t="shared" si="11"/>
        <v>1</v>
      </c>
    </row>
    <row r="246" spans="1:6" x14ac:dyDescent="0.3">
      <c r="A246" t="s">
        <v>2583</v>
      </c>
      <c r="C246" t="s">
        <v>2583</v>
      </c>
      <c r="D246" t="str">
        <f t="shared" si="9"/>
        <v>NON_CA_AUDIT_DEFENSE_FLAG_PY3,</v>
      </c>
      <c r="E246" t="str">
        <f t="shared" si="10"/>
        <v>NON_CA_AUDIT_DEFENSE_FLAG_PY3,</v>
      </c>
      <c r="F246" t="b">
        <f t="shared" si="11"/>
        <v>1</v>
      </c>
    </row>
    <row r="247" spans="1:6" x14ac:dyDescent="0.3">
      <c r="A247" t="s">
        <v>2584</v>
      </c>
      <c r="C247" t="s">
        <v>2584</v>
      </c>
      <c r="D247" t="str">
        <f t="shared" si="9"/>
        <v>PS_REVENUE_PY3,</v>
      </c>
      <c r="E247" t="str">
        <f t="shared" si="10"/>
        <v>PS_REVENUE_PY3,</v>
      </c>
      <c r="F247" t="b">
        <f t="shared" si="11"/>
        <v>1</v>
      </c>
    </row>
    <row r="248" spans="1:6" x14ac:dyDescent="0.3">
      <c r="A248" t="s">
        <v>2585</v>
      </c>
      <c r="C248" t="s">
        <v>2585</v>
      </c>
      <c r="D248" t="str">
        <f t="shared" si="9"/>
        <v>REQUIRED_TAKE_FLAG_PY3,</v>
      </c>
      <c r="E248" t="str">
        <f t="shared" si="10"/>
        <v>REQUIRED_TAKE_FLAG_PY3,</v>
      </c>
      <c r="F248" t="b">
        <f t="shared" si="11"/>
        <v>1</v>
      </c>
    </row>
    <row r="249" spans="1:6" x14ac:dyDescent="0.3">
      <c r="A249" t="s">
        <v>2586</v>
      </c>
      <c r="C249" t="s">
        <v>2586</v>
      </c>
      <c r="D249" t="str">
        <f t="shared" si="9"/>
        <v>CUSTOMER_TYPE_ROLLUP_PY3,</v>
      </c>
      <c r="E249" t="str">
        <f t="shared" si="10"/>
        <v>CUSTOMER_TYPE_ROLLUP_PY3,</v>
      </c>
      <c r="F249" t="b">
        <f t="shared" si="11"/>
        <v>1</v>
      </c>
    </row>
    <row r="250" spans="1:6" x14ac:dyDescent="0.3">
      <c r="A250" t="s">
        <v>2587</v>
      </c>
      <c r="C250" t="s">
        <v>2587</v>
      </c>
      <c r="D250" t="str">
        <f t="shared" si="9"/>
        <v>MINDBENDER_FLAG_PY3,</v>
      </c>
      <c r="E250" t="str">
        <f t="shared" si="10"/>
        <v>MINDBENDER_FLAG_PY3,</v>
      </c>
      <c r="F250" t="b">
        <f t="shared" si="11"/>
        <v>1</v>
      </c>
    </row>
    <row r="251" spans="1:6" x14ac:dyDescent="0.3">
      <c r="A251" t="s">
        <v>2588</v>
      </c>
      <c r="C251" t="s">
        <v>2588</v>
      </c>
      <c r="D251" t="str">
        <f t="shared" si="9"/>
        <v>PS_FLAG_PY3,</v>
      </c>
      <c r="E251" t="str">
        <f t="shared" si="10"/>
        <v>PS_FLAG_PY3,</v>
      </c>
      <c r="F251" t="b">
        <f t="shared" si="11"/>
        <v>1</v>
      </c>
    </row>
    <row r="252" spans="1:6" x14ac:dyDescent="0.3">
      <c r="A252" t="s">
        <v>2589</v>
      </c>
      <c r="C252" t="s">
        <v>2589</v>
      </c>
      <c r="D252" t="str">
        <f t="shared" si="9"/>
        <v>FSCHC_FLAG_PY3,</v>
      </c>
      <c r="E252" t="str">
        <f t="shared" si="10"/>
        <v>FSCHC_FLAG_PY3,</v>
      </c>
      <c r="F252" t="b">
        <f t="shared" si="11"/>
        <v>1</v>
      </c>
    </row>
    <row r="253" spans="1:6" x14ac:dyDescent="0.3">
      <c r="A253" t="s">
        <v>2590</v>
      </c>
      <c r="C253" t="s">
        <v>2590</v>
      </c>
      <c r="D253" t="str">
        <f t="shared" si="9"/>
        <v>CUSTOMER_TYPE_PY3,</v>
      </c>
      <c r="E253" t="str">
        <f t="shared" si="10"/>
        <v>CUSTOMER_TYPE_PY3,</v>
      </c>
      <c r="F253" t="b">
        <f t="shared" si="11"/>
        <v>1</v>
      </c>
    </row>
    <row r="254" spans="1:6" x14ac:dyDescent="0.3">
      <c r="A254" t="s">
        <v>2591</v>
      </c>
      <c r="C254" t="s">
        <v>2591</v>
      </c>
      <c r="D254" t="str">
        <f t="shared" si="9"/>
        <v>CA_REFUND_TRANSFER_REVENUE_PY3,</v>
      </c>
      <c r="E254" t="str">
        <f t="shared" si="10"/>
        <v>CA_REFUND_TRANSFER_REVENUE_PY3,</v>
      </c>
      <c r="F254" t="b">
        <f t="shared" si="11"/>
        <v>1</v>
      </c>
    </row>
    <row r="255" spans="1:6" x14ac:dyDescent="0.3">
      <c r="A255" t="s">
        <v>2592</v>
      </c>
      <c r="C255" t="s">
        <v>2592</v>
      </c>
      <c r="D255" t="str">
        <f t="shared" si="9"/>
        <v>FSCHF_FLAG_PY3,</v>
      </c>
      <c r="E255" t="str">
        <f t="shared" si="10"/>
        <v>FSCHF_FLAG_PY3,</v>
      </c>
      <c r="F255" t="b">
        <f t="shared" si="11"/>
        <v>1</v>
      </c>
    </row>
    <row r="256" spans="1:6" x14ac:dyDescent="0.3">
      <c r="A256" t="s">
        <v>2593</v>
      </c>
      <c r="C256" t="s">
        <v>2593</v>
      </c>
      <c r="D256" t="str">
        <f t="shared" si="9"/>
        <v>PRS_SCORE_PY3,</v>
      </c>
      <c r="E256" t="str">
        <f t="shared" si="10"/>
        <v>PRS_SCORE_PY3,</v>
      </c>
      <c r="F256" t="b">
        <f t="shared" si="11"/>
        <v>1</v>
      </c>
    </row>
    <row r="257" spans="1:6" x14ac:dyDescent="0.3">
      <c r="A257" t="s">
        <v>2594</v>
      </c>
      <c r="C257" t="s">
        <v>2594</v>
      </c>
      <c r="D257" t="str">
        <f t="shared" si="9"/>
        <v>FSCHCEZ_FLAG_PY3,</v>
      </c>
      <c r="E257" t="str">
        <f t="shared" si="10"/>
        <v>FSCHCEZ_FLAG_PY3,</v>
      </c>
      <c r="F257" t="b">
        <f t="shared" si="11"/>
        <v>1</v>
      </c>
    </row>
    <row r="258" spans="1:6" x14ac:dyDescent="0.3">
      <c r="A258" t="s">
        <v>2595</v>
      </c>
      <c r="C258" t="s">
        <v>2595</v>
      </c>
      <c r="D258" t="str">
        <f t="shared" si="9"/>
        <v>LAST_STATUS_PY3,</v>
      </c>
      <c r="E258" t="str">
        <f t="shared" si="10"/>
        <v>LAST_STATUS_PY3,</v>
      </c>
      <c r="F258" t="b">
        <f t="shared" si="11"/>
        <v>1</v>
      </c>
    </row>
    <row r="259" spans="1:6" x14ac:dyDescent="0.3">
      <c r="A259" t="s">
        <v>2596</v>
      </c>
      <c r="C259" t="s">
        <v>2596</v>
      </c>
      <c r="D259" t="str">
        <f t="shared" ref="D259:D322" si="12">TRIM(A259)</f>
        <v>FSCHE_FLAG_PY3,</v>
      </c>
      <c r="E259" t="str">
        <f t="shared" ref="E259:E322" si="13">TRIM(C259)</f>
        <v>FSCHE_FLAG_PY3,</v>
      </c>
      <c r="F259" t="b">
        <f t="shared" ref="F259:F322" si="14">D259=E259</f>
        <v>1</v>
      </c>
    </row>
    <row r="260" spans="1:6" x14ac:dyDescent="0.3">
      <c r="A260" t="s">
        <v>2597</v>
      </c>
      <c r="C260" t="s">
        <v>2597</v>
      </c>
      <c r="D260" t="str">
        <f t="shared" si="12"/>
        <v>REJECTED_COUNT_PY3,</v>
      </c>
      <c r="E260" t="str">
        <f t="shared" si="13"/>
        <v>REJECTED_COUNT_PY3,</v>
      </c>
      <c r="F260" t="b">
        <f t="shared" si="14"/>
        <v>1</v>
      </c>
    </row>
    <row r="261" spans="1:6" x14ac:dyDescent="0.3">
      <c r="A261" t="s">
        <v>2598</v>
      </c>
      <c r="C261" t="s">
        <v>2598</v>
      </c>
      <c r="D261" t="str">
        <f t="shared" si="12"/>
        <v>FSCHA_FLAG_PY3,</v>
      </c>
      <c r="E261" t="str">
        <f t="shared" si="13"/>
        <v>FSCHA_FLAG_PY3,</v>
      </c>
      <c r="F261" t="b">
        <f t="shared" si="14"/>
        <v>1</v>
      </c>
    </row>
    <row r="262" spans="1:6" x14ac:dyDescent="0.3">
      <c r="A262" t="s">
        <v>2599</v>
      </c>
      <c r="C262" t="s">
        <v>2599</v>
      </c>
      <c r="D262" t="str">
        <f t="shared" si="12"/>
        <v>SEASON_PART_PY3,</v>
      </c>
      <c r="E262" t="str">
        <f t="shared" si="13"/>
        <v>SEASON_PART_PY3,</v>
      </c>
      <c r="F262" t="b">
        <f t="shared" si="14"/>
        <v>1</v>
      </c>
    </row>
    <row r="263" spans="1:6" x14ac:dyDescent="0.3">
      <c r="A263" t="s">
        <v>2600</v>
      </c>
      <c r="C263" t="s">
        <v>2600</v>
      </c>
      <c r="D263" t="str">
        <f t="shared" si="12"/>
        <v>FSCHD_FLAG_PY3,</v>
      </c>
      <c r="E263" t="str">
        <f t="shared" si="13"/>
        <v>FSCHD_FLAG_PY3,</v>
      </c>
      <c r="F263" t="b">
        <f t="shared" si="14"/>
        <v>1</v>
      </c>
    </row>
    <row r="264" spans="1:6" x14ac:dyDescent="0.3">
      <c r="A264" t="s">
        <v>2601</v>
      </c>
      <c r="C264" t="s">
        <v>2601</v>
      </c>
      <c r="D264" t="str">
        <f t="shared" si="12"/>
        <v>PRE_UPVOTES,</v>
      </c>
      <c r="E264" t="str">
        <f t="shared" si="13"/>
        <v>PRE_UPVOTES,</v>
      </c>
      <c r="F264" t="b">
        <f t="shared" si="14"/>
        <v>1</v>
      </c>
    </row>
    <row r="265" spans="1:6" x14ac:dyDescent="0.3">
      <c r="A265" t="s">
        <v>2602</v>
      </c>
      <c r="C265" t="s">
        <v>2602</v>
      </c>
      <c r="D265" t="str">
        <f t="shared" si="12"/>
        <v>PRE_DOWNVOTES,</v>
      </c>
      <c r="E265" t="str">
        <f t="shared" si="13"/>
        <v>PRE_DOWNVOTES,</v>
      </c>
      <c r="F265" t="b">
        <f t="shared" si="14"/>
        <v>1</v>
      </c>
    </row>
    <row r="266" spans="1:6" x14ac:dyDescent="0.3">
      <c r="A266" t="s">
        <v>2603</v>
      </c>
      <c r="C266" t="s">
        <v>2603</v>
      </c>
      <c r="D266" t="str">
        <f t="shared" si="12"/>
        <v>PRE_TOTAL_VOTES,</v>
      </c>
      <c r="E266" t="str">
        <f t="shared" si="13"/>
        <v>PRE_TOTAL_VOTES,</v>
      </c>
      <c r="F266" t="b">
        <f t="shared" si="14"/>
        <v>1</v>
      </c>
    </row>
    <row r="267" spans="1:6" x14ac:dyDescent="0.3">
      <c r="A267" t="s">
        <v>2604</v>
      </c>
      <c r="C267" t="s">
        <v>2604</v>
      </c>
      <c r="D267" t="str">
        <f t="shared" si="12"/>
        <v>POST_UPVOTES,</v>
      </c>
      <c r="E267" t="str">
        <f t="shared" si="13"/>
        <v>POST_UPVOTES,</v>
      </c>
      <c r="F267" t="b">
        <f t="shared" si="14"/>
        <v>1</v>
      </c>
    </row>
    <row r="268" spans="1:6" x14ac:dyDescent="0.3">
      <c r="A268" t="s">
        <v>2605</v>
      </c>
      <c r="C268" t="s">
        <v>2605</v>
      </c>
      <c r="D268" t="str">
        <f t="shared" si="12"/>
        <v>POST_DOWNVOTES,</v>
      </c>
      <c r="E268" t="str">
        <f t="shared" si="13"/>
        <v>POST_DOWNVOTES,</v>
      </c>
      <c r="F268" t="b">
        <f t="shared" si="14"/>
        <v>1</v>
      </c>
    </row>
    <row r="269" spans="1:6" x14ac:dyDescent="0.3">
      <c r="A269" t="s">
        <v>2606</v>
      </c>
      <c r="C269" t="s">
        <v>2606</v>
      </c>
      <c r="D269" t="str">
        <f t="shared" si="12"/>
        <v>POST_TOTAL_VOTES,</v>
      </c>
      <c r="E269" t="str">
        <f t="shared" si="13"/>
        <v>POST_TOTAL_VOTES,</v>
      </c>
      <c r="F269" t="b">
        <f t="shared" si="14"/>
        <v>1</v>
      </c>
    </row>
    <row r="270" spans="1:6" x14ac:dyDescent="0.3">
      <c r="A270" t="s">
        <v>2607</v>
      </c>
      <c r="C270" t="s">
        <v>2607</v>
      </c>
      <c r="D270" t="str">
        <f t="shared" si="12"/>
        <v>PRE_UPVOTES_PY,</v>
      </c>
      <c r="E270" t="str">
        <f t="shared" si="13"/>
        <v>PRE_UPVOTES_PY,</v>
      </c>
      <c r="F270" t="b">
        <f t="shared" si="14"/>
        <v>1</v>
      </c>
    </row>
    <row r="271" spans="1:6" x14ac:dyDescent="0.3">
      <c r="A271" t="s">
        <v>2608</v>
      </c>
      <c r="C271" t="s">
        <v>2608</v>
      </c>
      <c r="D271" t="str">
        <f t="shared" si="12"/>
        <v>PRE_DOWNVOTES_PY,</v>
      </c>
      <c r="E271" t="str">
        <f t="shared" si="13"/>
        <v>PRE_DOWNVOTES_PY,</v>
      </c>
      <c r="F271" t="b">
        <f t="shared" si="14"/>
        <v>1</v>
      </c>
    </row>
    <row r="272" spans="1:6" x14ac:dyDescent="0.3">
      <c r="A272" t="s">
        <v>2609</v>
      </c>
      <c r="C272" t="s">
        <v>2609</v>
      </c>
      <c r="D272" t="str">
        <f t="shared" si="12"/>
        <v>PRE_TOTAL_VOTES_PY,</v>
      </c>
      <c r="E272" t="str">
        <f t="shared" si="13"/>
        <v>PRE_TOTAL_VOTES_PY,</v>
      </c>
      <c r="F272" t="b">
        <f t="shared" si="14"/>
        <v>1</v>
      </c>
    </row>
    <row r="273" spans="1:6" x14ac:dyDescent="0.3">
      <c r="A273" t="s">
        <v>2610</v>
      </c>
      <c r="C273" t="s">
        <v>2610</v>
      </c>
      <c r="D273" t="str">
        <f t="shared" si="12"/>
        <v>POST_UPVOTES_PY,</v>
      </c>
      <c r="E273" t="str">
        <f t="shared" si="13"/>
        <v>POST_UPVOTES_PY,</v>
      </c>
      <c r="F273" t="b">
        <f t="shared" si="14"/>
        <v>1</v>
      </c>
    </row>
    <row r="274" spans="1:6" x14ac:dyDescent="0.3">
      <c r="A274" t="s">
        <v>2611</v>
      </c>
      <c r="C274" t="s">
        <v>2611</v>
      </c>
      <c r="D274" t="str">
        <f t="shared" si="12"/>
        <v>POST_DOWNVOTES_PY,</v>
      </c>
      <c r="E274" t="str">
        <f t="shared" si="13"/>
        <v>POST_DOWNVOTES_PY,</v>
      </c>
      <c r="F274" t="b">
        <f t="shared" si="14"/>
        <v>1</v>
      </c>
    </row>
    <row r="275" spans="1:6" x14ac:dyDescent="0.3">
      <c r="A275" t="s">
        <v>2612</v>
      </c>
      <c r="C275" t="s">
        <v>2612</v>
      </c>
      <c r="D275" t="str">
        <f t="shared" si="12"/>
        <v>POST_TOTAL_VOTES_PY,</v>
      </c>
      <c r="E275" t="str">
        <f t="shared" si="13"/>
        <v>POST_TOTAL_VOTES_PY,</v>
      </c>
      <c r="F275" t="b">
        <f t="shared" si="14"/>
        <v>1</v>
      </c>
    </row>
    <row r="276" spans="1:6" x14ac:dyDescent="0.3">
      <c r="A276" t="s">
        <v>2613</v>
      </c>
      <c r="C276" t="s">
        <v>2613</v>
      </c>
      <c r="D276" t="str">
        <f t="shared" si="12"/>
        <v>PRE_UPVOTES_PY2,</v>
      </c>
      <c r="E276" t="str">
        <f t="shared" si="13"/>
        <v>PRE_UPVOTES_PY2,</v>
      </c>
      <c r="F276" t="b">
        <f t="shared" si="14"/>
        <v>1</v>
      </c>
    </row>
    <row r="277" spans="1:6" x14ac:dyDescent="0.3">
      <c r="A277" t="s">
        <v>2614</v>
      </c>
      <c r="C277" t="s">
        <v>2614</v>
      </c>
      <c r="D277" t="str">
        <f t="shared" si="12"/>
        <v>PRE_DOWNVOTES_PY2,</v>
      </c>
      <c r="E277" t="str">
        <f t="shared" si="13"/>
        <v>PRE_DOWNVOTES_PY2,</v>
      </c>
      <c r="F277" t="b">
        <f t="shared" si="14"/>
        <v>1</v>
      </c>
    </row>
    <row r="278" spans="1:6" x14ac:dyDescent="0.3">
      <c r="A278" t="s">
        <v>2615</v>
      </c>
      <c r="C278" t="s">
        <v>2615</v>
      </c>
      <c r="D278" t="str">
        <f t="shared" si="12"/>
        <v>PRE_TOTAL_VOTES_PY2,</v>
      </c>
      <c r="E278" t="str">
        <f t="shared" si="13"/>
        <v>PRE_TOTAL_VOTES_PY2,</v>
      </c>
      <c r="F278" t="b">
        <f t="shared" si="14"/>
        <v>1</v>
      </c>
    </row>
    <row r="279" spans="1:6" x14ac:dyDescent="0.3">
      <c r="A279" t="s">
        <v>2616</v>
      </c>
      <c r="C279" t="s">
        <v>2616</v>
      </c>
      <c r="D279" t="str">
        <f t="shared" si="12"/>
        <v>POST_UPVOTES_PY2,</v>
      </c>
      <c r="E279" t="str">
        <f t="shared" si="13"/>
        <v>POST_UPVOTES_PY2,</v>
      </c>
      <c r="F279" t="b">
        <f t="shared" si="14"/>
        <v>1</v>
      </c>
    </row>
    <row r="280" spans="1:6" x14ac:dyDescent="0.3">
      <c r="A280" t="s">
        <v>2617</v>
      </c>
      <c r="C280" t="s">
        <v>2617</v>
      </c>
      <c r="D280" t="str">
        <f t="shared" si="12"/>
        <v>POST_DOWNVOTES_PY2,</v>
      </c>
      <c r="E280" t="str">
        <f t="shared" si="13"/>
        <v>POST_DOWNVOTES_PY2,</v>
      </c>
      <c r="F280" t="b">
        <f t="shared" si="14"/>
        <v>1</v>
      </c>
    </row>
    <row r="281" spans="1:6" x14ac:dyDescent="0.3">
      <c r="A281" t="s">
        <v>2618</v>
      </c>
      <c r="C281" t="s">
        <v>2618</v>
      </c>
      <c r="D281" t="str">
        <f t="shared" si="12"/>
        <v>POST_TOTAL_VOTES_PY2,</v>
      </c>
      <c r="E281" t="str">
        <f t="shared" si="13"/>
        <v>POST_TOTAL_VOTES_PY2,</v>
      </c>
      <c r="F281" t="b">
        <f t="shared" si="14"/>
        <v>1</v>
      </c>
    </row>
    <row r="282" spans="1:6" x14ac:dyDescent="0.3">
      <c r="A282" t="s">
        <v>2619</v>
      </c>
      <c r="C282" t="s">
        <v>2619</v>
      </c>
      <c r="D282" t="str">
        <f t="shared" si="12"/>
        <v>PRE_UPVOTES_PY3,</v>
      </c>
      <c r="E282" t="str">
        <f t="shared" si="13"/>
        <v>PRE_UPVOTES_PY3,</v>
      </c>
      <c r="F282" t="b">
        <f t="shared" si="14"/>
        <v>1</v>
      </c>
    </row>
    <row r="283" spans="1:6" x14ac:dyDescent="0.3">
      <c r="A283" t="s">
        <v>2620</v>
      </c>
      <c r="C283" t="s">
        <v>2620</v>
      </c>
      <c r="D283" t="str">
        <f t="shared" si="12"/>
        <v>PRE_DOWNVOTES_PY3,</v>
      </c>
      <c r="E283" t="str">
        <f t="shared" si="13"/>
        <v>PRE_DOWNVOTES_PY3,</v>
      </c>
      <c r="F283" t="b">
        <f t="shared" si="14"/>
        <v>1</v>
      </c>
    </row>
    <row r="284" spans="1:6" x14ac:dyDescent="0.3">
      <c r="A284" t="s">
        <v>2621</v>
      </c>
      <c r="C284" t="s">
        <v>2621</v>
      </c>
      <c r="D284" t="str">
        <f t="shared" si="12"/>
        <v>PRE_TOTAL_VOTES_PY3,</v>
      </c>
      <c r="E284" t="str">
        <f t="shared" si="13"/>
        <v>PRE_TOTAL_VOTES_PY3,</v>
      </c>
      <c r="F284" t="b">
        <f t="shared" si="14"/>
        <v>1</v>
      </c>
    </row>
    <row r="285" spans="1:6" x14ac:dyDescent="0.3">
      <c r="A285" t="s">
        <v>2622</v>
      </c>
      <c r="C285" t="s">
        <v>2622</v>
      </c>
      <c r="D285" t="str">
        <f t="shared" si="12"/>
        <v>POST_UPVOTES_PY3,</v>
      </c>
      <c r="E285" t="str">
        <f t="shared" si="13"/>
        <v>POST_UPVOTES_PY3,</v>
      </c>
      <c r="F285" t="b">
        <f t="shared" si="14"/>
        <v>1</v>
      </c>
    </row>
    <row r="286" spans="1:6" x14ac:dyDescent="0.3">
      <c r="A286" t="s">
        <v>2623</v>
      </c>
      <c r="C286" t="s">
        <v>2623</v>
      </c>
      <c r="D286" t="str">
        <f t="shared" si="12"/>
        <v>POST_DOWNVOTES_PY3,</v>
      </c>
      <c r="E286" t="str">
        <f t="shared" si="13"/>
        <v>POST_DOWNVOTES_PY3,</v>
      </c>
      <c r="F286" t="b">
        <f t="shared" si="14"/>
        <v>1</v>
      </c>
    </row>
    <row r="287" spans="1:6" x14ac:dyDescent="0.3">
      <c r="A287" t="s">
        <v>2624</v>
      </c>
      <c r="C287" t="s">
        <v>2624</v>
      </c>
      <c r="D287" t="str">
        <f t="shared" si="12"/>
        <v>POST_TOTAL_VOTES_PY3,</v>
      </c>
      <c r="E287" t="str">
        <f t="shared" si="13"/>
        <v>POST_TOTAL_VOTES_PY3,</v>
      </c>
      <c r="F287" t="b">
        <f t="shared" si="14"/>
        <v>1</v>
      </c>
    </row>
    <row r="288" spans="1:6" x14ac:dyDescent="0.3">
      <c r="A288" t="s">
        <v>2625</v>
      </c>
      <c r="C288" t="s">
        <v>2625</v>
      </c>
      <c r="D288" t="str">
        <f t="shared" si="12"/>
        <v>IMPORT_TYPE,</v>
      </c>
      <c r="E288" t="str">
        <f t="shared" si="13"/>
        <v>IMPORT_TYPE,</v>
      </c>
      <c r="F288" t="b">
        <f t="shared" si="14"/>
        <v>1</v>
      </c>
    </row>
    <row r="289" spans="1:6" x14ac:dyDescent="0.3">
      <c r="A289" t="s">
        <v>2626</v>
      </c>
      <c r="C289" t="s">
        <v>2626</v>
      </c>
      <c r="D289" t="str">
        <f t="shared" si="12"/>
        <v>IMPORT_TYPE_PY,</v>
      </c>
      <c r="E289" t="str">
        <f t="shared" si="13"/>
        <v>IMPORT_TYPE_PY,</v>
      </c>
      <c r="F289" t="b">
        <f t="shared" si="14"/>
        <v>1</v>
      </c>
    </row>
    <row r="290" spans="1:6" x14ac:dyDescent="0.3">
      <c r="A290" t="s">
        <v>2627</v>
      </c>
      <c r="C290" t="s">
        <v>2627</v>
      </c>
      <c r="D290" t="str">
        <f t="shared" si="12"/>
        <v>IMPORT_TYPE_PY2,</v>
      </c>
      <c r="E290" t="str">
        <f t="shared" si="13"/>
        <v>IMPORT_TYPE_PY2,</v>
      </c>
      <c r="F290" t="b">
        <f t="shared" si="14"/>
        <v>1</v>
      </c>
    </row>
    <row r="291" spans="1:6" x14ac:dyDescent="0.3">
      <c r="A291" t="s">
        <v>2628</v>
      </c>
      <c r="C291" t="s">
        <v>2628</v>
      </c>
      <c r="D291" t="str">
        <f t="shared" si="12"/>
        <v>ZIP,</v>
      </c>
      <c r="E291" t="str">
        <f t="shared" si="13"/>
        <v>ZIP,</v>
      </c>
      <c r="F291" t="b">
        <f t="shared" si="14"/>
        <v>1</v>
      </c>
    </row>
    <row r="292" spans="1:6" x14ac:dyDescent="0.3">
      <c r="A292" t="s">
        <v>2629</v>
      </c>
      <c r="C292" t="s">
        <v>2629</v>
      </c>
      <c r="D292" t="str">
        <f t="shared" si="12"/>
        <v>SUP_REMIC_TAXABLE_INCOME,</v>
      </c>
      <c r="E292" t="str">
        <f t="shared" si="13"/>
        <v>SUP_REMIC_TAXABLE_INCOME,</v>
      </c>
      <c r="F292" t="b">
        <f t="shared" si="14"/>
        <v>1</v>
      </c>
    </row>
    <row r="293" spans="1:6" x14ac:dyDescent="0.3">
      <c r="A293" t="s">
        <v>2630</v>
      </c>
      <c r="C293" t="s">
        <v>2630</v>
      </c>
      <c r="D293" t="str">
        <f t="shared" si="12"/>
        <v>SUP_REMIC_SCHQ_INCOME,</v>
      </c>
      <c r="E293" t="str">
        <f t="shared" si="13"/>
        <v>SUP_REMIC_SCHQ_INCOME,</v>
      </c>
      <c r="F293" t="b">
        <f t="shared" si="14"/>
        <v>1</v>
      </c>
    </row>
    <row r="294" spans="1:6" x14ac:dyDescent="0.3">
      <c r="A294" t="s">
        <v>2631</v>
      </c>
      <c r="C294" t="s">
        <v>2631</v>
      </c>
      <c r="D294" t="str">
        <f t="shared" si="12"/>
        <v>SUP_REMIC_EXCESS_INCLUSION,</v>
      </c>
      <c r="E294" t="str">
        <f t="shared" si="13"/>
        <v>SUP_REMIC_EXCESS_INCLUSION,</v>
      </c>
      <c r="F294" t="b">
        <f t="shared" si="14"/>
        <v>1</v>
      </c>
    </row>
    <row r="295" spans="1:6" x14ac:dyDescent="0.3">
      <c r="A295" t="s">
        <v>2632</v>
      </c>
      <c r="C295" t="s">
        <v>2632</v>
      </c>
      <c r="D295" t="str">
        <f t="shared" si="12"/>
        <v>SUP_RE_WILL_FILE_1099,</v>
      </c>
      <c r="E295" t="str">
        <f t="shared" si="13"/>
        <v>SUP_RE_WILL_FILE_1099,</v>
      </c>
      <c r="F295" t="b">
        <f t="shared" si="14"/>
        <v>1</v>
      </c>
    </row>
    <row r="296" spans="1:6" x14ac:dyDescent="0.3">
      <c r="A296" t="s">
        <v>2633</v>
      </c>
      <c r="C296" t="s">
        <v>2633</v>
      </c>
      <c r="D296" t="str">
        <f t="shared" si="12"/>
        <v>SUP_RE_TYPE_SINGLE_FAMILY,</v>
      </c>
      <c r="E296" t="str">
        <f t="shared" si="13"/>
        <v>SUP_RE_TYPE_SINGLE_FAMILY,</v>
      </c>
      <c r="F296" t="b">
        <f t="shared" si="14"/>
        <v>1</v>
      </c>
    </row>
    <row r="297" spans="1:6" x14ac:dyDescent="0.3">
      <c r="A297" t="s">
        <v>2634</v>
      </c>
      <c r="C297" t="s">
        <v>2634</v>
      </c>
      <c r="D297" t="str">
        <f t="shared" si="12"/>
        <v>SUP_RE_TYPE_SHORT_RENTAL,</v>
      </c>
      <c r="E297" t="str">
        <f t="shared" si="13"/>
        <v>SUP_RE_TYPE_SHORT_RENTAL,</v>
      </c>
      <c r="F297" t="b">
        <f t="shared" si="14"/>
        <v>1</v>
      </c>
    </row>
    <row r="298" spans="1:6" x14ac:dyDescent="0.3">
      <c r="A298" t="s">
        <v>2635</v>
      </c>
      <c r="C298" t="s">
        <v>2635</v>
      </c>
      <c r="D298" t="str">
        <f t="shared" si="12"/>
        <v>SUP_RE_TYPE_SELF_RENTAL,</v>
      </c>
      <c r="E298" t="str">
        <f t="shared" si="13"/>
        <v>SUP_RE_TYPE_SELF_RENTAL,</v>
      </c>
      <c r="F298" t="b">
        <f t="shared" si="14"/>
        <v>1</v>
      </c>
    </row>
    <row r="299" spans="1:6" x14ac:dyDescent="0.3">
      <c r="A299" t="s">
        <v>2636</v>
      </c>
      <c r="C299" t="s">
        <v>2636</v>
      </c>
      <c r="D299" t="str">
        <f t="shared" si="12"/>
        <v>SUP_RE_TYPE_ROYALTIES,</v>
      </c>
      <c r="E299" t="str">
        <f t="shared" si="13"/>
        <v>SUP_RE_TYPE_ROYALTIES,</v>
      </c>
      <c r="F299" t="b">
        <f t="shared" si="14"/>
        <v>1</v>
      </c>
    </row>
    <row r="300" spans="1:6" x14ac:dyDescent="0.3">
      <c r="A300" t="s">
        <v>2637</v>
      </c>
      <c r="C300" t="s">
        <v>2637</v>
      </c>
      <c r="D300" t="str">
        <f t="shared" si="12"/>
        <v>SUP_RE_TYPE_OTHER,</v>
      </c>
      <c r="E300" t="str">
        <f t="shared" si="13"/>
        <v>SUP_RE_TYPE_OTHER,</v>
      </c>
      <c r="F300" t="b">
        <f t="shared" si="14"/>
        <v>1</v>
      </c>
    </row>
    <row r="301" spans="1:6" x14ac:dyDescent="0.3">
      <c r="A301" t="s">
        <v>2638</v>
      </c>
      <c r="C301" t="s">
        <v>2638</v>
      </c>
      <c r="D301" t="str">
        <f t="shared" si="12"/>
        <v>SUP_RE_TYPE_MULTI_FAMILY,</v>
      </c>
      <c r="E301" t="str">
        <f t="shared" si="13"/>
        <v>SUP_RE_TYPE_MULTI_FAMILY,</v>
      </c>
      <c r="F301" t="b">
        <f t="shared" si="14"/>
        <v>1</v>
      </c>
    </row>
    <row r="302" spans="1:6" x14ac:dyDescent="0.3">
      <c r="A302" t="s">
        <v>2639</v>
      </c>
      <c r="C302" t="s">
        <v>2639</v>
      </c>
      <c r="D302" t="str">
        <f t="shared" si="12"/>
        <v>SUP_RE_TYPE_LAND,</v>
      </c>
      <c r="E302" t="str">
        <f t="shared" si="13"/>
        <v>SUP_RE_TYPE_LAND,</v>
      </c>
      <c r="F302" t="b">
        <f t="shared" si="14"/>
        <v>1</v>
      </c>
    </row>
    <row r="303" spans="1:6" x14ac:dyDescent="0.3">
      <c r="A303" t="s">
        <v>2640</v>
      </c>
      <c r="C303" t="s">
        <v>2640</v>
      </c>
      <c r="D303" t="str">
        <f t="shared" si="12"/>
        <v>SUP_RE_TYPE_COMMERCIAL,</v>
      </c>
      <c r="E303" t="str">
        <f t="shared" si="13"/>
        <v>SUP_RE_TYPE_COMMERCIAL,</v>
      </c>
      <c r="F303" t="b">
        <f t="shared" si="14"/>
        <v>1</v>
      </c>
    </row>
    <row r="304" spans="1:6" x14ac:dyDescent="0.3">
      <c r="A304" t="s">
        <v>2641</v>
      </c>
      <c r="C304" t="s">
        <v>2641</v>
      </c>
      <c r="D304" t="str">
        <f t="shared" si="12"/>
        <v>SUP_RE_TOTAL_INCOME,</v>
      </c>
      <c r="E304" t="str">
        <f t="shared" si="13"/>
        <v>SUP_RE_TOTAL_INCOME,</v>
      </c>
      <c r="F304" t="b">
        <f t="shared" si="14"/>
        <v>1</v>
      </c>
    </row>
    <row r="305" spans="1:6" x14ac:dyDescent="0.3">
      <c r="A305" t="s">
        <v>2642</v>
      </c>
      <c r="C305" t="s">
        <v>2642</v>
      </c>
      <c r="D305" t="str">
        <f t="shared" si="12"/>
        <v>SUP_RE_REQUIRE_1099,</v>
      </c>
      <c r="E305" t="str">
        <f t="shared" si="13"/>
        <v>SUP_RE_REQUIRE_1099,</v>
      </c>
      <c r="F305" t="b">
        <f t="shared" si="14"/>
        <v>1</v>
      </c>
    </row>
    <row r="306" spans="1:6" x14ac:dyDescent="0.3">
      <c r="A306" t="s">
        <v>2643</v>
      </c>
      <c r="C306" t="s">
        <v>2643</v>
      </c>
      <c r="D306" t="str">
        <f t="shared" si="12"/>
        <v>SUP_RE_PROFESSIONAL_INCOME,</v>
      </c>
      <c r="E306" t="str">
        <f t="shared" si="13"/>
        <v>SUP_RE_PROFESSIONAL_INCOME,</v>
      </c>
      <c r="F306" t="b">
        <f t="shared" si="14"/>
        <v>1</v>
      </c>
    </row>
    <row r="307" spans="1:6" x14ac:dyDescent="0.3">
      <c r="A307" t="s">
        <v>2644</v>
      </c>
      <c r="C307" t="s">
        <v>2644</v>
      </c>
      <c r="D307" t="str">
        <f t="shared" si="12"/>
        <v>SUP_RE_PERSONAL_DAYS,</v>
      </c>
      <c r="E307" t="str">
        <f t="shared" si="13"/>
        <v>SUP_RE_PERSONAL_DAYS,</v>
      </c>
      <c r="F307" t="b">
        <f t="shared" si="14"/>
        <v>1</v>
      </c>
    </row>
    <row r="308" spans="1:6" x14ac:dyDescent="0.3">
      <c r="A308" t="s">
        <v>2645</v>
      </c>
      <c r="C308" t="s">
        <v>2645</v>
      </c>
      <c r="D308" t="str">
        <f t="shared" si="12"/>
        <v>SUP_RE_INCOME_ROYALTIES,</v>
      </c>
      <c r="E308" t="str">
        <f t="shared" si="13"/>
        <v>SUP_RE_INCOME_ROYALTIES,</v>
      </c>
      <c r="F308" t="b">
        <f t="shared" si="14"/>
        <v>1</v>
      </c>
    </row>
    <row r="309" spans="1:6" x14ac:dyDescent="0.3">
      <c r="A309" t="s">
        <v>2646</v>
      </c>
      <c r="C309" t="s">
        <v>2646</v>
      </c>
      <c r="D309" t="str">
        <f t="shared" si="12"/>
        <v>SUP_RE_INCOME_RENTS,</v>
      </c>
      <c r="E309" t="str">
        <f t="shared" si="13"/>
        <v>SUP_RE_INCOME_RENTS,</v>
      </c>
      <c r="F309" t="b">
        <f t="shared" si="14"/>
        <v>1</v>
      </c>
    </row>
    <row r="310" spans="1:6" x14ac:dyDescent="0.3">
      <c r="A310" t="s">
        <v>2647</v>
      </c>
      <c r="C310" t="s">
        <v>2647</v>
      </c>
      <c r="D310" t="str">
        <f t="shared" si="12"/>
        <v>SUP_RE_EXPENSES_UTILITIES,</v>
      </c>
      <c r="E310" t="str">
        <f t="shared" si="13"/>
        <v>SUP_RE_EXPENSES_UTILITIES,</v>
      </c>
      <c r="F310" t="b">
        <f t="shared" si="14"/>
        <v>1</v>
      </c>
    </row>
    <row r="311" spans="1:6" x14ac:dyDescent="0.3">
      <c r="A311" t="s">
        <v>2648</v>
      </c>
      <c r="C311" t="s">
        <v>2648</v>
      </c>
      <c r="D311" t="str">
        <f t="shared" si="12"/>
        <v>SUP_RE_EXPENSES_TRAVEL,</v>
      </c>
      <c r="E311" t="str">
        <f t="shared" si="13"/>
        <v>SUP_RE_EXPENSES_TRAVEL,</v>
      </c>
      <c r="F311" t="b">
        <f t="shared" si="14"/>
        <v>1</v>
      </c>
    </row>
    <row r="312" spans="1:6" x14ac:dyDescent="0.3">
      <c r="A312" t="s">
        <v>2649</v>
      </c>
      <c r="C312" t="s">
        <v>2649</v>
      </c>
      <c r="D312" t="str">
        <f t="shared" si="12"/>
        <v>SUP_RE_EXPENSES_TOTAL,</v>
      </c>
      <c r="E312" t="str">
        <f t="shared" si="13"/>
        <v>SUP_RE_EXPENSES_TOTAL,</v>
      </c>
      <c r="F312" t="b">
        <f t="shared" si="14"/>
        <v>1</v>
      </c>
    </row>
    <row r="313" spans="1:6" x14ac:dyDescent="0.3">
      <c r="A313" t="s">
        <v>2650</v>
      </c>
      <c r="C313" t="s">
        <v>2650</v>
      </c>
      <c r="D313" t="str">
        <f t="shared" si="12"/>
        <v>SUP_RE_EXPENSES_TAXES,</v>
      </c>
      <c r="E313" t="str">
        <f t="shared" si="13"/>
        <v>SUP_RE_EXPENSES_TAXES,</v>
      </c>
      <c r="F313" t="b">
        <f t="shared" si="14"/>
        <v>1</v>
      </c>
    </row>
    <row r="314" spans="1:6" x14ac:dyDescent="0.3">
      <c r="A314" t="s">
        <v>2651</v>
      </c>
      <c r="C314" t="s">
        <v>2651</v>
      </c>
      <c r="D314" t="str">
        <f t="shared" si="12"/>
        <v>SUP_RE_EXPENSES_SUPPLIES,</v>
      </c>
      <c r="E314" t="str">
        <f t="shared" si="13"/>
        <v>SUP_RE_EXPENSES_SUPPLIES,</v>
      </c>
      <c r="F314" t="b">
        <f t="shared" si="14"/>
        <v>1</v>
      </c>
    </row>
    <row r="315" spans="1:6" x14ac:dyDescent="0.3">
      <c r="A315" t="s">
        <v>2652</v>
      </c>
      <c r="C315" t="s">
        <v>2652</v>
      </c>
      <c r="D315" t="str">
        <f t="shared" si="12"/>
        <v>SUP_RE_EXPENSES_REPAIRS,</v>
      </c>
      <c r="E315" t="str">
        <f t="shared" si="13"/>
        <v>SUP_RE_EXPENSES_REPAIRS,</v>
      </c>
      <c r="F315" t="b">
        <f t="shared" si="14"/>
        <v>1</v>
      </c>
    </row>
    <row r="316" spans="1:6" x14ac:dyDescent="0.3">
      <c r="A316" t="s">
        <v>2653</v>
      </c>
      <c r="C316" t="s">
        <v>2653</v>
      </c>
      <c r="D316" t="str">
        <f t="shared" si="12"/>
        <v>SUP_RE_EXPENSES_OTHER_INTEREST,</v>
      </c>
      <c r="E316" t="str">
        <f t="shared" si="13"/>
        <v>SUP_RE_EXPENSES_OTHER_INTEREST,</v>
      </c>
      <c r="F316" t="b">
        <f t="shared" si="14"/>
        <v>1</v>
      </c>
    </row>
    <row r="317" spans="1:6" x14ac:dyDescent="0.3">
      <c r="A317" t="s">
        <v>2654</v>
      </c>
      <c r="C317" t="s">
        <v>2654</v>
      </c>
      <c r="D317" t="str">
        <f t="shared" si="12"/>
        <v>SUP_RE_EXPENSES_MORTGAGE_INTEREST,</v>
      </c>
      <c r="E317" t="str">
        <f t="shared" si="13"/>
        <v>SUP_RE_EXPENSES_MORTGAGE_INTEREST,</v>
      </c>
      <c r="F317" t="b">
        <f t="shared" si="14"/>
        <v>1</v>
      </c>
    </row>
    <row r="318" spans="1:6" x14ac:dyDescent="0.3">
      <c r="A318" t="s">
        <v>2655</v>
      </c>
      <c r="C318" t="s">
        <v>2655</v>
      </c>
      <c r="D318" t="str">
        <f t="shared" si="12"/>
        <v>SUP_RE_EXPENSES_MANAGEMENT,</v>
      </c>
      <c r="E318" t="str">
        <f t="shared" si="13"/>
        <v>SUP_RE_EXPENSES_MANAGEMENT,</v>
      </c>
      <c r="F318" t="b">
        <f t="shared" si="14"/>
        <v>1</v>
      </c>
    </row>
    <row r="319" spans="1:6" x14ac:dyDescent="0.3">
      <c r="A319" t="s">
        <v>2656</v>
      </c>
      <c r="C319" t="s">
        <v>2656</v>
      </c>
      <c r="D319" t="str">
        <f t="shared" si="12"/>
        <v>SUP_RE_EXPENSES_LEGAL,</v>
      </c>
      <c r="E319" t="str">
        <f t="shared" si="13"/>
        <v>SUP_RE_EXPENSES_LEGAL,</v>
      </c>
      <c r="F319" t="b">
        <f t="shared" si="14"/>
        <v>1</v>
      </c>
    </row>
    <row r="320" spans="1:6" x14ac:dyDescent="0.3">
      <c r="A320" t="s">
        <v>2657</v>
      </c>
      <c r="C320" t="s">
        <v>2657</v>
      </c>
      <c r="D320" t="str">
        <f t="shared" si="12"/>
        <v>SUP_RE_EXPENSES_INSURANCE,</v>
      </c>
      <c r="E320" t="str">
        <f t="shared" si="13"/>
        <v>SUP_RE_EXPENSES_INSURANCE,</v>
      </c>
      <c r="F320" t="b">
        <f t="shared" si="14"/>
        <v>1</v>
      </c>
    </row>
    <row r="321" spans="1:6" x14ac:dyDescent="0.3">
      <c r="A321" t="s">
        <v>2658</v>
      </c>
      <c r="C321" t="s">
        <v>2658</v>
      </c>
      <c r="D321" t="str">
        <f t="shared" si="12"/>
        <v>SUP_RE_EXPENSES_DEPRECIATION,</v>
      </c>
      <c r="E321" t="str">
        <f t="shared" si="13"/>
        <v>SUP_RE_EXPENSES_DEPRECIATION,</v>
      </c>
      <c r="F321" t="b">
        <f t="shared" si="14"/>
        <v>1</v>
      </c>
    </row>
    <row r="322" spans="1:6" x14ac:dyDescent="0.3">
      <c r="A322" t="s">
        <v>2659</v>
      </c>
      <c r="C322" t="s">
        <v>2659</v>
      </c>
      <c r="D322" t="str">
        <f t="shared" si="12"/>
        <v>SUP_RE_EXPENSES_DEDUCTIBLE_LOSS,</v>
      </c>
      <c r="E322" t="str">
        <f t="shared" si="13"/>
        <v>SUP_RE_EXPENSES_DEDUCTIBLE_LOSS,</v>
      </c>
      <c r="F322" t="b">
        <f t="shared" si="14"/>
        <v>1</v>
      </c>
    </row>
    <row r="323" spans="1:6" x14ac:dyDescent="0.3">
      <c r="A323" t="s">
        <v>2660</v>
      </c>
      <c r="C323" t="s">
        <v>2660</v>
      </c>
      <c r="D323" t="str">
        <f t="shared" ref="D323:D386" si="15">TRIM(A323)</f>
        <v>SUP_RE_EXPENSES_COMMISSIONS,</v>
      </c>
      <c r="E323" t="str">
        <f t="shared" ref="E323:E386" si="16">TRIM(C323)</f>
        <v>SUP_RE_EXPENSES_COMMISSIONS,</v>
      </c>
      <c r="F323" t="b">
        <f t="shared" ref="F323:F386" si="17">D323=E323</f>
        <v>1</v>
      </c>
    </row>
    <row r="324" spans="1:6" x14ac:dyDescent="0.3">
      <c r="A324" t="s">
        <v>2661</v>
      </c>
      <c r="C324" t="s">
        <v>2661</v>
      </c>
      <c r="D324" t="str">
        <f t="shared" si="15"/>
        <v>SUP_RE_EXPENSES_CLEANING,</v>
      </c>
      <c r="E324" t="str">
        <f t="shared" si="16"/>
        <v>SUP_RE_EXPENSES_CLEANING,</v>
      </c>
      <c r="F324" t="b">
        <f t="shared" si="17"/>
        <v>1</v>
      </c>
    </row>
    <row r="325" spans="1:6" x14ac:dyDescent="0.3">
      <c r="A325" t="s">
        <v>2662</v>
      </c>
      <c r="C325" t="s">
        <v>2662</v>
      </c>
      <c r="D325" t="str">
        <f t="shared" si="15"/>
        <v>SUP_RE_EXPENSES_ADVERTISING,</v>
      </c>
      <c r="E325" t="str">
        <f t="shared" si="16"/>
        <v>SUP_RE_EXPENSES_ADVERTISING,</v>
      </c>
      <c r="F325" t="b">
        <f t="shared" si="17"/>
        <v>1</v>
      </c>
    </row>
    <row r="326" spans="1:6" x14ac:dyDescent="0.3">
      <c r="A326" t="s">
        <v>2663</v>
      </c>
      <c r="C326" t="s">
        <v>2663</v>
      </c>
      <c r="D326" t="str">
        <f t="shared" si="15"/>
        <v>SUP_PS_TOTAL_INCOME,</v>
      </c>
      <c r="E326" t="str">
        <f t="shared" si="16"/>
        <v>SUP_PS_TOTAL_INCOME,</v>
      </c>
      <c r="F326" t="b">
        <f t="shared" si="17"/>
        <v>1</v>
      </c>
    </row>
    <row r="327" spans="1:6" x14ac:dyDescent="0.3">
      <c r="A327" t="s">
        <v>2664</v>
      </c>
      <c r="C327" t="s">
        <v>2664</v>
      </c>
      <c r="D327" t="str">
        <f t="shared" si="15"/>
        <v>SUP_PS_SEC179_EXPENSE_DEDUCTION,</v>
      </c>
      <c r="E327" t="str">
        <f t="shared" si="16"/>
        <v>SUP_PS_SEC179_EXPENSE_DEDUCTION,</v>
      </c>
      <c r="F327" t="b">
        <f t="shared" si="17"/>
        <v>1</v>
      </c>
    </row>
    <row r="328" spans="1:6" x14ac:dyDescent="0.3">
      <c r="A328" t="s">
        <v>2665</v>
      </c>
      <c r="C328" t="s">
        <v>2665</v>
      </c>
      <c r="D328" t="str">
        <f t="shared" si="15"/>
        <v>SUP_PS_SCORP,</v>
      </c>
      <c r="E328" t="str">
        <f t="shared" si="16"/>
        <v>SUP_PS_SCORP,</v>
      </c>
      <c r="F328" t="b">
        <f t="shared" si="17"/>
        <v>1</v>
      </c>
    </row>
    <row r="329" spans="1:6" x14ac:dyDescent="0.3">
      <c r="A329" t="s">
        <v>2666</v>
      </c>
      <c r="C329" t="s">
        <v>2666</v>
      </c>
      <c r="D329" t="str">
        <f t="shared" si="15"/>
        <v>SUP_PS_PY_LOSS,</v>
      </c>
      <c r="E329" t="str">
        <f t="shared" si="16"/>
        <v>SUP_PS_PY_LOSS,</v>
      </c>
      <c r="F329" t="b">
        <f t="shared" si="17"/>
        <v>1</v>
      </c>
    </row>
    <row r="330" spans="1:6" x14ac:dyDescent="0.3">
      <c r="A330" t="s">
        <v>2667</v>
      </c>
      <c r="C330" t="s">
        <v>2667</v>
      </c>
      <c r="D330" t="str">
        <f t="shared" si="15"/>
        <v>SUP_PS_PASSIVE_LOSS,</v>
      </c>
      <c r="E330" t="str">
        <f t="shared" si="16"/>
        <v>SUP_PS_PASSIVE_LOSS,</v>
      </c>
      <c r="F330" t="b">
        <f t="shared" si="17"/>
        <v>1</v>
      </c>
    </row>
    <row r="331" spans="1:6" x14ac:dyDescent="0.3">
      <c r="A331" t="s">
        <v>2668</v>
      </c>
      <c r="C331" t="s">
        <v>2668</v>
      </c>
      <c r="D331" t="str">
        <f t="shared" si="15"/>
        <v>SUP_PS_PASSIVE_INCOME,</v>
      </c>
      <c r="E331" t="str">
        <f t="shared" si="16"/>
        <v>SUP_PS_PASSIVE_INCOME,</v>
      </c>
      <c r="F331" t="b">
        <f t="shared" si="17"/>
        <v>1</v>
      </c>
    </row>
    <row r="332" spans="1:6" x14ac:dyDescent="0.3">
      <c r="A332" t="s">
        <v>2669</v>
      </c>
      <c r="C332" t="s">
        <v>2669</v>
      </c>
      <c r="D332" t="str">
        <f t="shared" si="15"/>
        <v>SUP_PS_PARTNERSHIP_FOREIGN,</v>
      </c>
      <c r="E332" t="str">
        <f t="shared" si="16"/>
        <v>SUP_PS_PARTNERSHIP_FOREIGN,</v>
      </c>
      <c r="F332" t="b">
        <f t="shared" si="17"/>
        <v>1</v>
      </c>
    </row>
    <row r="333" spans="1:6" x14ac:dyDescent="0.3">
      <c r="A333" t="s">
        <v>2670</v>
      </c>
      <c r="C333" t="s">
        <v>2670</v>
      </c>
      <c r="D333" t="str">
        <f t="shared" si="15"/>
        <v>SUP_PS_PARTNERSHIP,</v>
      </c>
      <c r="E333" t="str">
        <f t="shared" si="16"/>
        <v>SUP_PS_PARTNERSHIP,</v>
      </c>
      <c r="F333" t="b">
        <f t="shared" si="17"/>
        <v>1</v>
      </c>
    </row>
    <row r="334" spans="1:6" x14ac:dyDescent="0.3">
      <c r="A334" t="s">
        <v>2671</v>
      </c>
      <c r="C334" t="s">
        <v>2671</v>
      </c>
      <c r="D334" t="str">
        <f t="shared" si="15"/>
        <v>SUP_PS_NONPASSIVE_LOSS,</v>
      </c>
      <c r="E334" t="str">
        <f t="shared" si="16"/>
        <v>SUP_PS_NONPASSIVE_LOSS,</v>
      </c>
      <c r="F334" t="b">
        <f t="shared" si="17"/>
        <v>1</v>
      </c>
    </row>
    <row r="335" spans="1:6" x14ac:dyDescent="0.3">
      <c r="A335" t="s">
        <v>2672</v>
      </c>
      <c r="C335" t="s">
        <v>2672</v>
      </c>
      <c r="D335" t="str">
        <f t="shared" si="15"/>
        <v>SUP_PS_NONPASSIVE_INCOME,</v>
      </c>
      <c r="E335" t="str">
        <f t="shared" si="16"/>
        <v>SUP_PS_NONPASSIVE_INCOME,</v>
      </c>
      <c r="F335" t="b">
        <f t="shared" si="17"/>
        <v>1</v>
      </c>
    </row>
    <row r="336" spans="1:6" x14ac:dyDescent="0.3">
      <c r="A336" t="s">
        <v>2673</v>
      </c>
      <c r="C336" t="s">
        <v>2673</v>
      </c>
      <c r="D336" t="str">
        <f t="shared" si="15"/>
        <v>SUP_PS_AT_RISK,</v>
      </c>
      <c r="E336" t="str">
        <f t="shared" si="16"/>
        <v>SUP_PS_AT_RISK,</v>
      </c>
      <c r="F336" t="b">
        <f t="shared" si="17"/>
        <v>1</v>
      </c>
    </row>
    <row r="337" spans="1:6" x14ac:dyDescent="0.3">
      <c r="A337" t="s">
        <v>2674</v>
      </c>
      <c r="C337" t="s">
        <v>2674</v>
      </c>
      <c r="D337" t="str">
        <f t="shared" si="15"/>
        <v>SUP_FARM_RENTAL_INCOME,</v>
      </c>
      <c r="E337" t="str">
        <f t="shared" si="16"/>
        <v>SUP_FARM_RENTAL_INCOME,</v>
      </c>
      <c r="F337" t="b">
        <f t="shared" si="17"/>
        <v>1</v>
      </c>
    </row>
    <row r="338" spans="1:6" x14ac:dyDescent="0.3">
      <c r="A338" t="s">
        <v>2675</v>
      </c>
      <c r="C338" t="s">
        <v>2675</v>
      </c>
      <c r="D338" t="str">
        <f t="shared" si="15"/>
        <v>SUP_FARM_GROSS_INCOME,</v>
      </c>
      <c r="E338" t="str">
        <f t="shared" si="16"/>
        <v>SUP_FARM_GROSS_INCOME,</v>
      </c>
      <c r="F338" t="b">
        <f t="shared" si="17"/>
        <v>1</v>
      </c>
    </row>
    <row r="339" spans="1:6" x14ac:dyDescent="0.3">
      <c r="A339" t="s">
        <v>2676</v>
      </c>
      <c r="C339" t="s">
        <v>2676</v>
      </c>
      <c r="D339" t="str">
        <f t="shared" si="15"/>
        <v>SUP_EST_TOTAL_INCOME,</v>
      </c>
      <c r="E339" t="str">
        <f t="shared" si="16"/>
        <v>SUP_EST_TOTAL_INCOME,</v>
      </c>
      <c r="F339" t="b">
        <f t="shared" si="17"/>
        <v>1</v>
      </c>
    </row>
    <row r="340" spans="1:6" x14ac:dyDescent="0.3">
      <c r="A340" t="s">
        <v>2677</v>
      </c>
      <c r="C340" t="s">
        <v>2677</v>
      </c>
      <c r="D340" t="str">
        <f t="shared" si="15"/>
        <v>SUP_EST_PASSIVE_LOSS,</v>
      </c>
      <c r="E340" t="str">
        <f t="shared" si="16"/>
        <v>SUP_EST_PASSIVE_LOSS,</v>
      </c>
      <c r="F340" t="b">
        <f t="shared" si="17"/>
        <v>1</v>
      </c>
    </row>
    <row r="341" spans="1:6" x14ac:dyDescent="0.3">
      <c r="A341" t="s">
        <v>2678</v>
      </c>
      <c r="C341" t="s">
        <v>2678</v>
      </c>
      <c r="D341" t="str">
        <f t="shared" si="15"/>
        <v>SUP_EST_PASSIVE_INCOME,</v>
      </c>
      <c r="E341" t="str">
        <f t="shared" si="16"/>
        <v>SUP_EST_PASSIVE_INCOME,</v>
      </c>
      <c r="F341" t="b">
        <f t="shared" si="17"/>
        <v>1</v>
      </c>
    </row>
    <row r="342" spans="1:6" x14ac:dyDescent="0.3">
      <c r="A342" t="s">
        <v>2679</v>
      </c>
      <c r="C342" t="s">
        <v>2679</v>
      </c>
      <c r="D342" t="str">
        <f t="shared" si="15"/>
        <v>SUP_EST_NONPASSIVE_LOSS,</v>
      </c>
      <c r="E342" t="str">
        <f t="shared" si="16"/>
        <v>SUP_EST_NONPASSIVE_LOSS,</v>
      </c>
      <c r="F342" t="b">
        <f t="shared" si="17"/>
        <v>1</v>
      </c>
    </row>
    <row r="343" spans="1:6" x14ac:dyDescent="0.3">
      <c r="A343" t="s">
        <v>2680</v>
      </c>
      <c r="C343" t="s">
        <v>2680</v>
      </c>
      <c r="D343" t="str">
        <f t="shared" si="15"/>
        <v>SUP_EST_NONPASSIVE_INCOME,</v>
      </c>
      <c r="E343" t="str">
        <f t="shared" si="16"/>
        <v>SUP_EST_NONPASSIVE_INCOME,</v>
      </c>
      <c r="F343" t="b">
        <f t="shared" si="17"/>
        <v>1</v>
      </c>
    </row>
    <row r="344" spans="1:6" x14ac:dyDescent="0.3">
      <c r="A344" t="s">
        <v>2681</v>
      </c>
      <c r="C344" t="s">
        <v>2681</v>
      </c>
      <c r="D344" t="str">
        <f t="shared" si="15"/>
        <v>SECONDARY_ID,</v>
      </c>
      <c r="E344" t="str">
        <f t="shared" si="16"/>
        <v>SECONDARY_ID,</v>
      </c>
      <c r="F344" t="b">
        <f t="shared" si="17"/>
        <v>1</v>
      </c>
    </row>
    <row r="345" spans="1:6" x14ac:dyDescent="0.3">
      <c r="A345" t="s">
        <v>2682</v>
      </c>
      <c r="C345" t="s">
        <v>2682</v>
      </c>
      <c r="D345" t="str">
        <f t="shared" si="15"/>
        <v>RECEIVED_DATE,</v>
      </c>
      <c r="E345" t="str">
        <f t="shared" si="16"/>
        <v>RECEIVED_DATE,</v>
      </c>
      <c r="F345" t="b">
        <f t="shared" si="17"/>
        <v>1</v>
      </c>
    </row>
    <row r="346" spans="1:6" x14ac:dyDescent="0.3">
      <c r="A346" t="s">
        <v>2683</v>
      </c>
      <c r="C346" t="s">
        <v>2683</v>
      </c>
      <c r="D346" t="str">
        <f t="shared" si="15"/>
        <v>PRIMARY_ID,</v>
      </c>
      <c r="E346" t="str">
        <f t="shared" si="16"/>
        <v>PRIMARY_ID,</v>
      </c>
      <c r="F346" t="b">
        <f t="shared" si="17"/>
        <v>1</v>
      </c>
    </row>
    <row r="347" spans="1:6" x14ac:dyDescent="0.3">
      <c r="A347" t="s">
        <v>2684</v>
      </c>
      <c r="C347" t="s">
        <v>2684</v>
      </c>
      <c r="D347" t="str">
        <f t="shared" si="15"/>
        <v>OCCUPATION_TAXPAYER,</v>
      </c>
      <c r="E347" t="str">
        <f t="shared" si="16"/>
        <v>OCCUPATION_TAXPAYER,</v>
      </c>
      <c r="F347" t="b">
        <f t="shared" si="17"/>
        <v>1</v>
      </c>
    </row>
    <row r="348" spans="1:6" x14ac:dyDescent="0.3">
      <c r="A348" t="s">
        <v>2685</v>
      </c>
      <c r="C348" t="s">
        <v>2685</v>
      </c>
      <c r="D348" t="str">
        <f t="shared" si="15"/>
        <v>OCCUPATION_SPOUSE,</v>
      </c>
      <c r="E348" t="str">
        <f t="shared" si="16"/>
        <v>OCCUPATION_SPOUSE,</v>
      </c>
      <c r="F348" t="b">
        <f t="shared" si="17"/>
        <v>1</v>
      </c>
    </row>
    <row r="349" spans="1:6" x14ac:dyDescent="0.3">
      <c r="A349" t="s">
        <v>2686</v>
      </c>
      <c r="C349" t="s">
        <v>2686</v>
      </c>
      <c r="D349" t="str">
        <f t="shared" si="15"/>
        <v>NUM_W2,</v>
      </c>
      <c r="E349" t="str">
        <f t="shared" si="16"/>
        <v>NUM_W2,</v>
      </c>
      <c r="F349" t="b">
        <f t="shared" si="17"/>
        <v>1</v>
      </c>
    </row>
    <row r="350" spans="1:6" x14ac:dyDescent="0.3">
      <c r="A350" t="s">
        <v>2687</v>
      </c>
      <c r="C350" t="s">
        <v>2687</v>
      </c>
      <c r="D350" t="str">
        <f t="shared" si="15"/>
        <v>NUM_SCHE,</v>
      </c>
      <c r="E350" t="str">
        <f t="shared" si="16"/>
        <v>NUM_SCHE,</v>
      </c>
      <c r="F350" t="b">
        <f t="shared" si="17"/>
        <v>1</v>
      </c>
    </row>
    <row r="351" spans="1:6" x14ac:dyDescent="0.3">
      <c r="A351" t="s">
        <v>2688</v>
      </c>
      <c r="C351" t="s">
        <v>2688</v>
      </c>
      <c r="D351" t="str">
        <f t="shared" si="15"/>
        <v>NUM_SCHC,</v>
      </c>
      <c r="E351" t="str">
        <f t="shared" si="16"/>
        <v>NUM_SCHC,</v>
      </c>
      <c r="F351" t="b">
        <f t="shared" si="17"/>
        <v>1</v>
      </c>
    </row>
    <row r="352" spans="1:6" x14ac:dyDescent="0.3">
      <c r="A352" t="s">
        <v>2689</v>
      </c>
      <c r="C352" t="s">
        <v>2689</v>
      </c>
      <c r="D352" t="str">
        <f t="shared" si="15"/>
        <v>NUM_EXEMPTIONS,</v>
      </c>
      <c r="E352" t="str">
        <f t="shared" si="16"/>
        <v>NUM_EXEMPTIONS,</v>
      </c>
      <c r="F352" t="b">
        <f t="shared" si="17"/>
        <v>1</v>
      </c>
    </row>
    <row r="353" spans="1:6" x14ac:dyDescent="0.3">
      <c r="A353" t="s">
        <v>2690</v>
      </c>
      <c r="C353" t="s">
        <v>2690</v>
      </c>
      <c r="D353" t="str">
        <f t="shared" si="15"/>
        <v>NUM_DEPENDENTS,</v>
      </c>
      <c r="E353" t="str">
        <f t="shared" si="16"/>
        <v>NUM_DEPENDENTS,</v>
      </c>
      <c r="F353" t="b">
        <f t="shared" si="17"/>
        <v>1</v>
      </c>
    </row>
    <row r="354" spans="1:6" x14ac:dyDescent="0.3">
      <c r="A354" t="s">
        <v>2691</v>
      </c>
      <c r="C354" t="s">
        <v>2691</v>
      </c>
      <c r="D354" t="str">
        <f t="shared" si="15"/>
        <v>FLAG_OLD_OR_BLIND,</v>
      </c>
      <c r="E354" t="str">
        <f t="shared" si="16"/>
        <v>FLAG_OLD_OR_BLIND,</v>
      </c>
      <c r="F354" t="b">
        <f t="shared" si="17"/>
        <v>1</v>
      </c>
    </row>
    <row r="355" spans="1:6" x14ac:dyDescent="0.3">
      <c r="A355" t="s">
        <v>2692</v>
      </c>
      <c r="C355" t="s">
        <v>2692</v>
      </c>
      <c r="D355" t="str">
        <f t="shared" si="15"/>
        <v>FLAG_ITEMIZED_DEDUCTIONS,</v>
      </c>
      <c r="E355" t="str">
        <f t="shared" si="16"/>
        <v>FLAG_ITEMIZED_DEDUCTIONS,</v>
      </c>
      <c r="F355" t="b">
        <f t="shared" si="17"/>
        <v>1</v>
      </c>
    </row>
    <row r="356" spans="1:6" x14ac:dyDescent="0.3">
      <c r="A356" t="s">
        <v>2693</v>
      </c>
      <c r="C356" t="s">
        <v>2693</v>
      </c>
      <c r="D356" t="str">
        <f t="shared" si="15"/>
        <v>FLAG_ITEMIZE_SEPARATELY,</v>
      </c>
      <c r="E356" t="str">
        <f t="shared" si="16"/>
        <v>FLAG_ITEMIZE_SEPARATELY,</v>
      </c>
      <c r="F356" t="b">
        <f t="shared" si="17"/>
        <v>1</v>
      </c>
    </row>
    <row r="357" spans="1:6" x14ac:dyDescent="0.3">
      <c r="A357" t="s">
        <v>2694</v>
      </c>
      <c r="C357" t="s">
        <v>2694</v>
      </c>
      <c r="D357" t="str">
        <f t="shared" si="15"/>
        <v>FILING_STATUS,</v>
      </c>
      <c r="E357" t="str">
        <f t="shared" si="16"/>
        <v>FILING_STATUS,</v>
      </c>
      <c r="F357" t="b">
        <f t="shared" si="17"/>
        <v>1</v>
      </c>
    </row>
    <row r="358" spans="1:6" x14ac:dyDescent="0.3">
      <c r="A358" t="s">
        <v>2695</v>
      </c>
      <c r="C358" t="s">
        <v>2695</v>
      </c>
      <c r="D358" t="str">
        <f t="shared" si="15"/>
        <v>BUS_WILL_FILE_1099,</v>
      </c>
      <c r="E358" t="str">
        <f t="shared" si="16"/>
        <v>BUS_WILL_FILE_1099,</v>
      </c>
      <c r="F358" t="b">
        <f t="shared" si="17"/>
        <v>1</v>
      </c>
    </row>
    <row r="359" spans="1:6" x14ac:dyDescent="0.3">
      <c r="A359" t="s">
        <v>2696</v>
      </c>
      <c r="C359" t="s">
        <v>2696</v>
      </c>
      <c r="D359" t="str">
        <f t="shared" si="15"/>
        <v>BUS_VEHICLE_PERSONAL_OFFDUTY,</v>
      </c>
      <c r="E359" t="str">
        <f t="shared" si="16"/>
        <v>BUS_VEHICLE_PERSONAL_OFFDUTY,</v>
      </c>
      <c r="F359" t="b">
        <f t="shared" si="17"/>
        <v>1</v>
      </c>
    </row>
    <row r="360" spans="1:6" x14ac:dyDescent="0.3">
      <c r="A360" t="s">
        <v>2697</v>
      </c>
      <c r="C360" t="s">
        <v>2697</v>
      </c>
      <c r="D360" t="str">
        <f t="shared" si="15"/>
        <v>BUS_VEHICLE_PERSONAL_ANOTHER,</v>
      </c>
      <c r="E360" t="str">
        <f t="shared" si="16"/>
        <v>BUS_VEHICLE_PERSONAL_ANOTHER,</v>
      </c>
      <c r="F360" t="b">
        <f t="shared" si="17"/>
        <v>1</v>
      </c>
    </row>
    <row r="361" spans="1:6" x14ac:dyDescent="0.3">
      <c r="A361" t="s">
        <v>2698</v>
      </c>
      <c r="C361" t="s">
        <v>2698</v>
      </c>
      <c r="D361" t="str">
        <f t="shared" si="15"/>
        <v>BUS_VEHICLE_MILES_OTHER,</v>
      </c>
      <c r="E361" t="str">
        <f t="shared" si="16"/>
        <v>BUS_VEHICLE_MILES_OTHER,</v>
      </c>
      <c r="F361" t="b">
        <f t="shared" si="17"/>
        <v>1</v>
      </c>
    </row>
    <row r="362" spans="1:6" x14ac:dyDescent="0.3">
      <c r="A362" t="s">
        <v>2699</v>
      </c>
      <c r="C362" t="s">
        <v>2699</v>
      </c>
      <c r="D362" t="str">
        <f t="shared" si="15"/>
        <v>BUS_VEHICLE_MILES_COMMUTE,</v>
      </c>
      <c r="E362" t="str">
        <f t="shared" si="16"/>
        <v>BUS_VEHICLE_MILES_COMMUTE,</v>
      </c>
      <c r="F362" t="b">
        <f t="shared" si="17"/>
        <v>1</v>
      </c>
    </row>
    <row r="363" spans="1:6" x14ac:dyDescent="0.3">
      <c r="A363" t="s">
        <v>2700</v>
      </c>
      <c r="C363" t="s">
        <v>2700</v>
      </c>
      <c r="D363" t="str">
        <f t="shared" si="15"/>
        <v>BUS_VEHICLE_MILES_BUSINESS,</v>
      </c>
      <c r="E363" t="str">
        <f t="shared" si="16"/>
        <v>BUS_VEHICLE_MILES_BUSINESS,</v>
      </c>
      <c r="F363" t="b">
        <f t="shared" si="17"/>
        <v>1</v>
      </c>
    </row>
    <row r="364" spans="1:6" x14ac:dyDescent="0.3">
      <c r="A364" t="s">
        <v>2701</v>
      </c>
      <c r="C364" t="s">
        <v>2701</v>
      </c>
      <c r="D364" t="str">
        <f t="shared" si="15"/>
        <v>BUS_STATUTORY_EMPLOYEE,</v>
      </c>
      <c r="E364" t="str">
        <f t="shared" si="16"/>
        <v>BUS_STATUTORY_EMPLOYEE,</v>
      </c>
      <c r="F364" t="b">
        <f t="shared" si="17"/>
        <v>1</v>
      </c>
    </row>
    <row r="365" spans="1:6" x14ac:dyDescent="0.3">
      <c r="A365" t="s">
        <v>2702</v>
      </c>
      <c r="C365" t="s">
        <v>2702</v>
      </c>
      <c r="D365" t="str">
        <f t="shared" si="15"/>
        <v>BUS_START_ACQUIRE,</v>
      </c>
      <c r="E365" t="str">
        <f t="shared" si="16"/>
        <v>BUS_START_ACQUIRE,</v>
      </c>
      <c r="F365" t="b">
        <f t="shared" si="17"/>
        <v>1</v>
      </c>
    </row>
    <row r="366" spans="1:6" x14ac:dyDescent="0.3">
      <c r="A366" t="s">
        <v>2703</v>
      </c>
      <c r="C366" t="s">
        <v>2703</v>
      </c>
      <c r="D366" t="str">
        <f t="shared" si="15"/>
        <v>BUS_REQUIRE_1099,</v>
      </c>
      <c r="E366" t="str">
        <f t="shared" si="16"/>
        <v>BUS_REQUIRE_1099,</v>
      </c>
      <c r="F366" t="b">
        <f t="shared" si="17"/>
        <v>1</v>
      </c>
    </row>
    <row r="367" spans="1:6" x14ac:dyDescent="0.3">
      <c r="A367" t="s">
        <v>2704</v>
      </c>
      <c r="C367" t="s">
        <v>2704</v>
      </c>
      <c r="D367" t="str">
        <f t="shared" si="15"/>
        <v>BUS_OTHER_INCOME,</v>
      </c>
      <c r="E367" t="str">
        <f t="shared" si="16"/>
        <v>BUS_OTHER_INCOME,</v>
      </c>
      <c r="F367" t="b">
        <f t="shared" si="17"/>
        <v>1</v>
      </c>
    </row>
    <row r="368" spans="1:6" x14ac:dyDescent="0.3">
      <c r="A368" t="s">
        <v>2705</v>
      </c>
      <c r="C368" t="s">
        <v>2705</v>
      </c>
      <c r="D368" t="str">
        <f t="shared" si="15"/>
        <v>BUS_NET_PROFIT,</v>
      </c>
      <c r="E368" t="str">
        <f t="shared" si="16"/>
        <v>BUS_NET_PROFIT,</v>
      </c>
      <c r="F368" t="b">
        <f t="shared" si="17"/>
        <v>1</v>
      </c>
    </row>
    <row r="369" spans="1:6" x14ac:dyDescent="0.3">
      <c r="A369" t="s">
        <v>2706</v>
      </c>
      <c r="C369" t="s">
        <v>2706</v>
      </c>
      <c r="D369" t="str">
        <f t="shared" si="15"/>
        <v>BUS_MATERIAL_PARTICIPATE,</v>
      </c>
      <c r="E369" t="str">
        <f t="shared" si="16"/>
        <v>BUS_MATERIAL_PARTICIPATE,</v>
      </c>
      <c r="F369" t="b">
        <f t="shared" si="17"/>
        <v>1</v>
      </c>
    </row>
    <row r="370" spans="1:6" x14ac:dyDescent="0.3">
      <c r="A370" t="s">
        <v>2707</v>
      </c>
      <c r="C370" t="s">
        <v>2707</v>
      </c>
      <c r="D370" t="str">
        <f t="shared" si="15"/>
        <v>BUS_INVESTMENT_AT_RISK,</v>
      </c>
      <c r="E370" t="str">
        <f t="shared" si="16"/>
        <v>BUS_INVESTMENT_AT_RISK,</v>
      </c>
      <c r="F370" t="b">
        <f t="shared" si="17"/>
        <v>1</v>
      </c>
    </row>
    <row r="371" spans="1:6" x14ac:dyDescent="0.3">
      <c r="A371" t="s">
        <v>2708</v>
      </c>
      <c r="C371" t="s">
        <v>2708</v>
      </c>
      <c r="D371" t="str">
        <f t="shared" si="15"/>
        <v>BUS_GROSS_PROFIT,</v>
      </c>
      <c r="E371" t="str">
        <f t="shared" si="16"/>
        <v>BUS_GROSS_PROFIT,</v>
      </c>
      <c r="F371" t="b">
        <f t="shared" si="17"/>
        <v>1</v>
      </c>
    </row>
    <row r="372" spans="1:6" x14ac:dyDescent="0.3">
      <c r="A372" t="s">
        <v>2709</v>
      </c>
      <c r="C372" t="s">
        <v>2709</v>
      </c>
      <c r="D372" t="str">
        <f t="shared" si="15"/>
        <v>BUS_GROSS_INCOME,</v>
      </c>
      <c r="E372" t="str">
        <f t="shared" si="16"/>
        <v>BUS_GROSS_INCOME,</v>
      </c>
      <c r="F372" t="b">
        <f t="shared" si="17"/>
        <v>1</v>
      </c>
    </row>
    <row r="373" spans="1:6" x14ac:dyDescent="0.3">
      <c r="A373" t="s">
        <v>2710</v>
      </c>
      <c r="C373" t="s">
        <v>2710</v>
      </c>
      <c r="D373" t="str">
        <f t="shared" si="15"/>
        <v>BUS_EXPENSE_WAGES,</v>
      </c>
      <c r="E373" t="str">
        <f t="shared" si="16"/>
        <v>BUS_EXPENSE_WAGES,</v>
      </c>
      <c r="F373" t="b">
        <f t="shared" si="17"/>
        <v>1</v>
      </c>
    </row>
    <row r="374" spans="1:6" x14ac:dyDescent="0.3">
      <c r="A374" t="s">
        <v>2711</v>
      </c>
      <c r="C374" t="s">
        <v>2711</v>
      </c>
      <c r="D374" t="str">
        <f t="shared" si="15"/>
        <v>BUS_EXPENSE_UTILITIES,</v>
      </c>
      <c r="E374" t="str">
        <f t="shared" si="16"/>
        <v>BUS_EXPENSE_UTILITIES,</v>
      </c>
      <c r="F374" t="b">
        <f t="shared" si="17"/>
        <v>1</v>
      </c>
    </row>
    <row r="375" spans="1:6" x14ac:dyDescent="0.3">
      <c r="A375" t="s">
        <v>2712</v>
      </c>
      <c r="C375" t="s">
        <v>2712</v>
      </c>
      <c r="D375" t="str">
        <f t="shared" si="15"/>
        <v>BUS_EXPENSE_USE_OF_HOME,</v>
      </c>
      <c r="E375" t="str">
        <f t="shared" si="16"/>
        <v>BUS_EXPENSE_USE_OF_HOME,</v>
      </c>
      <c r="F375" t="b">
        <f t="shared" si="17"/>
        <v>1</v>
      </c>
    </row>
    <row r="376" spans="1:6" x14ac:dyDescent="0.3">
      <c r="A376" t="s">
        <v>2713</v>
      </c>
      <c r="C376" t="s">
        <v>2713</v>
      </c>
      <c r="D376" t="str">
        <f t="shared" si="15"/>
        <v>BUS_EXPENSE_TRAVEL,</v>
      </c>
      <c r="E376" t="str">
        <f t="shared" si="16"/>
        <v>BUS_EXPENSE_TRAVEL,</v>
      </c>
      <c r="F376" t="b">
        <f t="shared" si="17"/>
        <v>1</v>
      </c>
    </row>
    <row r="377" spans="1:6" x14ac:dyDescent="0.3">
      <c r="A377" t="s">
        <v>2714</v>
      </c>
      <c r="C377" t="s">
        <v>2714</v>
      </c>
      <c r="D377" t="str">
        <f t="shared" si="15"/>
        <v>BUS_EXPENSE_TOTAL,</v>
      </c>
      <c r="E377" t="str">
        <f t="shared" si="16"/>
        <v>BUS_EXPENSE_TOTAL,</v>
      </c>
      <c r="F377" t="b">
        <f t="shared" si="17"/>
        <v>1</v>
      </c>
    </row>
    <row r="378" spans="1:6" x14ac:dyDescent="0.3">
      <c r="A378" t="s">
        <v>2715</v>
      </c>
      <c r="C378" t="s">
        <v>2715</v>
      </c>
      <c r="D378" t="str">
        <f t="shared" si="15"/>
        <v>BUS_EXPENSE_TAXES,</v>
      </c>
      <c r="E378" t="str">
        <f t="shared" si="16"/>
        <v>BUS_EXPENSE_TAXES,</v>
      </c>
      <c r="F378" t="b">
        <f t="shared" si="17"/>
        <v>1</v>
      </c>
    </row>
    <row r="379" spans="1:6" x14ac:dyDescent="0.3">
      <c r="A379" t="s">
        <v>2716</v>
      </c>
      <c r="C379" t="s">
        <v>2716</v>
      </c>
      <c r="D379" t="str">
        <f t="shared" si="15"/>
        <v>BUS_EXPENSE_SUPPLIES,</v>
      </c>
      <c r="E379" t="str">
        <f t="shared" si="16"/>
        <v>BUS_EXPENSE_SUPPLIES,</v>
      </c>
      <c r="F379" t="b">
        <f t="shared" si="17"/>
        <v>1</v>
      </c>
    </row>
    <row r="380" spans="1:6" x14ac:dyDescent="0.3">
      <c r="A380" t="s">
        <v>2717</v>
      </c>
      <c r="C380" t="s">
        <v>2717</v>
      </c>
      <c r="D380" t="str">
        <f t="shared" si="15"/>
        <v>BUS_EXPENSE_REPAIRS,</v>
      </c>
      <c r="E380" t="str">
        <f t="shared" si="16"/>
        <v>BUS_EXPENSE_REPAIRS,</v>
      </c>
      <c r="F380" t="b">
        <f t="shared" si="17"/>
        <v>1</v>
      </c>
    </row>
    <row r="381" spans="1:6" x14ac:dyDescent="0.3">
      <c r="A381" t="s">
        <v>2718</v>
      </c>
      <c r="C381" t="s">
        <v>2718</v>
      </c>
      <c r="D381" t="str">
        <f t="shared" si="15"/>
        <v>BUS_EXPENSE_RENT_VEHICLES,</v>
      </c>
      <c r="E381" t="str">
        <f t="shared" si="16"/>
        <v>BUS_EXPENSE_RENT_VEHICLES,</v>
      </c>
      <c r="F381" t="b">
        <f t="shared" si="17"/>
        <v>1</v>
      </c>
    </row>
    <row r="382" spans="1:6" x14ac:dyDescent="0.3">
      <c r="A382" t="s">
        <v>2719</v>
      </c>
      <c r="C382" t="s">
        <v>2719</v>
      </c>
      <c r="D382" t="str">
        <f t="shared" si="15"/>
        <v>BUS_EXPENSE_RENT_OTHER,</v>
      </c>
      <c r="E382" t="str">
        <f t="shared" si="16"/>
        <v>BUS_EXPENSE_RENT_OTHER,</v>
      </c>
      <c r="F382" t="b">
        <f t="shared" si="17"/>
        <v>1</v>
      </c>
    </row>
    <row r="383" spans="1:6" x14ac:dyDescent="0.3">
      <c r="A383" t="s">
        <v>2720</v>
      </c>
      <c r="C383" t="s">
        <v>2720</v>
      </c>
      <c r="D383" t="str">
        <f t="shared" si="15"/>
        <v>BUS_EXPENSE_PROFIT_TENTATIVE,</v>
      </c>
      <c r="E383" t="str">
        <f t="shared" si="16"/>
        <v>BUS_EXPENSE_PROFIT_TENTATIVE,</v>
      </c>
      <c r="F383" t="b">
        <f t="shared" si="17"/>
        <v>1</v>
      </c>
    </row>
    <row r="384" spans="1:6" x14ac:dyDescent="0.3">
      <c r="A384" t="s">
        <v>2721</v>
      </c>
      <c r="C384" t="s">
        <v>2721</v>
      </c>
      <c r="D384" t="str">
        <f t="shared" si="15"/>
        <v>BUS_EXPENSE_PENSION,</v>
      </c>
      <c r="E384" t="str">
        <f t="shared" si="16"/>
        <v>BUS_EXPENSE_PENSION,</v>
      </c>
      <c r="F384" t="b">
        <f t="shared" si="17"/>
        <v>1</v>
      </c>
    </row>
    <row r="385" spans="1:6" x14ac:dyDescent="0.3">
      <c r="A385" t="s">
        <v>2722</v>
      </c>
      <c r="C385" t="s">
        <v>2722</v>
      </c>
      <c r="D385" t="str">
        <f t="shared" si="15"/>
        <v>BUS_EXPENSE_OTHER_INTEREST,</v>
      </c>
      <c r="E385" t="str">
        <f t="shared" si="16"/>
        <v>BUS_EXPENSE_OTHER_INTEREST,</v>
      </c>
      <c r="F385" t="b">
        <f t="shared" si="17"/>
        <v>1</v>
      </c>
    </row>
    <row r="386" spans="1:6" x14ac:dyDescent="0.3">
      <c r="A386" t="s">
        <v>2723</v>
      </c>
      <c r="C386" t="s">
        <v>2723</v>
      </c>
      <c r="D386" t="str">
        <f t="shared" si="15"/>
        <v>BUS_EXPENSE_OTHER,</v>
      </c>
      <c r="E386" t="str">
        <f t="shared" si="16"/>
        <v>BUS_EXPENSE_OTHER,</v>
      </c>
      <c r="F386" t="b">
        <f t="shared" si="17"/>
        <v>1</v>
      </c>
    </row>
    <row r="387" spans="1:6" x14ac:dyDescent="0.3">
      <c r="A387" t="s">
        <v>2724</v>
      </c>
      <c r="C387" t="s">
        <v>2724</v>
      </c>
      <c r="D387" t="str">
        <f t="shared" ref="D387:D450" si="18">TRIM(A387)</f>
        <v>BUS_EXPENSE_OFFICE,</v>
      </c>
      <c r="E387" t="str">
        <f t="shared" ref="E387:E450" si="19">TRIM(C387)</f>
        <v>BUS_EXPENSE_OFFICE,</v>
      </c>
      <c r="F387" t="b">
        <f t="shared" ref="F387:F450" si="20">D387=E387</f>
        <v>1</v>
      </c>
    </row>
    <row r="388" spans="1:6" x14ac:dyDescent="0.3">
      <c r="A388" t="s">
        <v>2725</v>
      </c>
      <c r="C388" t="s">
        <v>2725</v>
      </c>
      <c r="D388" t="str">
        <f t="shared" si="18"/>
        <v>BUS_EXPENSE_MORTGAGE_INTEREST,</v>
      </c>
      <c r="E388" t="str">
        <f t="shared" si="19"/>
        <v>BUS_EXPENSE_MORTGAGE_INTEREST,</v>
      </c>
      <c r="F388" t="b">
        <f t="shared" si="20"/>
        <v>1</v>
      </c>
    </row>
    <row r="389" spans="1:6" x14ac:dyDescent="0.3">
      <c r="A389" t="s">
        <v>2726</v>
      </c>
      <c r="C389" t="s">
        <v>2726</v>
      </c>
      <c r="D389" t="str">
        <f t="shared" si="18"/>
        <v>BUS_EXPENSE_MEALS,</v>
      </c>
      <c r="E389" t="str">
        <f t="shared" si="19"/>
        <v>BUS_EXPENSE_MEALS,</v>
      </c>
      <c r="F389" t="b">
        <f t="shared" si="20"/>
        <v>1</v>
      </c>
    </row>
    <row r="390" spans="1:6" x14ac:dyDescent="0.3">
      <c r="A390" t="s">
        <v>2727</v>
      </c>
      <c r="C390" t="s">
        <v>2727</v>
      </c>
      <c r="D390" t="str">
        <f t="shared" si="18"/>
        <v>BUS_EXPENSE_LEGAL,</v>
      </c>
      <c r="E390" t="str">
        <f t="shared" si="19"/>
        <v>BUS_EXPENSE_LEGAL,</v>
      </c>
      <c r="F390" t="b">
        <f t="shared" si="20"/>
        <v>1</v>
      </c>
    </row>
    <row r="391" spans="1:6" x14ac:dyDescent="0.3">
      <c r="A391" t="s">
        <v>2728</v>
      </c>
      <c r="C391" t="s">
        <v>2728</v>
      </c>
      <c r="D391" t="str">
        <f t="shared" si="18"/>
        <v>BUS_EXPENSE_INSURANCE,</v>
      </c>
      <c r="E391" t="str">
        <f t="shared" si="19"/>
        <v>BUS_EXPENSE_INSURANCE,</v>
      </c>
      <c r="F391" t="b">
        <f t="shared" si="20"/>
        <v>1</v>
      </c>
    </row>
    <row r="392" spans="1:6" x14ac:dyDescent="0.3">
      <c r="A392" t="s">
        <v>2729</v>
      </c>
      <c r="C392" t="s">
        <v>2729</v>
      </c>
      <c r="D392" t="str">
        <f t="shared" si="18"/>
        <v>BUS_EXPENSE_EMPLOYEE_BENEFITS,</v>
      </c>
      <c r="E392" t="str">
        <f t="shared" si="19"/>
        <v>BUS_EXPENSE_EMPLOYEE_BENEFITS,</v>
      </c>
      <c r="F392" t="b">
        <f t="shared" si="20"/>
        <v>1</v>
      </c>
    </row>
    <row r="393" spans="1:6" x14ac:dyDescent="0.3">
      <c r="A393" t="s">
        <v>2730</v>
      </c>
      <c r="C393" t="s">
        <v>2730</v>
      </c>
      <c r="D393" t="str">
        <f t="shared" si="18"/>
        <v>BUS_EXPENSE_DEPRECIATION,</v>
      </c>
      <c r="E393" t="str">
        <f t="shared" si="19"/>
        <v>BUS_EXPENSE_DEPRECIATION,</v>
      </c>
      <c r="F393" t="b">
        <f t="shared" si="20"/>
        <v>1</v>
      </c>
    </row>
    <row r="394" spans="1:6" x14ac:dyDescent="0.3">
      <c r="A394" t="s">
        <v>2731</v>
      </c>
      <c r="C394" t="s">
        <v>2731</v>
      </c>
      <c r="D394" t="str">
        <f t="shared" si="18"/>
        <v>BUS_EXPENSE_DEPLETION,</v>
      </c>
      <c r="E394" t="str">
        <f t="shared" si="19"/>
        <v>BUS_EXPENSE_DEPLETION,</v>
      </c>
      <c r="F394" t="b">
        <f t="shared" si="20"/>
        <v>1</v>
      </c>
    </row>
    <row r="395" spans="1:6" x14ac:dyDescent="0.3">
      <c r="A395" t="s">
        <v>2732</v>
      </c>
      <c r="C395" t="s">
        <v>2732</v>
      </c>
      <c r="D395" t="str">
        <f t="shared" si="18"/>
        <v>BUS_EXPENSE_CONTRACT_LABOR,</v>
      </c>
      <c r="E395" t="str">
        <f t="shared" si="19"/>
        <v>BUS_EXPENSE_CONTRACT_LABOR,</v>
      </c>
      <c r="F395" t="b">
        <f t="shared" si="20"/>
        <v>1</v>
      </c>
    </row>
    <row r="396" spans="1:6" x14ac:dyDescent="0.3">
      <c r="A396" t="s">
        <v>2733</v>
      </c>
      <c r="C396" t="s">
        <v>2733</v>
      </c>
      <c r="D396" t="str">
        <f t="shared" si="18"/>
        <v>BUS_EXPENSE_COMMISSIONS,</v>
      </c>
      <c r="E396" t="str">
        <f t="shared" si="19"/>
        <v>BUS_EXPENSE_COMMISSIONS,</v>
      </c>
      <c r="F396" t="b">
        <f t="shared" si="20"/>
        <v>1</v>
      </c>
    </row>
    <row r="397" spans="1:6" x14ac:dyDescent="0.3">
      <c r="A397" t="s">
        <v>2734</v>
      </c>
      <c r="C397" t="s">
        <v>2734</v>
      </c>
      <c r="D397" t="str">
        <f t="shared" si="18"/>
        <v>BUS_EXPENSE_CAR,</v>
      </c>
      <c r="E397" t="str">
        <f t="shared" si="19"/>
        <v>BUS_EXPENSE_CAR,</v>
      </c>
      <c r="F397" t="b">
        <f t="shared" si="20"/>
        <v>1</v>
      </c>
    </row>
    <row r="398" spans="1:6" x14ac:dyDescent="0.3">
      <c r="A398" t="s">
        <v>2735</v>
      </c>
      <c r="C398" t="s">
        <v>2735</v>
      </c>
      <c r="D398" t="str">
        <f t="shared" si="18"/>
        <v>BUS_EXPENSE_ADVERTISING,</v>
      </c>
      <c r="E398" t="str">
        <f t="shared" si="19"/>
        <v>BUS_EXPENSE_ADVERTISING,</v>
      </c>
      <c r="F398" t="b">
        <f t="shared" si="20"/>
        <v>1</v>
      </c>
    </row>
    <row r="399" spans="1:6" x14ac:dyDescent="0.3">
      <c r="A399" t="s">
        <v>2736</v>
      </c>
      <c r="C399" t="s">
        <v>2736</v>
      </c>
      <c r="D399" t="str">
        <f t="shared" si="18"/>
        <v>BUS_COGS_TOTAL,</v>
      </c>
      <c r="E399" t="str">
        <f t="shared" si="19"/>
        <v>BUS_COGS_TOTAL,</v>
      </c>
      <c r="F399" t="b">
        <f t="shared" si="20"/>
        <v>1</v>
      </c>
    </row>
    <row r="400" spans="1:6" x14ac:dyDescent="0.3">
      <c r="A400" t="s">
        <v>2737</v>
      </c>
      <c r="C400" t="s">
        <v>2737</v>
      </c>
      <c r="D400" t="str">
        <f t="shared" si="18"/>
        <v>BUS_COGS_SUPPLIES,</v>
      </c>
      <c r="E400" t="str">
        <f t="shared" si="19"/>
        <v>BUS_COGS_SUPPLIES,</v>
      </c>
      <c r="F400" t="b">
        <f t="shared" si="20"/>
        <v>1</v>
      </c>
    </row>
    <row r="401" spans="1:6" x14ac:dyDescent="0.3">
      <c r="A401" t="s">
        <v>2738</v>
      </c>
      <c r="C401" t="s">
        <v>2738</v>
      </c>
      <c r="D401" t="str">
        <f t="shared" si="18"/>
        <v>BUS_COGS_PURCHASES,</v>
      </c>
      <c r="E401" t="str">
        <f t="shared" si="19"/>
        <v>BUS_COGS_PURCHASES,</v>
      </c>
      <c r="F401" t="b">
        <f t="shared" si="20"/>
        <v>1</v>
      </c>
    </row>
    <row r="402" spans="1:6" x14ac:dyDescent="0.3">
      <c r="A402" t="s">
        <v>2739</v>
      </c>
      <c r="C402" t="s">
        <v>2739</v>
      </c>
      <c r="D402" t="str">
        <f t="shared" si="18"/>
        <v>BUS_COGS_METHOD_OTHER,</v>
      </c>
      <c r="E402" t="str">
        <f t="shared" si="19"/>
        <v>BUS_COGS_METHOD_OTHER,</v>
      </c>
      <c r="F402" t="b">
        <f t="shared" si="20"/>
        <v>1</v>
      </c>
    </row>
    <row r="403" spans="1:6" x14ac:dyDescent="0.3">
      <c r="A403" t="s">
        <v>2740</v>
      </c>
      <c r="C403" t="s">
        <v>2740</v>
      </c>
      <c r="D403" t="str">
        <f t="shared" si="18"/>
        <v>BUS_COGS_METHOD_COST_OR_MARKET,</v>
      </c>
      <c r="E403" t="str">
        <f t="shared" si="19"/>
        <v>BUS_COGS_METHOD_COST_OR_MARKET,</v>
      </c>
      <c r="F403" t="b">
        <f t="shared" si="20"/>
        <v>1</v>
      </c>
    </row>
    <row r="404" spans="1:6" x14ac:dyDescent="0.3">
      <c r="A404" t="s">
        <v>2741</v>
      </c>
      <c r="C404" t="s">
        <v>2741</v>
      </c>
      <c r="D404" t="str">
        <f t="shared" si="18"/>
        <v>BUS_COGS_METHOD_COST,</v>
      </c>
      <c r="E404" t="str">
        <f t="shared" si="19"/>
        <v>BUS_COGS_METHOD_COST,</v>
      </c>
      <c r="F404" t="b">
        <f t="shared" si="20"/>
        <v>1</v>
      </c>
    </row>
    <row r="405" spans="1:6" x14ac:dyDescent="0.3">
      <c r="A405" t="s">
        <v>2742</v>
      </c>
      <c r="C405" t="s">
        <v>2742</v>
      </c>
      <c r="D405" t="str">
        <f t="shared" si="18"/>
        <v>BUS_COGS_LABOR,</v>
      </c>
      <c r="E405" t="str">
        <f t="shared" si="19"/>
        <v>BUS_COGS_LABOR,</v>
      </c>
      <c r="F405" t="b">
        <f t="shared" si="20"/>
        <v>1</v>
      </c>
    </row>
    <row r="406" spans="1:6" x14ac:dyDescent="0.3">
      <c r="A406" t="s">
        <v>2743</v>
      </c>
      <c r="C406" t="s">
        <v>2743</v>
      </c>
      <c r="D406" t="str">
        <f t="shared" si="18"/>
        <v>BUS_COGS_INVENTORY_START,</v>
      </c>
      <c r="E406" t="str">
        <f t="shared" si="19"/>
        <v>BUS_COGS_INVENTORY_START,</v>
      </c>
      <c r="F406" t="b">
        <f t="shared" si="20"/>
        <v>1</v>
      </c>
    </row>
    <row r="407" spans="1:6" x14ac:dyDescent="0.3">
      <c r="A407" t="s">
        <v>2744</v>
      </c>
      <c r="C407" t="s">
        <v>2744</v>
      </c>
      <c r="D407" t="str">
        <f t="shared" si="18"/>
        <v>BUS_COGS_INVENTORY_END,</v>
      </c>
      <c r="E407" t="str">
        <f t="shared" si="19"/>
        <v>BUS_COGS_INVENTORY_END,</v>
      </c>
      <c r="F407" t="b">
        <f t="shared" si="20"/>
        <v>1</v>
      </c>
    </row>
    <row r="408" spans="1:6" x14ac:dyDescent="0.3">
      <c r="A408" t="s">
        <v>2745</v>
      </c>
      <c r="C408" t="s">
        <v>2745</v>
      </c>
      <c r="D408" t="str">
        <f t="shared" si="18"/>
        <v>BUS_COGS,</v>
      </c>
      <c r="E408" t="str">
        <f t="shared" si="19"/>
        <v>BUS_COGS,</v>
      </c>
      <c r="F408" t="b">
        <f t="shared" si="20"/>
        <v>1</v>
      </c>
    </row>
    <row r="409" spans="1:6" x14ac:dyDescent="0.3">
      <c r="A409" t="s">
        <v>2746</v>
      </c>
      <c r="C409" t="s">
        <v>2746</v>
      </c>
      <c r="D409" t="str">
        <f t="shared" si="18"/>
        <v>BUS_ACCOUNTING_METHOD_OTHER,</v>
      </c>
      <c r="E409" t="str">
        <f t="shared" si="19"/>
        <v>BUS_ACCOUNTING_METHOD_OTHER,</v>
      </c>
      <c r="F409" t="b">
        <f t="shared" si="20"/>
        <v>1</v>
      </c>
    </row>
    <row r="410" spans="1:6" x14ac:dyDescent="0.3">
      <c r="A410" t="s">
        <v>2747</v>
      </c>
      <c r="C410" t="s">
        <v>2747</v>
      </c>
      <c r="D410" t="str">
        <f t="shared" si="18"/>
        <v>BUS_ACCOUNTING_METHOD_CASH,</v>
      </c>
      <c r="E410" t="str">
        <f t="shared" si="19"/>
        <v>BUS_ACCOUNTING_METHOD_CASH,</v>
      </c>
      <c r="F410" t="b">
        <f t="shared" si="20"/>
        <v>1</v>
      </c>
    </row>
    <row r="411" spans="1:6" x14ac:dyDescent="0.3">
      <c r="A411" t="s">
        <v>2748</v>
      </c>
      <c r="C411" t="s">
        <v>2748</v>
      </c>
      <c r="D411" t="str">
        <f t="shared" si="18"/>
        <v>BUS_ACCOUNTING_METHOD_ACCRUAL,</v>
      </c>
      <c r="E411" t="str">
        <f t="shared" si="19"/>
        <v>BUS_ACCOUNTING_METHOD_ACCRUAL,</v>
      </c>
      <c r="F411" t="b">
        <f t="shared" si="20"/>
        <v>1</v>
      </c>
    </row>
    <row r="412" spans="1:6" x14ac:dyDescent="0.3">
      <c r="A412" t="s">
        <v>2749</v>
      </c>
      <c r="C412" t="s">
        <v>2749</v>
      </c>
      <c r="D412" t="str">
        <f t="shared" si="18"/>
        <v>AMOUNT_UNREPORTED_SS_MEDICARE_TAX,</v>
      </c>
      <c r="E412" t="str">
        <f t="shared" si="19"/>
        <v>AMOUNT_UNREPORTED_SS_MEDICARE_TAX,</v>
      </c>
      <c r="F412" t="b">
        <f t="shared" si="20"/>
        <v>1</v>
      </c>
    </row>
    <row r="413" spans="1:6" x14ac:dyDescent="0.3">
      <c r="A413" t="s">
        <v>2750</v>
      </c>
      <c r="C413" t="s">
        <v>2750</v>
      </c>
      <c r="D413" t="str">
        <f t="shared" si="18"/>
        <v>AMOUNT_UNEMPLOYMENT,</v>
      </c>
      <c r="E413" t="str">
        <f t="shared" si="19"/>
        <v>AMOUNT_UNEMPLOYMENT,</v>
      </c>
      <c r="F413" t="b">
        <f t="shared" si="20"/>
        <v>1</v>
      </c>
    </row>
    <row r="414" spans="1:6" x14ac:dyDescent="0.3">
      <c r="A414" t="s">
        <v>2751</v>
      </c>
      <c r="C414" t="s">
        <v>2751</v>
      </c>
      <c r="D414" t="str">
        <f t="shared" si="18"/>
        <v>AMOUNT_TUITION,</v>
      </c>
      <c r="E414" t="str">
        <f t="shared" si="19"/>
        <v>AMOUNT_TUITION,</v>
      </c>
      <c r="F414" t="b">
        <f t="shared" si="20"/>
        <v>1</v>
      </c>
    </row>
    <row r="415" spans="1:6" x14ac:dyDescent="0.3">
      <c r="A415" t="s">
        <v>2752</v>
      </c>
      <c r="C415" t="s">
        <v>2752</v>
      </c>
      <c r="D415" t="str">
        <f t="shared" si="18"/>
        <v>AMOUNT_TOTAL_TAX,</v>
      </c>
      <c r="E415" t="str">
        <f t="shared" si="19"/>
        <v>AMOUNT_TOTAL_TAX,</v>
      </c>
      <c r="F415" t="b">
        <f t="shared" si="20"/>
        <v>1</v>
      </c>
    </row>
    <row r="416" spans="1:6" x14ac:dyDescent="0.3">
      <c r="A416" t="s">
        <v>2753</v>
      </c>
      <c r="C416" t="s">
        <v>2753</v>
      </c>
      <c r="D416" t="str">
        <f t="shared" si="18"/>
        <v>AMOUNT_TOTAL_PAYMENTS,</v>
      </c>
      <c r="E416" t="str">
        <f t="shared" si="19"/>
        <v>AMOUNT_TOTAL_PAYMENTS,</v>
      </c>
      <c r="F416" t="b">
        <f t="shared" si="20"/>
        <v>1</v>
      </c>
    </row>
    <row r="417" spans="1:6" x14ac:dyDescent="0.3">
      <c r="A417" t="s">
        <v>2754</v>
      </c>
      <c r="C417" t="s">
        <v>2754</v>
      </c>
      <c r="D417" t="str">
        <f t="shared" si="18"/>
        <v>AMOUNT_TOTAL_INTEREST_PAID,</v>
      </c>
      <c r="E417" t="str">
        <f t="shared" si="19"/>
        <v>AMOUNT_TOTAL_INTEREST_PAID,</v>
      </c>
      <c r="F417" t="b">
        <f t="shared" si="20"/>
        <v>1</v>
      </c>
    </row>
    <row r="418" spans="1:6" x14ac:dyDescent="0.3">
      <c r="A418" t="s">
        <v>2755</v>
      </c>
      <c r="C418" t="s">
        <v>2755</v>
      </c>
      <c r="D418" t="str">
        <f t="shared" si="18"/>
        <v>AMOUNT_TOTAL_INCOME,</v>
      </c>
      <c r="E418" t="str">
        <f t="shared" si="19"/>
        <v>AMOUNT_TOTAL_INCOME,</v>
      </c>
      <c r="F418" t="b">
        <f t="shared" si="20"/>
        <v>1</v>
      </c>
    </row>
    <row r="419" spans="1:6" x14ac:dyDescent="0.3">
      <c r="A419" t="s">
        <v>2756</v>
      </c>
      <c r="C419" t="s">
        <v>2756</v>
      </c>
      <c r="D419" t="str">
        <f t="shared" si="18"/>
        <v>AMOUNT_TOTAL_DEDUCTIONS,</v>
      </c>
      <c r="E419" t="str">
        <f t="shared" si="19"/>
        <v>AMOUNT_TOTAL_DEDUCTIONS,</v>
      </c>
      <c r="F419" t="b">
        <f t="shared" si="20"/>
        <v>1</v>
      </c>
    </row>
    <row r="420" spans="1:6" x14ac:dyDescent="0.3">
      <c r="A420" t="s">
        <v>2757</v>
      </c>
      <c r="C420" t="s">
        <v>2757</v>
      </c>
      <c r="D420" t="str">
        <f t="shared" si="18"/>
        <v>AMOUNT_TOTAL_DEDUCTIBLE_EXPENSES,</v>
      </c>
      <c r="E420" t="str">
        <f t="shared" si="19"/>
        <v>AMOUNT_TOTAL_DEDUCTIBLE_EXPENSES,</v>
      </c>
      <c r="F420" t="b">
        <f t="shared" si="20"/>
        <v>1</v>
      </c>
    </row>
    <row r="421" spans="1:6" x14ac:dyDescent="0.3">
      <c r="A421" t="s">
        <v>2758</v>
      </c>
      <c r="C421" t="s">
        <v>2758</v>
      </c>
      <c r="D421" t="str">
        <f t="shared" si="18"/>
        <v>AMOUNT_TOTAL_CREDITS,</v>
      </c>
      <c r="E421" t="str">
        <f t="shared" si="19"/>
        <v>AMOUNT_TOTAL_CREDITS,</v>
      </c>
      <c r="F421" t="b">
        <f t="shared" si="20"/>
        <v>1</v>
      </c>
    </row>
    <row r="422" spans="1:6" x14ac:dyDescent="0.3">
      <c r="A422" t="s">
        <v>2759</v>
      </c>
      <c r="C422" t="s">
        <v>2759</v>
      </c>
      <c r="D422" t="str">
        <f t="shared" si="18"/>
        <v>AMOUNT_TAXES_PAID,</v>
      </c>
      <c r="E422" t="str">
        <f t="shared" si="19"/>
        <v>AMOUNT_TAXES_PAID,</v>
      </c>
      <c r="F422" t="b">
        <f t="shared" si="20"/>
        <v>1</v>
      </c>
    </row>
    <row r="423" spans="1:6" x14ac:dyDescent="0.3">
      <c r="A423" t="s">
        <v>2760</v>
      </c>
      <c r="C423" t="s">
        <v>2760</v>
      </c>
      <c r="D423" t="str">
        <f t="shared" si="18"/>
        <v>AMOUNT_TAXABLE_SOCIAL_SEC,</v>
      </c>
      <c r="E423" t="str">
        <f t="shared" si="19"/>
        <v>AMOUNT_TAXABLE_SOCIAL_SEC,</v>
      </c>
      <c r="F423" t="b">
        <f t="shared" si="20"/>
        <v>1</v>
      </c>
    </row>
    <row r="424" spans="1:6" x14ac:dyDescent="0.3">
      <c r="A424" t="s">
        <v>2761</v>
      </c>
      <c r="C424" t="s">
        <v>2761</v>
      </c>
      <c r="D424" t="str">
        <f t="shared" si="18"/>
        <v>AMOUNT_TAXABLE_OFFSETS,</v>
      </c>
      <c r="E424" t="str">
        <f t="shared" si="19"/>
        <v>AMOUNT_TAXABLE_OFFSETS,</v>
      </c>
      <c r="F424" t="b">
        <f t="shared" si="20"/>
        <v>1</v>
      </c>
    </row>
    <row r="425" spans="1:6" x14ac:dyDescent="0.3">
      <c r="A425" t="s">
        <v>2762</v>
      </c>
      <c r="C425" t="s">
        <v>2762</v>
      </c>
      <c r="D425" t="str">
        <f t="shared" si="18"/>
        <v>AMOUNT_TAXABLE_IRA,</v>
      </c>
      <c r="E425" t="str">
        <f t="shared" si="19"/>
        <v>AMOUNT_TAXABLE_IRA,</v>
      </c>
      <c r="F425" t="b">
        <f t="shared" si="20"/>
        <v>1</v>
      </c>
    </row>
    <row r="426" spans="1:6" x14ac:dyDescent="0.3">
      <c r="A426" t="s">
        <v>2763</v>
      </c>
      <c r="C426" t="s">
        <v>2763</v>
      </c>
      <c r="D426" t="str">
        <f t="shared" si="18"/>
        <v>AMOUNT_TAXABLE_INTEREST,</v>
      </c>
      <c r="E426" t="str">
        <f t="shared" si="19"/>
        <v>AMOUNT_TAXABLE_INTEREST,</v>
      </c>
      <c r="F426" t="b">
        <f t="shared" si="20"/>
        <v>1</v>
      </c>
    </row>
    <row r="427" spans="1:6" x14ac:dyDescent="0.3">
      <c r="A427" t="s">
        <v>2764</v>
      </c>
      <c r="C427" t="s">
        <v>2764</v>
      </c>
      <c r="D427" t="str">
        <f t="shared" si="18"/>
        <v>AMOUNT_TAXABLE_INCOME,</v>
      </c>
      <c r="E427" t="str">
        <f t="shared" si="19"/>
        <v>AMOUNT_TAXABLE_INCOME,</v>
      </c>
      <c r="F427" t="b">
        <f t="shared" si="20"/>
        <v>1</v>
      </c>
    </row>
    <row r="428" spans="1:6" x14ac:dyDescent="0.3">
      <c r="A428" t="s">
        <v>2765</v>
      </c>
      <c r="C428" t="s">
        <v>2765</v>
      </c>
      <c r="D428" t="str">
        <f t="shared" si="18"/>
        <v>AMOUNT_TAX_PREP_FEES,</v>
      </c>
      <c r="E428" t="str">
        <f t="shared" si="19"/>
        <v>AMOUNT_TAX_PREP_FEES,</v>
      </c>
      <c r="F428" t="b">
        <f t="shared" si="20"/>
        <v>1</v>
      </c>
    </row>
    <row r="429" spans="1:6" x14ac:dyDescent="0.3">
      <c r="A429" t="s">
        <v>2766</v>
      </c>
      <c r="C429" t="s">
        <v>2766</v>
      </c>
      <c r="D429" t="str">
        <f t="shared" si="18"/>
        <v>AMOUNT_TAX_DUE,</v>
      </c>
      <c r="E429" t="str">
        <f t="shared" si="19"/>
        <v>AMOUNT_TAX_DUE,</v>
      </c>
      <c r="F429" t="b">
        <f t="shared" si="20"/>
        <v>1</v>
      </c>
    </row>
    <row r="430" spans="1:6" x14ac:dyDescent="0.3">
      <c r="A430" t="s">
        <v>2767</v>
      </c>
      <c r="C430" t="s">
        <v>2767</v>
      </c>
      <c r="D430" t="str">
        <f t="shared" si="18"/>
        <v>AMOUNT_TAX_CREDITS,</v>
      </c>
      <c r="E430" t="str">
        <f t="shared" si="19"/>
        <v>AMOUNT_TAX_CREDITS,</v>
      </c>
      <c r="F430" t="b">
        <f t="shared" si="20"/>
        <v>1</v>
      </c>
    </row>
    <row r="431" spans="1:6" x14ac:dyDescent="0.3">
      <c r="A431" t="s">
        <v>2768</v>
      </c>
      <c r="C431" t="s">
        <v>2768</v>
      </c>
      <c r="D431" t="str">
        <f t="shared" si="18"/>
        <v>AMOUNT_TAX,</v>
      </c>
      <c r="E431" t="str">
        <f t="shared" si="19"/>
        <v>AMOUNT_TAX,</v>
      </c>
      <c r="F431" t="b">
        <f t="shared" si="20"/>
        <v>1</v>
      </c>
    </row>
    <row r="432" spans="1:6" x14ac:dyDescent="0.3">
      <c r="A432" t="s">
        <v>2769</v>
      </c>
      <c r="C432" t="s">
        <v>2769</v>
      </c>
      <c r="D432" t="str">
        <f t="shared" si="18"/>
        <v>AMOUNT_STUDENT_LOAN_INTEREST_DEDUCTION,</v>
      </c>
      <c r="E432" t="str">
        <f t="shared" si="19"/>
        <v>AMOUNT_STUDENT_LOAN_INTEREST_DEDUCTION,</v>
      </c>
      <c r="F432" t="b">
        <f t="shared" si="20"/>
        <v>1</v>
      </c>
    </row>
    <row r="433" spans="1:6" x14ac:dyDescent="0.3">
      <c r="A433" t="s">
        <v>2770</v>
      </c>
      <c r="C433" t="s">
        <v>2770</v>
      </c>
      <c r="D433" t="str">
        <f t="shared" si="18"/>
        <v>AMOUNT_STATE_LOCAL_TAX,</v>
      </c>
      <c r="E433" t="str">
        <f t="shared" si="19"/>
        <v>AMOUNT_STATE_LOCAL_TAX,</v>
      </c>
      <c r="F433" t="b">
        <f t="shared" si="20"/>
        <v>1</v>
      </c>
    </row>
    <row r="434" spans="1:6" x14ac:dyDescent="0.3">
      <c r="A434" t="s">
        <v>2771</v>
      </c>
      <c r="C434" t="s">
        <v>2771</v>
      </c>
      <c r="D434" t="str">
        <f t="shared" si="18"/>
        <v>AMOUNT_STATE_LOCAL_SALES_TAX,</v>
      </c>
      <c r="E434" t="str">
        <f t="shared" si="19"/>
        <v>AMOUNT_STATE_LOCAL_SALES_TAX,</v>
      </c>
      <c r="F434" t="b">
        <f t="shared" si="20"/>
        <v>1</v>
      </c>
    </row>
    <row r="435" spans="1:6" x14ac:dyDescent="0.3">
      <c r="A435" t="s">
        <v>2772</v>
      </c>
      <c r="C435" t="s">
        <v>2772</v>
      </c>
      <c r="D435" t="str">
        <f t="shared" si="18"/>
        <v>AMOUNT_SOCIAL_SEC,</v>
      </c>
      <c r="E435" t="str">
        <f t="shared" si="19"/>
        <v>AMOUNT_SOCIAL_SEC,</v>
      </c>
      <c r="F435" t="b">
        <f t="shared" si="20"/>
        <v>1</v>
      </c>
    </row>
    <row r="436" spans="1:6" x14ac:dyDescent="0.3">
      <c r="A436" t="s">
        <v>2773</v>
      </c>
      <c r="C436" t="s">
        <v>2773</v>
      </c>
      <c r="D436" t="str">
        <f t="shared" si="18"/>
        <v>AMOUNT_SELF_EMPLOYMENT_TAX,</v>
      </c>
      <c r="E436" t="str">
        <f t="shared" si="19"/>
        <v>AMOUNT_SELF_EMPLOYMENT_TAX,</v>
      </c>
      <c r="F436" t="b">
        <f t="shared" si="20"/>
        <v>1</v>
      </c>
    </row>
    <row r="437" spans="1:6" x14ac:dyDescent="0.3">
      <c r="A437" t="s">
        <v>2774</v>
      </c>
      <c r="C437" t="s">
        <v>2774</v>
      </c>
      <c r="D437" t="str">
        <f t="shared" si="18"/>
        <v>AMOUNT_SELF_EMPLOYMENT_RETIREMENT,</v>
      </c>
      <c r="E437" t="str">
        <f t="shared" si="19"/>
        <v>AMOUNT_SELF_EMPLOYMENT_RETIREMENT,</v>
      </c>
      <c r="F437" t="b">
        <f t="shared" si="20"/>
        <v>1</v>
      </c>
    </row>
    <row r="438" spans="1:6" x14ac:dyDescent="0.3">
      <c r="A438" t="s">
        <v>2775</v>
      </c>
      <c r="C438" t="s">
        <v>2775</v>
      </c>
      <c r="D438" t="str">
        <f t="shared" si="18"/>
        <v>AMOUNT_SELF_EMPLOYMENT_HEALTH_INSURANCE,</v>
      </c>
      <c r="E438" t="str">
        <f t="shared" si="19"/>
        <v>AMOUNT_SELF_EMPLOYMENT_HEALTH_INSURANCE,</v>
      </c>
      <c r="F438" t="b">
        <f t="shared" si="20"/>
        <v>1</v>
      </c>
    </row>
    <row r="439" spans="1:6" x14ac:dyDescent="0.3">
      <c r="A439" t="s">
        <v>2776</v>
      </c>
      <c r="C439" t="s">
        <v>2776</v>
      </c>
      <c r="D439" t="str">
        <f t="shared" si="18"/>
        <v>AMOUNT_SCHE,</v>
      </c>
      <c r="E439" t="str">
        <f t="shared" si="19"/>
        <v>AMOUNT_SCHE,</v>
      </c>
      <c r="F439" t="b">
        <f t="shared" si="20"/>
        <v>1</v>
      </c>
    </row>
    <row r="440" spans="1:6" x14ac:dyDescent="0.3">
      <c r="A440" t="s">
        <v>2777</v>
      </c>
      <c r="C440" t="s">
        <v>2777</v>
      </c>
      <c r="D440" t="str">
        <f t="shared" si="18"/>
        <v>AMOUNT_SALARIES_AND_WAGES,</v>
      </c>
      <c r="E440" t="str">
        <f t="shared" si="19"/>
        <v>AMOUNT_SALARIES_AND_WAGES,</v>
      </c>
      <c r="F440" t="b">
        <f t="shared" si="20"/>
        <v>1</v>
      </c>
    </row>
    <row r="441" spans="1:6" x14ac:dyDescent="0.3">
      <c r="A441" t="s">
        <v>2778</v>
      </c>
      <c r="C441" t="s">
        <v>2778</v>
      </c>
      <c r="D441" t="str">
        <f t="shared" si="18"/>
        <v>AMOUNT_RETIREMENT_SAVINGS_CREDIT,</v>
      </c>
      <c r="E441" t="str">
        <f t="shared" si="19"/>
        <v>AMOUNT_RETIREMENT_SAVINGS_CREDIT,</v>
      </c>
      <c r="F441" t="b">
        <f t="shared" si="20"/>
        <v>1</v>
      </c>
    </row>
    <row r="442" spans="1:6" x14ac:dyDescent="0.3">
      <c r="A442" t="s">
        <v>2779</v>
      </c>
      <c r="C442" t="s">
        <v>2779</v>
      </c>
      <c r="D442" t="str">
        <f t="shared" si="18"/>
        <v>AMOUNT_RESIDENTIAL_ENERGY_CREDIT,</v>
      </c>
      <c r="E442" t="str">
        <f t="shared" si="19"/>
        <v>AMOUNT_RESIDENTIAL_ENERGY_CREDIT,</v>
      </c>
      <c r="F442" t="b">
        <f t="shared" si="20"/>
        <v>1</v>
      </c>
    </row>
    <row r="443" spans="1:6" x14ac:dyDescent="0.3">
      <c r="A443" t="s">
        <v>2780</v>
      </c>
      <c r="C443" t="s">
        <v>2780</v>
      </c>
      <c r="D443" t="str">
        <f t="shared" si="18"/>
        <v>AMOUNT_REFUND,</v>
      </c>
      <c r="E443" t="str">
        <f t="shared" si="19"/>
        <v>AMOUNT_REFUND,</v>
      </c>
      <c r="F443" t="b">
        <f t="shared" si="20"/>
        <v>1</v>
      </c>
    </row>
    <row r="444" spans="1:6" x14ac:dyDescent="0.3">
      <c r="A444" t="s">
        <v>2781</v>
      </c>
      <c r="C444" t="s">
        <v>2781</v>
      </c>
      <c r="D444" t="str">
        <f t="shared" si="18"/>
        <v>AMOUNT_REAL_ESTATE_TAX,</v>
      </c>
      <c r="E444" t="str">
        <f t="shared" si="19"/>
        <v>AMOUNT_REAL_ESTATE_TAX,</v>
      </c>
      <c r="F444" t="b">
        <f t="shared" si="20"/>
        <v>1</v>
      </c>
    </row>
    <row r="445" spans="1:6" x14ac:dyDescent="0.3">
      <c r="A445" t="s">
        <v>2782</v>
      </c>
      <c r="C445" t="s">
        <v>2782</v>
      </c>
      <c r="D445" t="str">
        <f t="shared" si="18"/>
        <v>AMOUNT_QUALIFIED_DIVIDENDS,</v>
      </c>
      <c r="E445" t="str">
        <f t="shared" si="19"/>
        <v>AMOUNT_QUALIFIED_DIVIDENDS,</v>
      </c>
      <c r="F445" t="b">
        <f t="shared" si="20"/>
        <v>1</v>
      </c>
    </row>
    <row r="446" spans="1:6" x14ac:dyDescent="0.3">
      <c r="A446" t="s">
        <v>2783</v>
      </c>
      <c r="C446" t="s">
        <v>2783</v>
      </c>
      <c r="D446" t="str">
        <f t="shared" si="18"/>
        <v>AMOUNT_PERSONAL_PROPERTY_TAXES,</v>
      </c>
      <c r="E446" t="str">
        <f t="shared" si="19"/>
        <v>AMOUNT_PERSONAL_PROPERTY_TAXES,</v>
      </c>
      <c r="F446" t="b">
        <f t="shared" si="20"/>
        <v>1</v>
      </c>
    </row>
    <row r="447" spans="1:6" x14ac:dyDescent="0.3">
      <c r="A447" t="s">
        <v>2784</v>
      </c>
      <c r="C447" t="s">
        <v>2784</v>
      </c>
      <c r="D447" t="str">
        <f t="shared" si="18"/>
        <v>AMOUNT_PAID_WITH_EXTENSION,</v>
      </c>
      <c r="E447" t="str">
        <f t="shared" si="19"/>
        <v>AMOUNT_PAID_WITH_EXTENSION,</v>
      </c>
      <c r="F447" t="b">
        <f t="shared" si="20"/>
        <v>1</v>
      </c>
    </row>
    <row r="448" spans="1:6" x14ac:dyDescent="0.3">
      <c r="A448" t="s">
        <v>2785</v>
      </c>
      <c r="C448" t="s">
        <v>2785</v>
      </c>
      <c r="D448" t="str">
        <f t="shared" si="18"/>
        <v>AMOUNT_OTHER_TAXES,</v>
      </c>
      <c r="E448" t="str">
        <f t="shared" si="19"/>
        <v>AMOUNT_OTHER_TAXES,</v>
      </c>
      <c r="F448" t="b">
        <f t="shared" si="20"/>
        <v>1</v>
      </c>
    </row>
    <row r="449" spans="1:6" x14ac:dyDescent="0.3">
      <c r="A449" t="s">
        <v>2786</v>
      </c>
      <c r="C449" t="s">
        <v>2786</v>
      </c>
      <c r="D449" t="str">
        <f t="shared" si="18"/>
        <v>AMOUNT_OTHER_PAYMENTS,</v>
      </c>
      <c r="E449" t="str">
        <f t="shared" si="19"/>
        <v>AMOUNT_OTHER_PAYMENTS,</v>
      </c>
      <c r="F449" t="b">
        <f t="shared" si="20"/>
        <v>1</v>
      </c>
    </row>
    <row r="450" spans="1:6" x14ac:dyDescent="0.3">
      <c r="A450" t="s">
        <v>2787</v>
      </c>
      <c r="C450" t="s">
        <v>2787</v>
      </c>
      <c r="D450" t="str">
        <f t="shared" si="18"/>
        <v>AMOUNT_OTHER_INCOME,</v>
      </c>
      <c r="E450" t="str">
        <f t="shared" si="19"/>
        <v>AMOUNT_OTHER_INCOME,</v>
      </c>
      <c r="F450" t="b">
        <f t="shared" si="20"/>
        <v>1</v>
      </c>
    </row>
    <row r="451" spans="1:6" x14ac:dyDescent="0.3">
      <c r="A451" t="s">
        <v>2788</v>
      </c>
      <c r="C451" t="s">
        <v>2788</v>
      </c>
      <c r="D451" t="str">
        <f t="shared" ref="D451:D514" si="21">TRIM(A451)</f>
        <v>AMOUNT_OTHER_GAIN,</v>
      </c>
      <c r="E451" t="str">
        <f t="shared" ref="E451:E514" si="22">TRIM(C451)</f>
        <v>AMOUNT_OTHER_GAIN,</v>
      </c>
      <c r="F451" t="b">
        <f t="shared" ref="F451:F514" si="23">D451=E451</f>
        <v>1</v>
      </c>
    </row>
    <row r="452" spans="1:6" x14ac:dyDescent="0.3">
      <c r="A452" t="s">
        <v>2789</v>
      </c>
      <c r="C452" t="s">
        <v>2789</v>
      </c>
      <c r="D452" t="str">
        <f t="shared" si="21"/>
        <v>AMOUNT_OTHER_DEDUCTIBLE_TAXES,</v>
      </c>
      <c r="E452" t="str">
        <f t="shared" si="22"/>
        <v>AMOUNT_OTHER_DEDUCTIBLE_TAXES,</v>
      </c>
      <c r="F452" t="b">
        <f t="shared" si="23"/>
        <v>1</v>
      </c>
    </row>
    <row r="453" spans="1:6" x14ac:dyDescent="0.3">
      <c r="A453" t="s">
        <v>2790</v>
      </c>
      <c r="C453" t="s">
        <v>2790</v>
      </c>
      <c r="D453" t="str">
        <f t="shared" si="21"/>
        <v>AMOUNT_OTHER_DEDUCTIBLE_EXPENSES,</v>
      </c>
      <c r="E453" t="str">
        <f t="shared" si="22"/>
        <v>AMOUNT_OTHER_DEDUCTIBLE_EXPENSES,</v>
      </c>
      <c r="F453" t="b">
        <f t="shared" si="23"/>
        <v>1</v>
      </c>
    </row>
    <row r="454" spans="1:6" x14ac:dyDescent="0.3">
      <c r="A454" t="s">
        <v>2791</v>
      </c>
      <c r="C454" t="s">
        <v>2791</v>
      </c>
      <c r="D454" t="str">
        <f t="shared" si="21"/>
        <v>AMOUNT_OTHER_CREDITS,</v>
      </c>
      <c r="E454" t="str">
        <f t="shared" si="22"/>
        <v>AMOUNT_OTHER_CREDITS,</v>
      </c>
      <c r="F454" t="b">
        <f t="shared" si="23"/>
        <v>1</v>
      </c>
    </row>
    <row r="455" spans="1:6" x14ac:dyDescent="0.3">
      <c r="A455" t="s">
        <v>2792</v>
      </c>
      <c r="C455" t="s">
        <v>2792</v>
      </c>
      <c r="D455" t="str">
        <f t="shared" si="21"/>
        <v>AMOUNT_ORDINARY_DIVIDENDS,</v>
      </c>
      <c r="E455" t="str">
        <f t="shared" si="22"/>
        <v>AMOUNT_ORDINARY_DIVIDENDS,</v>
      </c>
      <c r="F455" t="b">
        <f t="shared" si="23"/>
        <v>1</v>
      </c>
    </row>
    <row r="456" spans="1:6" x14ac:dyDescent="0.3">
      <c r="A456" t="s">
        <v>2793</v>
      </c>
      <c r="C456" t="s">
        <v>2793</v>
      </c>
      <c r="D456" t="str">
        <f t="shared" si="21"/>
        <v>AMOUNT_NT_COMBAT_PAY,</v>
      </c>
      <c r="E456" t="str">
        <f t="shared" si="22"/>
        <v>AMOUNT_NT_COMBAT_PAY,</v>
      </c>
      <c r="F456" t="b">
        <f t="shared" si="23"/>
        <v>1</v>
      </c>
    </row>
    <row r="457" spans="1:6" x14ac:dyDescent="0.3">
      <c r="A457" t="s">
        <v>2794</v>
      </c>
      <c r="C457" t="s">
        <v>2794</v>
      </c>
      <c r="D457" t="str">
        <f t="shared" si="21"/>
        <v>AMOUNT_MOVING_EXPENSE,</v>
      </c>
      <c r="E457" t="str">
        <f t="shared" si="22"/>
        <v>AMOUNT_MOVING_EXPENSE,</v>
      </c>
      <c r="F457" t="b">
        <f t="shared" si="23"/>
        <v>1</v>
      </c>
    </row>
    <row r="458" spans="1:6" x14ac:dyDescent="0.3">
      <c r="A458" t="s">
        <v>2795</v>
      </c>
      <c r="C458" t="s">
        <v>2795</v>
      </c>
      <c r="D458" t="str">
        <f t="shared" si="21"/>
        <v>AMOUNT_MORTGAGE_POINTS_NON_1098,</v>
      </c>
      <c r="E458" t="str">
        <f t="shared" si="22"/>
        <v>AMOUNT_MORTGAGE_POINTS_NON_1098,</v>
      </c>
      <c r="F458" t="b">
        <f t="shared" si="23"/>
        <v>1</v>
      </c>
    </row>
    <row r="459" spans="1:6" x14ac:dyDescent="0.3">
      <c r="A459" t="s">
        <v>2796</v>
      </c>
      <c r="C459" t="s">
        <v>2796</v>
      </c>
      <c r="D459" t="str">
        <f t="shared" si="21"/>
        <v>AMOUNT_MORTGAGE_INTEREST_NON_1098,</v>
      </c>
      <c r="E459" t="str">
        <f t="shared" si="22"/>
        <v>AMOUNT_MORTGAGE_INTEREST_NON_1098,</v>
      </c>
      <c r="F459" t="b">
        <f t="shared" si="23"/>
        <v>1</v>
      </c>
    </row>
    <row r="460" spans="1:6" x14ac:dyDescent="0.3">
      <c r="A460" t="s">
        <v>2797</v>
      </c>
      <c r="C460" t="s">
        <v>2797</v>
      </c>
      <c r="D460" t="str">
        <f t="shared" si="21"/>
        <v>AMOUNT_MORTGAGE_INTEREST,</v>
      </c>
      <c r="E460" t="str">
        <f t="shared" si="22"/>
        <v>AMOUNT_MORTGAGE_INTEREST,</v>
      </c>
      <c r="F460" t="b">
        <f t="shared" si="23"/>
        <v>1</v>
      </c>
    </row>
    <row r="461" spans="1:6" x14ac:dyDescent="0.3">
      <c r="A461" t="s">
        <v>2798</v>
      </c>
      <c r="C461" t="s">
        <v>2798</v>
      </c>
      <c r="D461" t="str">
        <f t="shared" si="21"/>
        <v>AMOUNT_MORTGAGE_INSURANCE,</v>
      </c>
      <c r="E461" t="str">
        <f t="shared" si="22"/>
        <v>AMOUNT_MORTGAGE_INSURANCE,</v>
      </c>
      <c r="F461" t="b">
        <f t="shared" si="23"/>
        <v>1</v>
      </c>
    </row>
    <row r="462" spans="1:6" x14ac:dyDescent="0.3">
      <c r="A462" t="s">
        <v>2799</v>
      </c>
      <c r="C462" t="s">
        <v>2799</v>
      </c>
      <c r="D462" t="str">
        <f t="shared" si="21"/>
        <v>AMOUNT_MISC_DEDUCTIONS,</v>
      </c>
      <c r="E462" t="str">
        <f t="shared" si="22"/>
        <v>AMOUNT_MISC_DEDUCTIONS,</v>
      </c>
      <c r="F462" t="b">
        <f t="shared" si="23"/>
        <v>1</v>
      </c>
    </row>
    <row r="463" spans="1:6" x14ac:dyDescent="0.3">
      <c r="A463" t="s">
        <v>2800</v>
      </c>
      <c r="C463" t="s">
        <v>2800</v>
      </c>
      <c r="D463" t="str">
        <f t="shared" si="21"/>
        <v>AMOUNT_MEDICAL_DENTAL_EXPENSES_DEDUCTION,</v>
      </c>
      <c r="E463" t="str">
        <f t="shared" si="22"/>
        <v>AMOUNT_MEDICAL_DENTAL_EXPENSES_DEDUCTION,</v>
      </c>
      <c r="F463" t="b">
        <f t="shared" si="23"/>
        <v>1</v>
      </c>
    </row>
    <row r="464" spans="1:6" x14ac:dyDescent="0.3">
      <c r="A464" t="s">
        <v>2801</v>
      </c>
      <c r="C464" t="s">
        <v>2801</v>
      </c>
      <c r="D464" t="str">
        <f t="shared" si="21"/>
        <v>AMOUNT_MEDICAL_DENTAL_EXPENSES,</v>
      </c>
      <c r="E464" t="str">
        <f t="shared" si="22"/>
        <v>AMOUNT_MEDICAL_DENTAL_EXPENSES,</v>
      </c>
      <c r="F464" t="b">
        <f t="shared" si="23"/>
        <v>1</v>
      </c>
    </row>
    <row r="465" spans="1:6" x14ac:dyDescent="0.3">
      <c r="A465" t="s">
        <v>2802</v>
      </c>
      <c r="C465" t="s">
        <v>2802</v>
      </c>
      <c r="D465" t="str">
        <f t="shared" si="21"/>
        <v>AMOUNT_IRA_DISTRIBUTIONS,</v>
      </c>
      <c r="E465" t="str">
        <f t="shared" si="22"/>
        <v>AMOUNT_IRA_DISTRIBUTIONS,</v>
      </c>
      <c r="F465" t="b">
        <f t="shared" si="23"/>
        <v>1</v>
      </c>
    </row>
    <row r="466" spans="1:6" x14ac:dyDescent="0.3">
      <c r="A466" t="s">
        <v>2803</v>
      </c>
      <c r="C466" t="s">
        <v>2803</v>
      </c>
      <c r="D466" t="str">
        <f t="shared" si="21"/>
        <v>AMOUNT_IRA_DEDUCTION,</v>
      </c>
      <c r="E466" t="str">
        <f t="shared" si="22"/>
        <v>AMOUNT_IRA_DEDUCTION,</v>
      </c>
      <c r="F466" t="b">
        <f t="shared" si="23"/>
        <v>1</v>
      </c>
    </row>
    <row r="467" spans="1:6" x14ac:dyDescent="0.3">
      <c r="A467" t="s">
        <v>2804</v>
      </c>
      <c r="C467" t="s">
        <v>2804</v>
      </c>
      <c r="D467" t="str">
        <f t="shared" si="21"/>
        <v>AMOUNT_INVESTMENT_INTEREST_PAID,</v>
      </c>
      <c r="E467" t="str">
        <f t="shared" si="22"/>
        <v>AMOUNT_INVESTMENT_INTEREST_PAID,</v>
      </c>
      <c r="F467" t="b">
        <f t="shared" si="23"/>
        <v>1</v>
      </c>
    </row>
    <row r="468" spans="1:6" x14ac:dyDescent="0.3">
      <c r="A468" t="s">
        <v>2805</v>
      </c>
      <c r="C468" t="s">
        <v>2805</v>
      </c>
      <c r="D468" t="str">
        <f t="shared" si="21"/>
        <v>AMOUNT_INCOME_TAX_WITHHELD,</v>
      </c>
      <c r="E468" t="str">
        <f t="shared" si="22"/>
        <v>AMOUNT_INCOME_TAX_WITHHELD,</v>
      </c>
      <c r="F468" t="b">
        <f t="shared" si="23"/>
        <v>1</v>
      </c>
    </row>
    <row r="469" spans="1:6" x14ac:dyDescent="0.3">
      <c r="A469" t="s">
        <v>2806</v>
      </c>
      <c r="C469" t="s">
        <v>2806</v>
      </c>
      <c r="D469" t="str">
        <f t="shared" si="21"/>
        <v>AMOUNT_INCOME_TAX,</v>
      </c>
      <c r="E469" t="str">
        <f t="shared" si="22"/>
        <v>AMOUNT_INCOME_TAX,</v>
      </c>
      <c r="F469" t="b">
        <f t="shared" si="23"/>
        <v>1</v>
      </c>
    </row>
    <row r="470" spans="1:6" x14ac:dyDescent="0.3">
      <c r="A470" t="s">
        <v>2807</v>
      </c>
      <c r="C470" t="s">
        <v>2807</v>
      </c>
      <c r="D470" t="str">
        <f t="shared" si="21"/>
        <v>AMOUNT_HSA,</v>
      </c>
      <c r="E470" t="str">
        <f t="shared" si="22"/>
        <v>AMOUNT_HSA,</v>
      </c>
      <c r="F470" t="b">
        <f t="shared" si="23"/>
        <v>1</v>
      </c>
    </row>
    <row r="471" spans="1:6" x14ac:dyDescent="0.3">
      <c r="A471" t="s">
        <v>2808</v>
      </c>
      <c r="C471" t="s">
        <v>2808</v>
      </c>
      <c r="D471" t="str">
        <f t="shared" si="21"/>
        <v>AMOUNT_HOPE_CREDIT,</v>
      </c>
      <c r="E471" t="str">
        <f t="shared" si="22"/>
        <v>AMOUNT_HOPE_CREDIT,</v>
      </c>
      <c r="F471" t="b">
        <f t="shared" si="23"/>
        <v>1</v>
      </c>
    </row>
    <row r="472" spans="1:6" x14ac:dyDescent="0.3">
      <c r="A472" t="s">
        <v>2809</v>
      </c>
      <c r="C472" t="s">
        <v>2809</v>
      </c>
      <c r="D472" t="str">
        <f t="shared" si="21"/>
        <v>AMOUNT_HOMEBUYER_CREDIT_REPAYMENT,</v>
      </c>
      <c r="E472" t="str">
        <f t="shared" si="22"/>
        <v>AMOUNT_HOMEBUYER_CREDIT_REPAYMENT,</v>
      </c>
      <c r="F472" t="b">
        <f t="shared" si="23"/>
        <v>1</v>
      </c>
    </row>
    <row r="473" spans="1:6" x14ac:dyDescent="0.3">
      <c r="A473" t="s">
        <v>2810</v>
      </c>
      <c r="C473" t="s">
        <v>2810</v>
      </c>
      <c r="D473" t="str">
        <f t="shared" si="21"/>
        <v>AMOUNT_FUEL_TAX_CREDIT,</v>
      </c>
      <c r="E473" t="str">
        <f t="shared" si="22"/>
        <v>AMOUNT_FUEL_TAX_CREDIT,</v>
      </c>
      <c r="F473" t="b">
        <f t="shared" si="23"/>
        <v>1</v>
      </c>
    </row>
    <row r="474" spans="1:6" x14ac:dyDescent="0.3">
      <c r="A474" t="s">
        <v>2811</v>
      </c>
      <c r="C474" t="s">
        <v>2811</v>
      </c>
      <c r="D474" t="str">
        <f t="shared" si="21"/>
        <v>AMOUNT_FOREIGN_TAX_CREDIT,</v>
      </c>
      <c r="E474" t="str">
        <f t="shared" si="22"/>
        <v>AMOUNT_FOREIGN_TAX_CREDIT,</v>
      </c>
      <c r="F474" t="b">
        <f t="shared" si="23"/>
        <v>1</v>
      </c>
    </row>
    <row r="475" spans="1:6" x14ac:dyDescent="0.3">
      <c r="A475" t="s">
        <v>2812</v>
      </c>
      <c r="C475" t="s">
        <v>2812</v>
      </c>
      <c r="D475" t="str">
        <f t="shared" si="21"/>
        <v>AMOUNT_FARM_INCOME,</v>
      </c>
      <c r="E475" t="str">
        <f t="shared" si="22"/>
        <v>AMOUNT_FARM_INCOME,</v>
      </c>
      <c r="F475" t="b">
        <f t="shared" si="23"/>
        <v>1</v>
      </c>
    </row>
    <row r="476" spans="1:6" x14ac:dyDescent="0.3">
      <c r="A476" t="s">
        <v>2813</v>
      </c>
      <c r="C476" t="s">
        <v>2813</v>
      </c>
      <c r="D476" t="str">
        <f t="shared" si="21"/>
        <v>AMOUNT_EXPENSES_DEDUCTION,</v>
      </c>
      <c r="E476" t="str">
        <f t="shared" si="22"/>
        <v>AMOUNT_EXPENSES_DEDUCTION,</v>
      </c>
      <c r="F476" t="b">
        <f t="shared" si="23"/>
        <v>1</v>
      </c>
    </row>
    <row r="477" spans="1:6" x14ac:dyDescent="0.3">
      <c r="A477" t="s">
        <v>2814</v>
      </c>
      <c r="C477" t="s">
        <v>2814</v>
      </c>
      <c r="D477" t="str">
        <f t="shared" si="21"/>
        <v>AMOUNT_EXEMPTIONS,</v>
      </c>
      <c r="E477" t="str">
        <f t="shared" si="22"/>
        <v>AMOUNT_EXEMPTIONS,</v>
      </c>
      <c r="F477" t="b">
        <f t="shared" si="23"/>
        <v>1</v>
      </c>
    </row>
    <row r="478" spans="1:6" x14ac:dyDescent="0.3">
      <c r="A478" t="s">
        <v>2815</v>
      </c>
      <c r="C478" t="s">
        <v>2815</v>
      </c>
      <c r="D478" t="str">
        <f t="shared" si="21"/>
        <v>AMOUNT_EXCESS_SS_RRTA_WITHHELD,</v>
      </c>
      <c r="E478" t="str">
        <f t="shared" si="22"/>
        <v>AMOUNT_EXCESS_SS_RRTA_WITHHELD,</v>
      </c>
      <c r="F478" t="b">
        <f t="shared" si="23"/>
        <v>1</v>
      </c>
    </row>
    <row r="479" spans="1:6" x14ac:dyDescent="0.3">
      <c r="A479" t="s">
        <v>2816</v>
      </c>
      <c r="C479" t="s">
        <v>2816</v>
      </c>
      <c r="D479" t="str">
        <f t="shared" si="21"/>
        <v>AMOUNT_ESTIMATED_TAX_PENALTY,</v>
      </c>
      <c r="E479" t="str">
        <f t="shared" si="22"/>
        <v>AMOUNT_ESTIMATED_TAX_PENALTY,</v>
      </c>
      <c r="F479" t="b">
        <f t="shared" si="23"/>
        <v>1</v>
      </c>
    </row>
    <row r="480" spans="1:6" x14ac:dyDescent="0.3">
      <c r="A480" t="s">
        <v>2817</v>
      </c>
      <c r="C480" t="s">
        <v>2817</v>
      </c>
      <c r="D480" t="str">
        <f t="shared" si="21"/>
        <v>AMOUNT_ESTIMATED_TAX,</v>
      </c>
      <c r="E480" t="str">
        <f t="shared" si="22"/>
        <v>AMOUNT_ESTIMATED_TAX,</v>
      </c>
      <c r="F480" t="b">
        <f t="shared" si="23"/>
        <v>1</v>
      </c>
    </row>
    <row r="481" spans="1:6" x14ac:dyDescent="0.3">
      <c r="A481" t="s">
        <v>2818</v>
      </c>
      <c r="C481" t="s">
        <v>2818</v>
      </c>
      <c r="D481" t="str">
        <f t="shared" si="21"/>
        <v>AMOUNT_EMPLOYEE_EXPENSES,</v>
      </c>
      <c r="E481" t="str">
        <f t="shared" si="22"/>
        <v>AMOUNT_EMPLOYEE_EXPENSES,</v>
      </c>
      <c r="F481" t="b">
        <f t="shared" si="23"/>
        <v>1</v>
      </c>
    </row>
    <row r="482" spans="1:6" x14ac:dyDescent="0.3">
      <c r="A482" t="s">
        <v>2819</v>
      </c>
      <c r="C482" t="s">
        <v>2819</v>
      </c>
      <c r="D482" t="str">
        <f t="shared" si="21"/>
        <v>AMOUNT_EITC,</v>
      </c>
      <c r="E482" t="str">
        <f t="shared" si="22"/>
        <v>AMOUNT_EITC,</v>
      </c>
      <c r="F482" t="b">
        <f t="shared" si="23"/>
        <v>1</v>
      </c>
    </row>
    <row r="483" spans="1:6" x14ac:dyDescent="0.3">
      <c r="A483" t="s">
        <v>2820</v>
      </c>
      <c r="C483" t="s">
        <v>2820</v>
      </c>
      <c r="D483" t="str">
        <f t="shared" si="21"/>
        <v>AMOUNT_EDUCATION_CREDIT,</v>
      </c>
      <c r="E483" t="str">
        <f t="shared" si="22"/>
        <v>AMOUNT_EDUCATION_CREDIT,</v>
      </c>
      <c r="F483" t="b">
        <f t="shared" si="23"/>
        <v>1</v>
      </c>
    </row>
    <row r="484" spans="1:6" x14ac:dyDescent="0.3">
      <c r="A484" t="s">
        <v>2821</v>
      </c>
      <c r="C484" t="s">
        <v>2821</v>
      </c>
      <c r="D484" t="str">
        <f t="shared" si="21"/>
        <v>AMOUNT_EARLY_WITHDRAWAL_PENALTY,</v>
      </c>
      <c r="E484" t="str">
        <f t="shared" si="22"/>
        <v>AMOUNT_EARLY_WITHDRAWAL_PENALTY,</v>
      </c>
      <c r="F484" t="b">
        <f t="shared" si="23"/>
        <v>1</v>
      </c>
    </row>
    <row r="485" spans="1:6" x14ac:dyDescent="0.3">
      <c r="A485" t="s">
        <v>2822</v>
      </c>
      <c r="C485" t="s">
        <v>2822</v>
      </c>
      <c r="D485" t="str">
        <f t="shared" si="21"/>
        <v>AMOUNT_DOMESTIC_PRODUCTION_DEDUCTION,</v>
      </c>
      <c r="E485" t="str">
        <f t="shared" si="22"/>
        <v>AMOUNT_DOMESTIC_PRODUCTION_DEDUCTION,</v>
      </c>
      <c r="F485" t="b">
        <f t="shared" si="23"/>
        <v>1</v>
      </c>
    </row>
    <row r="486" spans="1:6" x14ac:dyDescent="0.3">
      <c r="A486" t="s">
        <v>2823</v>
      </c>
      <c r="C486" t="s">
        <v>2823</v>
      </c>
      <c r="D486" t="str">
        <f t="shared" si="21"/>
        <v>AMOUNT_DISABLED_CREDIT,</v>
      </c>
      <c r="E486" t="str">
        <f t="shared" si="22"/>
        <v>AMOUNT_DISABLED_CREDIT,</v>
      </c>
      <c r="F486" t="b">
        <f t="shared" si="23"/>
        <v>1</v>
      </c>
    </row>
    <row r="487" spans="1:6" x14ac:dyDescent="0.3">
      <c r="A487" t="s">
        <v>2824</v>
      </c>
      <c r="C487" t="s">
        <v>2824</v>
      </c>
      <c r="D487" t="str">
        <f t="shared" si="21"/>
        <v>AMOUNT_DEDUCTIBLE_SELF_EMPLOYMENT_TAX,</v>
      </c>
      <c r="E487" t="str">
        <f t="shared" si="22"/>
        <v>AMOUNT_DEDUCTIBLE_SELF_EMPLOYMENT_TAX,</v>
      </c>
      <c r="F487" t="b">
        <f t="shared" si="23"/>
        <v>1</v>
      </c>
    </row>
    <row r="488" spans="1:6" x14ac:dyDescent="0.3">
      <c r="A488" t="s">
        <v>2825</v>
      </c>
      <c r="C488" t="s">
        <v>2825</v>
      </c>
      <c r="D488" t="str">
        <f t="shared" si="21"/>
        <v>AMOUNT_CHILD_CREDIT,</v>
      </c>
      <c r="E488" t="str">
        <f t="shared" si="22"/>
        <v>AMOUNT_CHILD_CREDIT,</v>
      </c>
      <c r="F488" t="b">
        <f t="shared" si="23"/>
        <v>1</v>
      </c>
    </row>
    <row r="489" spans="1:6" x14ac:dyDescent="0.3">
      <c r="A489" t="s">
        <v>2826</v>
      </c>
      <c r="C489" t="s">
        <v>2826</v>
      </c>
      <c r="D489" t="str">
        <f t="shared" si="21"/>
        <v>AMOUNT_CHILD_CARE_CREDIT,</v>
      </c>
      <c r="E489" t="str">
        <f t="shared" si="22"/>
        <v>AMOUNT_CHILD_CARE_CREDIT,</v>
      </c>
      <c r="F489" t="b">
        <f t="shared" si="23"/>
        <v>1</v>
      </c>
    </row>
    <row r="490" spans="1:6" x14ac:dyDescent="0.3">
      <c r="A490" t="s">
        <v>2827</v>
      </c>
      <c r="C490" t="s">
        <v>2827</v>
      </c>
      <c r="D490" t="str">
        <f t="shared" si="21"/>
        <v>AMOUNT_CHARITABLE_CONTRIBUTIONS_NONCASH,</v>
      </c>
      <c r="E490" t="str">
        <f t="shared" si="22"/>
        <v>AMOUNT_CHARITABLE_CONTRIBUTIONS_NONCASH,</v>
      </c>
      <c r="F490" t="b">
        <f t="shared" si="23"/>
        <v>1</v>
      </c>
    </row>
    <row r="491" spans="1:6" x14ac:dyDescent="0.3">
      <c r="A491" t="s">
        <v>2828</v>
      </c>
      <c r="C491" t="s">
        <v>2828</v>
      </c>
      <c r="D491" t="str">
        <f t="shared" si="21"/>
        <v>AMOUNT_CHARITABLE_CONTRIBUTIONS_CASH,</v>
      </c>
      <c r="E491" t="str">
        <f t="shared" si="22"/>
        <v>AMOUNT_CHARITABLE_CONTRIBUTIONS_CASH,</v>
      </c>
      <c r="F491" t="b">
        <f t="shared" si="23"/>
        <v>1</v>
      </c>
    </row>
    <row r="492" spans="1:6" x14ac:dyDescent="0.3">
      <c r="A492" t="s">
        <v>2829</v>
      </c>
      <c r="C492" t="s">
        <v>2829</v>
      </c>
      <c r="D492" t="str">
        <f t="shared" si="21"/>
        <v>AMOUNT_CHARITABLE_CONTRIBUTIONS_CARRYOVER,</v>
      </c>
      <c r="E492" t="str">
        <f t="shared" si="22"/>
        <v>AMOUNT_CHARITABLE_CONTRIBUTIONS_CARRYOVER,</v>
      </c>
      <c r="F492" t="b">
        <f t="shared" si="23"/>
        <v>1</v>
      </c>
    </row>
    <row r="493" spans="1:6" x14ac:dyDescent="0.3">
      <c r="A493" t="s">
        <v>2830</v>
      </c>
      <c r="C493" t="s">
        <v>2830</v>
      </c>
      <c r="D493" t="str">
        <f t="shared" si="21"/>
        <v>AMOUNT_CHARITABLE_CONTRIBUTIONS,</v>
      </c>
      <c r="E493" t="str">
        <f t="shared" si="22"/>
        <v>AMOUNT_CHARITABLE_CONTRIBUTIONS,</v>
      </c>
      <c r="F493" t="b">
        <f t="shared" si="23"/>
        <v>1</v>
      </c>
    </row>
    <row r="494" spans="1:6" x14ac:dyDescent="0.3">
      <c r="A494" t="s">
        <v>2831</v>
      </c>
      <c r="C494" t="s">
        <v>2831</v>
      </c>
      <c r="D494" t="str">
        <f t="shared" si="21"/>
        <v>AMOUNT_CERTAIN_BUSINESS_EXPENSE,</v>
      </c>
      <c r="E494" t="str">
        <f t="shared" si="22"/>
        <v>AMOUNT_CERTAIN_BUSINESS_EXPENSE,</v>
      </c>
      <c r="F494" t="b">
        <f t="shared" si="23"/>
        <v>1</v>
      </c>
    </row>
    <row r="495" spans="1:6" x14ac:dyDescent="0.3">
      <c r="A495" t="s">
        <v>2832</v>
      </c>
      <c r="C495" t="s">
        <v>2832</v>
      </c>
      <c r="D495" t="str">
        <f t="shared" si="21"/>
        <v>AMOUNT_CASUALTY_LOSSES,</v>
      </c>
      <c r="E495" t="str">
        <f t="shared" si="22"/>
        <v>AMOUNT_CASUALTY_LOSSES,</v>
      </c>
      <c r="F495" t="b">
        <f t="shared" si="23"/>
        <v>1</v>
      </c>
    </row>
    <row r="496" spans="1:6" x14ac:dyDescent="0.3">
      <c r="A496" t="s">
        <v>2833</v>
      </c>
      <c r="C496" t="s">
        <v>2833</v>
      </c>
      <c r="D496" t="str">
        <f t="shared" si="21"/>
        <v>AMOUNT_CAPITAL_GAIN,</v>
      </c>
      <c r="E496" t="str">
        <f t="shared" si="22"/>
        <v>AMOUNT_CAPITAL_GAIN,</v>
      </c>
      <c r="F496" t="b">
        <f t="shared" si="23"/>
        <v>1</v>
      </c>
    </row>
    <row r="497" spans="1:6" x14ac:dyDescent="0.3">
      <c r="A497" t="s">
        <v>2834</v>
      </c>
      <c r="C497" t="s">
        <v>2834</v>
      </c>
      <c r="D497" t="str">
        <f t="shared" si="21"/>
        <v>AMOUNT_BUSINESS_INCOME,</v>
      </c>
      <c r="E497" t="str">
        <f t="shared" si="22"/>
        <v>AMOUNT_BUSINESS_INCOME,</v>
      </c>
      <c r="F497" t="b">
        <f t="shared" si="23"/>
        <v>1</v>
      </c>
    </row>
    <row r="498" spans="1:6" x14ac:dyDescent="0.3">
      <c r="A498" t="s">
        <v>2835</v>
      </c>
      <c r="C498" t="s">
        <v>2835</v>
      </c>
      <c r="D498" t="str">
        <f t="shared" si="21"/>
        <v>AMOUNT_AMT,</v>
      </c>
      <c r="E498" t="str">
        <f t="shared" si="22"/>
        <v>AMOUNT_AMT,</v>
      </c>
      <c r="F498" t="b">
        <f t="shared" si="23"/>
        <v>1</v>
      </c>
    </row>
    <row r="499" spans="1:6" x14ac:dyDescent="0.3">
      <c r="A499" t="s">
        <v>2836</v>
      </c>
      <c r="C499" t="s">
        <v>2836</v>
      </c>
      <c r="D499" t="str">
        <f t="shared" si="21"/>
        <v>AMOUNT_ALIMONY_PAID,</v>
      </c>
      <c r="E499" t="str">
        <f t="shared" si="22"/>
        <v>AMOUNT_ALIMONY_PAID,</v>
      </c>
      <c r="F499" t="b">
        <f t="shared" si="23"/>
        <v>1</v>
      </c>
    </row>
    <row r="500" spans="1:6" x14ac:dyDescent="0.3">
      <c r="A500" t="s">
        <v>2837</v>
      </c>
      <c r="C500" t="s">
        <v>2837</v>
      </c>
      <c r="D500" t="str">
        <f t="shared" si="21"/>
        <v>AMOUNT_ALIMONY_INCOME,</v>
      </c>
      <c r="E500" t="str">
        <f t="shared" si="22"/>
        <v>AMOUNT_ALIMONY_INCOME,</v>
      </c>
      <c r="F500" t="b">
        <f t="shared" si="23"/>
        <v>1</v>
      </c>
    </row>
    <row r="501" spans="1:6" x14ac:dyDescent="0.3">
      <c r="A501" t="s">
        <v>2838</v>
      </c>
      <c r="C501" t="s">
        <v>2838</v>
      </c>
      <c r="D501" t="str">
        <f t="shared" si="21"/>
        <v>AMOUNT_ADJUSTMENTS,</v>
      </c>
      <c r="E501" t="str">
        <f t="shared" si="22"/>
        <v>AMOUNT_ADJUSTMENTS,</v>
      </c>
      <c r="F501" t="b">
        <f t="shared" si="23"/>
        <v>1</v>
      </c>
    </row>
    <row r="502" spans="1:6" x14ac:dyDescent="0.3">
      <c r="A502" t="s">
        <v>2839</v>
      </c>
      <c r="C502" t="s">
        <v>2839</v>
      </c>
      <c r="D502" t="str">
        <f t="shared" si="21"/>
        <v>AGI,</v>
      </c>
      <c r="E502" t="str">
        <f t="shared" si="22"/>
        <v>AGI,</v>
      </c>
      <c r="F502" t="b">
        <f t="shared" si="23"/>
        <v>1</v>
      </c>
    </row>
    <row r="503" spans="1:6" x14ac:dyDescent="0.3">
      <c r="A503" t="s">
        <v>2840</v>
      </c>
      <c r="C503" t="s">
        <v>2840</v>
      </c>
      <c r="D503" t="str">
        <f t="shared" si="21"/>
        <v>AGE_TAXPAYER,</v>
      </c>
      <c r="E503" t="str">
        <f t="shared" si="22"/>
        <v>AGE_TAXPAYER,</v>
      </c>
      <c r="F503" t="b">
        <f t="shared" si="23"/>
        <v>1</v>
      </c>
    </row>
    <row r="504" spans="1:6" x14ac:dyDescent="0.3">
      <c r="A504" t="s">
        <v>2841</v>
      </c>
      <c r="C504" t="s">
        <v>2841</v>
      </c>
      <c r="D504" t="str">
        <f t="shared" si="21"/>
        <v>AGE_SPOUSE,</v>
      </c>
      <c r="E504" t="str">
        <f t="shared" si="22"/>
        <v>AGE_SPOUSE,</v>
      </c>
      <c r="F504" t="b">
        <f t="shared" si="23"/>
        <v>1</v>
      </c>
    </row>
    <row r="505" spans="1:6" x14ac:dyDescent="0.3">
      <c r="A505" t="s">
        <v>2842</v>
      </c>
      <c r="C505" t="s">
        <v>2842</v>
      </c>
      <c r="D505" t="str">
        <f t="shared" si="21"/>
        <v>AGE_DEPENDENT_MIN,</v>
      </c>
      <c r="E505" t="str">
        <f t="shared" si="22"/>
        <v>AGE_DEPENDENT_MIN,</v>
      </c>
      <c r="F505" t="b">
        <f t="shared" si="23"/>
        <v>1</v>
      </c>
    </row>
    <row r="506" spans="1:6" x14ac:dyDescent="0.3">
      <c r="A506" t="s">
        <v>2843</v>
      </c>
      <c r="C506" t="s">
        <v>2843</v>
      </c>
      <c r="D506" t="str">
        <f t="shared" si="21"/>
        <v>AGE_DEPENDENT_MAX,</v>
      </c>
      <c r="E506" t="str">
        <f t="shared" si="22"/>
        <v>AGE_DEPENDENT_MAX,</v>
      </c>
      <c r="F506" t="b">
        <f t="shared" si="23"/>
        <v>1</v>
      </c>
    </row>
    <row r="507" spans="1:6" x14ac:dyDescent="0.3">
      <c r="A507" t="s">
        <v>2844</v>
      </c>
      <c r="C507" t="s">
        <v>2844</v>
      </c>
      <c r="D507" t="str">
        <f t="shared" si="21"/>
        <v>AGE_DEPENDENT_AVG,</v>
      </c>
      <c r="E507" t="str">
        <f t="shared" si="22"/>
        <v>AGE_DEPENDENT_AVG,</v>
      </c>
      <c r="F507" t="b">
        <f t="shared" si="23"/>
        <v>1</v>
      </c>
    </row>
    <row r="508" spans="1:6" x14ac:dyDescent="0.3">
      <c r="A508" t="s">
        <v>2845</v>
      </c>
      <c r="C508" t="s">
        <v>2845</v>
      </c>
      <c r="D508" t="str">
        <f t="shared" si="21"/>
        <v>ZIP_PY,</v>
      </c>
      <c r="E508" t="str">
        <f t="shared" si="22"/>
        <v>ZIP_PY,</v>
      </c>
      <c r="F508" t="b">
        <f t="shared" si="23"/>
        <v>1</v>
      </c>
    </row>
    <row r="509" spans="1:6" x14ac:dyDescent="0.3">
      <c r="A509" t="s">
        <v>2846</v>
      </c>
      <c r="C509" t="s">
        <v>2846</v>
      </c>
      <c r="D509" t="str">
        <f t="shared" si="21"/>
        <v>SUP_REMIC_TAXABLE_INCOME_PY,</v>
      </c>
      <c r="E509" t="str">
        <f t="shared" si="22"/>
        <v>SUP_REMIC_TAXABLE_INCOME_PY,</v>
      </c>
      <c r="F509" t="b">
        <f t="shared" si="23"/>
        <v>1</v>
      </c>
    </row>
    <row r="510" spans="1:6" x14ac:dyDescent="0.3">
      <c r="A510" t="s">
        <v>2847</v>
      </c>
      <c r="C510" t="s">
        <v>2847</v>
      </c>
      <c r="D510" t="str">
        <f t="shared" si="21"/>
        <v>SUP_REMIC_SCHQ_INCOME_PY,</v>
      </c>
      <c r="E510" t="str">
        <f t="shared" si="22"/>
        <v>SUP_REMIC_SCHQ_INCOME_PY,</v>
      </c>
      <c r="F510" t="b">
        <f t="shared" si="23"/>
        <v>1</v>
      </c>
    </row>
    <row r="511" spans="1:6" x14ac:dyDescent="0.3">
      <c r="A511" t="s">
        <v>2848</v>
      </c>
      <c r="C511" t="s">
        <v>2848</v>
      </c>
      <c r="D511" t="str">
        <f t="shared" si="21"/>
        <v>SUP_REMIC_EXCESS_INCLUSION_PY,</v>
      </c>
      <c r="E511" t="str">
        <f t="shared" si="22"/>
        <v>SUP_REMIC_EXCESS_INCLUSION_PY,</v>
      </c>
      <c r="F511" t="b">
        <f t="shared" si="23"/>
        <v>1</v>
      </c>
    </row>
    <row r="512" spans="1:6" x14ac:dyDescent="0.3">
      <c r="A512" t="s">
        <v>2849</v>
      </c>
      <c r="C512" t="s">
        <v>2849</v>
      </c>
      <c r="D512" t="str">
        <f t="shared" si="21"/>
        <v>SUP_RE_WILL_FILE_1099_PY,</v>
      </c>
      <c r="E512" t="str">
        <f t="shared" si="22"/>
        <v>SUP_RE_WILL_FILE_1099_PY,</v>
      </c>
      <c r="F512" t="b">
        <f t="shared" si="23"/>
        <v>1</v>
      </c>
    </row>
    <row r="513" spans="1:6" x14ac:dyDescent="0.3">
      <c r="A513" t="s">
        <v>2850</v>
      </c>
      <c r="C513" t="s">
        <v>2850</v>
      </c>
      <c r="D513" t="str">
        <f t="shared" si="21"/>
        <v>SUP_RE_TYPE_SINGLE_FAMILY_PY,</v>
      </c>
      <c r="E513" t="str">
        <f t="shared" si="22"/>
        <v>SUP_RE_TYPE_SINGLE_FAMILY_PY,</v>
      </c>
      <c r="F513" t="b">
        <f t="shared" si="23"/>
        <v>1</v>
      </c>
    </row>
    <row r="514" spans="1:6" x14ac:dyDescent="0.3">
      <c r="A514" t="s">
        <v>2851</v>
      </c>
      <c r="C514" t="s">
        <v>2851</v>
      </c>
      <c r="D514" t="str">
        <f t="shared" si="21"/>
        <v>SUP_RE_TYPE_SHORT_RENTAL_PY,</v>
      </c>
      <c r="E514" t="str">
        <f t="shared" si="22"/>
        <v>SUP_RE_TYPE_SHORT_RENTAL_PY,</v>
      </c>
      <c r="F514" t="b">
        <f t="shared" si="23"/>
        <v>1</v>
      </c>
    </row>
    <row r="515" spans="1:6" x14ac:dyDescent="0.3">
      <c r="A515" t="s">
        <v>2852</v>
      </c>
      <c r="C515" t="s">
        <v>2852</v>
      </c>
      <c r="D515" t="str">
        <f t="shared" ref="D515:D578" si="24">TRIM(A515)</f>
        <v>SUP_RE_TYPE_SELF_RENTAL_PY,</v>
      </c>
      <c r="E515" t="str">
        <f t="shared" ref="E515:E578" si="25">TRIM(C515)</f>
        <v>SUP_RE_TYPE_SELF_RENTAL_PY,</v>
      </c>
      <c r="F515" t="b">
        <f t="shared" ref="F515:F578" si="26">D515=E515</f>
        <v>1</v>
      </c>
    </row>
    <row r="516" spans="1:6" x14ac:dyDescent="0.3">
      <c r="A516" t="s">
        <v>2853</v>
      </c>
      <c r="C516" t="s">
        <v>2853</v>
      </c>
      <c r="D516" t="str">
        <f t="shared" si="24"/>
        <v>SUP_RE_TYPE_ROYALTIES_PY,</v>
      </c>
      <c r="E516" t="str">
        <f t="shared" si="25"/>
        <v>SUP_RE_TYPE_ROYALTIES_PY,</v>
      </c>
      <c r="F516" t="b">
        <f t="shared" si="26"/>
        <v>1</v>
      </c>
    </row>
    <row r="517" spans="1:6" x14ac:dyDescent="0.3">
      <c r="A517" t="s">
        <v>2854</v>
      </c>
      <c r="C517" t="s">
        <v>2854</v>
      </c>
      <c r="D517" t="str">
        <f t="shared" si="24"/>
        <v>SUP_RE_TYPE_OTHER_PY,</v>
      </c>
      <c r="E517" t="str">
        <f t="shared" si="25"/>
        <v>SUP_RE_TYPE_OTHER_PY,</v>
      </c>
      <c r="F517" t="b">
        <f t="shared" si="26"/>
        <v>1</v>
      </c>
    </row>
    <row r="518" spans="1:6" x14ac:dyDescent="0.3">
      <c r="A518" t="s">
        <v>2855</v>
      </c>
      <c r="C518" t="s">
        <v>2855</v>
      </c>
      <c r="D518" t="str">
        <f t="shared" si="24"/>
        <v>SUP_RE_TYPE_MULTI_FAMILY_PY,</v>
      </c>
      <c r="E518" t="str">
        <f t="shared" si="25"/>
        <v>SUP_RE_TYPE_MULTI_FAMILY_PY,</v>
      </c>
      <c r="F518" t="b">
        <f t="shared" si="26"/>
        <v>1</v>
      </c>
    </row>
    <row r="519" spans="1:6" x14ac:dyDescent="0.3">
      <c r="A519" t="s">
        <v>2856</v>
      </c>
      <c r="C519" t="s">
        <v>2856</v>
      </c>
      <c r="D519" t="str">
        <f t="shared" si="24"/>
        <v>SUP_RE_TYPE_LAND_PY,</v>
      </c>
      <c r="E519" t="str">
        <f t="shared" si="25"/>
        <v>SUP_RE_TYPE_LAND_PY,</v>
      </c>
      <c r="F519" t="b">
        <f t="shared" si="26"/>
        <v>1</v>
      </c>
    </row>
    <row r="520" spans="1:6" x14ac:dyDescent="0.3">
      <c r="A520" t="s">
        <v>2857</v>
      </c>
      <c r="C520" t="s">
        <v>2857</v>
      </c>
      <c r="D520" t="str">
        <f t="shared" si="24"/>
        <v>SUP_RE_TYPE_COMMERCIAL_PY,</v>
      </c>
      <c r="E520" t="str">
        <f t="shared" si="25"/>
        <v>SUP_RE_TYPE_COMMERCIAL_PY,</v>
      </c>
      <c r="F520" t="b">
        <f t="shared" si="26"/>
        <v>1</v>
      </c>
    </row>
    <row r="521" spans="1:6" x14ac:dyDescent="0.3">
      <c r="A521" t="s">
        <v>2858</v>
      </c>
      <c r="C521" t="s">
        <v>2858</v>
      </c>
      <c r="D521" t="str">
        <f t="shared" si="24"/>
        <v>SUP_RE_TOTAL_INCOME_PY,</v>
      </c>
      <c r="E521" t="str">
        <f t="shared" si="25"/>
        <v>SUP_RE_TOTAL_INCOME_PY,</v>
      </c>
      <c r="F521" t="b">
        <f t="shared" si="26"/>
        <v>1</v>
      </c>
    </row>
    <row r="522" spans="1:6" x14ac:dyDescent="0.3">
      <c r="A522" t="s">
        <v>2859</v>
      </c>
      <c r="C522" t="s">
        <v>2859</v>
      </c>
      <c r="D522" t="str">
        <f t="shared" si="24"/>
        <v>SUP_RE_REQUIRE_1099_PY,</v>
      </c>
      <c r="E522" t="str">
        <f t="shared" si="25"/>
        <v>SUP_RE_REQUIRE_1099_PY,</v>
      </c>
      <c r="F522" t="b">
        <f t="shared" si="26"/>
        <v>1</v>
      </c>
    </row>
    <row r="523" spans="1:6" x14ac:dyDescent="0.3">
      <c r="A523" t="s">
        <v>2860</v>
      </c>
      <c r="C523" t="s">
        <v>2860</v>
      </c>
      <c r="D523" t="str">
        <f t="shared" si="24"/>
        <v>SUP_RE_PROFESSIONAL_INCOME_PY,</v>
      </c>
      <c r="E523" t="str">
        <f t="shared" si="25"/>
        <v>SUP_RE_PROFESSIONAL_INCOME_PY,</v>
      </c>
      <c r="F523" t="b">
        <f t="shared" si="26"/>
        <v>1</v>
      </c>
    </row>
    <row r="524" spans="1:6" x14ac:dyDescent="0.3">
      <c r="A524" t="s">
        <v>2861</v>
      </c>
      <c r="C524" t="s">
        <v>2861</v>
      </c>
      <c r="D524" t="str">
        <f t="shared" si="24"/>
        <v>SUP_RE_PERSONAL_DAYS_PY,</v>
      </c>
      <c r="E524" t="str">
        <f t="shared" si="25"/>
        <v>SUP_RE_PERSONAL_DAYS_PY,</v>
      </c>
      <c r="F524" t="b">
        <f t="shared" si="26"/>
        <v>1</v>
      </c>
    </row>
    <row r="525" spans="1:6" x14ac:dyDescent="0.3">
      <c r="A525" t="s">
        <v>2862</v>
      </c>
      <c r="C525" t="s">
        <v>2862</v>
      </c>
      <c r="D525" t="str">
        <f t="shared" si="24"/>
        <v>SUP_RE_INCOME_ROYALTIES_PY,</v>
      </c>
      <c r="E525" t="str">
        <f t="shared" si="25"/>
        <v>SUP_RE_INCOME_ROYALTIES_PY,</v>
      </c>
      <c r="F525" t="b">
        <f t="shared" si="26"/>
        <v>1</v>
      </c>
    </row>
    <row r="526" spans="1:6" x14ac:dyDescent="0.3">
      <c r="A526" t="s">
        <v>2863</v>
      </c>
      <c r="C526" t="s">
        <v>2863</v>
      </c>
      <c r="D526" t="str">
        <f t="shared" si="24"/>
        <v>SUP_RE_INCOME_RENTS_PY,</v>
      </c>
      <c r="E526" t="str">
        <f t="shared" si="25"/>
        <v>SUP_RE_INCOME_RENTS_PY,</v>
      </c>
      <c r="F526" t="b">
        <f t="shared" si="26"/>
        <v>1</v>
      </c>
    </row>
    <row r="527" spans="1:6" x14ac:dyDescent="0.3">
      <c r="A527" t="s">
        <v>2864</v>
      </c>
      <c r="C527" t="s">
        <v>2864</v>
      </c>
      <c r="D527" t="str">
        <f t="shared" si="24"/>
        <v>SUP_RE_EXPENSES_UTILITIES_PY,</v>
      </c>
      <c r="E527" t="str">
        <f t="shared" si="25"/>
        <v>SUP_RE_EXPENSES_UTILITIES_PY,</v>
      </c>
      <c r="F527" t="b">
        <f t="shared" si="26"/>
        <v>1</v>
      </c>
    </row>
    <row r="528" spans="1:6" x14ac:dyDescent="0.3">
      <c r="A528" t="s">
        <v>2865</v>
      </c>
      <c r="C528" t="s">
        <v>2865</v>
      </c>
      <c r="D528" t="str">
        <f t="shared" si="24"/>
        <v>SUP_RE_EXPENSES_TRAVEL_PY,</v>
      </c>
      <c r="E528" t="str">
        <f t="shared" si="25"/>
        <v>SUP_RE_EXPENSES_TRAVEL_PY,</v>
      </c>
      <c r="F528" t="b">
        <f t="shared" si="26"/>
        <v>1</v>
      </c>
    </row>
    <row r="529" spans="1:6" x14ac:dyDescent="0.3">
      <c r="A529" t="s">
        <v>2866</v>
      </c>
      <c r="C529" t="s">
        <v>2866</v>
      </c>
      <c r="D529" t="str">
        <f t="shared" si="24"/>
        <v>SUP_RE_EXPENSES_TOTAL_PY,</v>
      </c>
      <c r="E529" t="str">
        <f t="shared" si="25"/>
        <v>SUP_RE_EXPENSES_TOTAL_PY,</v>
      </c>
      <c r="F529" t="b">
        <f t="shared" si="26"/>
        <v>1</v>
      </c>
    </row>
    <row r="530" spans="1:6" x14ac:dyDescent="0.3">
      <c r="A530" t="s">
        <v>2867</v>
      </c>
      <c r="C530" t="s">
        <v>2867</v>
      </c>
      <c r="D530" t="str">
        <f t="shared" si="24"/>
        <v>SUP_RE_EXPENSES_TAXES_PY,</v>
      </c>
      <c r="E530" t="str">
        <f t="shared" si="25"/>
        <v>SUP_RE_EXPENSES_TAXES_PY,</v>
      </c>
      <c r="F530" t="b">
        <f t="shared" si="26"/>
        <v>1</v>
      </c>
    </row>
    <row r="531" spans="1:6" x14ac:dyDescent="0.3">
      <c r="A531" t="s">
        <v>2868</v>
      </c>
      <c r="C531" t="s">
        <v>2868</v>
      </c>
      <c r="D531" t="str">
        <f t="shared" si="24"/>
        <v>SUP_RE_EXPENSES_SUPPLIES_PY,</v>
      </c>
      <c r="E531" t="str">
        <f t="shared" si="25"/>
        <v>SUP_RE_EXPENSES_SUPPLIES_PY,</v>
      </c>
      <c r="F531" t="b">
        <f t="shared" si="26"/>
        <v>1</v>
      </c>
    </row>
    <row r="532" spans="1:6" x14ac:dyDescent="0.3">
      <c r="A532" t="s">
        <v>2869</v>
      </c>
      <c r="C532" t="s">
        <v>2869</v>
      </c>
      <c r="D532" t="str">
        <f t="shared" si="24"/>
        <v>SUP_RE_EXPENSES_REPAIRS_PY,</v>
      </c>
      <c r="E532" t="str">
        <f t="shared" si="25"/>
        <v>SUP_RE_EXPENSES_REPAIRS_PY,</v>
      </c>
      <c r="F532" t="b">
        <f t="shared" si="26"/>
        <v>1</v>
      </c>
    </row>
    <row r="533" spans="1:6" x14ac:dyDescent="0.3">
      <c r="A533" t="s">
        <v>2870</v>
      </c>
      <c r="C533" t="s">
        <v>2870</v>
      </c>
      <c r="D533" t="str">
        <f t="shared" si="24"/>
        <v>SUP_RE_EXPENSES_OTHER_INTEREST_PY,</v>
      </c>
      <c r="E533" t="str">
        <f t="shared" si="25"/>
        <v>SUP_RE_EXPENSES_OTHER_INTEREST_PY,</v>
      </c>
      <c r="F533" t="b">
        <f t="shared" si="26"/>
        <v>1</v>
      </c>
    </row>
    <row r="534" spans="1:6" x14ac:dyDescent="0.3">
      <c r="A534" t="s">
        <v>2871</v>
      </c>
      <c r="C534" t="s">
        <v>2871</v>
      </c>
      <c r="D534" t="str">
        <f t="shared" si="24"/>
        <v>SUP_RE_EXPENSES_MORTGAGE_INTEREST_PY,</v>
      </c>
      <c r="E534" t="str">
        <f t="shared" si="25"/>
        <v>SUP_RE_EXPENSES_MORTGAGE_INTEREST_PY,</v>
      </c>
      <c r="F534" t="b">
        <f t="shared" si="26"/>
        <v>1</v>
      </c>
    </row>
    <row r="535" spans="1:6" x14ac:dyDescent="0.3">
      <c r="A535" t="s">
        <v>2872</v>
      </c>
      <c r="C535" t="s">
        <v>2872</v>
      </c>
      <c r="D535" t="str">
        <f t="shared" si="24"/>
        <v>SUP_RE_EXPENSES_MANAGEMENT_PY,</v>
      </c>
      <c r="E535" t="str">
        <f t="shared" si="25"/>
        <v>SUP_RE_EXPENSES_MANAGEMENT_PY,</v>
      </c>
      <c r="F535" t="b">
        <f t="shared" si="26"/>
        <v>1</v>
      </c>
    </row>
    <row r="536" spans="1:6" x14ac:dyDescent="0.3">
      <c r="A536" t="s">
        <v>2873</v>
      </c>
      <c r="C536" t="s">
        <v>2873</v>
      </c>
      <c r="D536" t="str">
        <f t="shared" si="24"/>
        <v>SUP_RE_EXPENSES_LEGAL_PY,</v>
      </c>
      <c r="E536" t="str">
        <f t="shared" si="25"/>
        <v>SUP_RE_EXPENSES_LEGAL_PY,</v>
      </c>
      <c r="F536" t="b">
        <f t="shared" si="26"/>
        <v>1</v>
      </c>
    </row>
    <row r="537" spans="1:6" x14ac:dyDescent="0.3">
      <c r="A537" t="s">
        <v>2874</v>
      </c>
      <c r="C537" t="s">
        <v>2874</v>
      </c>
      <c r="D537" t="str">
        <f t="shared" si="24"/>
        <v>SUP_RE_EXPENSES_INSURANCE_PY,</v>
      </c>
      <c r="E537" t="str">
        <f t="shared" si="25"/>
        <v>SUP_RE_EXPENSES_INSURANCE_PY,</v>
      </c>
      <c r="F537" t="b">
        <f t="shared" si="26"/>
        <v>1</v>
      </c>
    </row>
    <row r="538" spans="1:6" x14ac:dyDescent="0.3">
      <c r="A538" t="s">
        <v>2875</v>
      </c>
      <c r="C538" t="s">
        <v>2875</v>
      </c>
      <c r="D538" t="str">
        <f t="shared" si="24"/>
        <v>SUP_RE_EXPENSES_DEPRECIATION_PY,</v>
      </c>
      <c r="E538" t="str">
        <f t="shared" si="25"/>
        <v>SUP_RE_EXPENSES_DEPRECIATION_PY,</v>
      </c>
      <c r="F538" t="b">
        <f t="shared" si="26"/>
        <v>1</v>
      </c>
    </row>
    <row r="539" spans="1:6" x14ac:dyDescent="0.3">
      <c r="A539" t="s">
        <v>2876</v>
      </c>
      <c r="C539" t="s">
        <v>2876</v>
      </c>
      <c r="D539" t="str">
        <f t="shared" si="24"/>
        <v>SUP_RE_EXPENSES_DEDUCTIBLE_LOSS_PY,</v>
      </c>
      <c r="E539" t="str">
        <f t="shared" si="25"/>
        <v>SUP_RE_EXPENSES_DEDUCTIBLE_LOSS_PY,</v>
      </c>
      <c r="F539" t="b">
        <f t="shared" si="26"/>
        <v>1</v>
      </c>
    </row>
    <row r="540" spans="1:6" x14ac:dyDescent="0.3">
      <c r="A540" t="s">
        <v>2877</v>
      </c>
      <c r="C540" t="s">
        <v>2877</v>
      </c>
      <c r="D540" t="str">
        <f t="shared" si="24"/>
        <v>SUP_RE_EXPENSES_COMMISSIONS_PY,</v>
      </c>
      <c r="E540" t="str">
        <f t="shared" si="25"/>
        <v>SUP_RE_EXPENSES_COMMISSIONS_PY,</v>
      </c>
      <c r="F540" t="b">
        <f t="shared" si="26"/>
        <v>1</v>
      </c>
    </row>
    <row r="541" spans="1:6" x14ac:dyDescent="0.3">
      <c r="A541" t="s">
        <v>2878</v>
      </c>
      <c r="C541" t="s">
        <v>2878</v>
      </c>
      <c r="D541" t="str">
        <f t="shared" si="24"/>
        <v>SUP_RE_EXPENSES_CLEANING_PY,</v>
      </c>
      <c r="E541" t="str">
        <f t="shared" si="25"/>
        <v>SUP_RE_EXPENSES_CLEANING_PY,</v>
      </c>
      <c r="F541" t="b">
        <f t="shared" si="26"/>
        <v>1</v>
      </c>
    </row>
    <row r="542" spans="1:6" x14ac:dyDescent="0.3">
      <c r="A542" t="s">
        <v>2879</v>
      </c>
      <c r="C542" t="s">
        <v>2879</v>
      </c>
      <c r="D542" t="str">
        <f t="shared" si="24"/>
        <v>SUP_RE_EXPENSES_ADVERTISING_PY,</v>
      </c>
      <c r="E542" t="str">
        <f t="shared" si="25"/>
        <v>SUP_RE_EXPENSES_ADVERTISING_PY,</v>
      </c>
      <c r="F542" t="b">
        <f t="shared" si="26"/>
        <v>1</v>
      </c>
    </row>
    <row r="543" spans="1:6" x14ac:dyDescent="0.3">
      <c r="A543" t="s">
        <v>2880</v>
      </c>
      <c r="C543" t="s">
        <v>2880</v>
      </c>
      <c r="D543" t="str">
        <f t="shared" si="24"/>
        <v>SUP_PS_TOTAL_INCOME_PY,</v>
      </c>
      <c r="E543" t="str">
        <f t="shared" si="25"/>
        <v>SUP_PS_TOTAL_INCOME_PY,</v>
      </c>
      <c r="F543" t="b">
        <f t="shared" si="26"/>
        <v>1</v>
      </c>
    </row>
    <row r="544" spans="1:6" x14ac:dyDescent="0.3">
      <c r="A544" t="s">
        <v>2881</v>
      </c>
      <c r="C544" t="s">
        <v>2881</v>
      </c>
      <c r="D544" t="str">
        <f t="shared" si="24"/>
        <v>SUP_PS_SEC179_EXPENSE_DEDUCTION_PY,</v>
      </c>
      <c r="E544" t="str">
        <f t="shared" si="25"/>
        <v>SUP_PS_SEC179_EXPENSE_DEDUCTION_PY,</v>
      </c>
      <c r="F544" t="b">
        <f t="shared" si="26"/>
        <v>1</v>
      </c>
    </row>
    <row r="545" spans="1:6" x14ac:dyDescent="0.3">
      <c r="A545" t="s">
        <v>2882</v>
      </c>
      <c r="C545" t="s">
        <v>2882</v>
      </c>
      <c r="D545" t="str">
        <f t="shared" si="24"/>
        <v>SUP_PS_SCORP_PY,</v>
      </c>
      <c r="E545" t="str">
        <f t="shared" si="25"/>
        <v>SUP_PS_SCORP_PY,</v>
      </c>
      <c r="F545" t="b">
        <f t="shared" si="26"/>
        <v>1</v>
      </c>
    </row>
    <row r="546" spans="1:6" x14ac:dyDescent="0.3">
      <c r="A546" t="s">
        <v>2883</v>
      </c>
      <c r="C546" t="s">
        <v>2883</v>
      </c>
      <c r="D546" t="str">
        <f t="shared" si="24"/>
        <v>SUP_PS_PY_LOSS_PY,</v>
      </c>
      <c r="E546" t="str">
        <f t="shared" si="25"/>
        <v>SUP_PS_PY_LOSS_PY,</v>
      </c>
      <c r="F546" t="b">
        <f t="shared" si="26"/>
        <v>1</v>
      </c>
    </row>
    <row r="547" spans="1:6" x14ac:dyDescent="0.3">
      <c r="A547" t="s">
        <v>2884</v>
      </c>
      <c r="C547" t="s">
        <v>2884</v>
      </c>
      <c r="D547" t="str">
        <f t="shared" si="24"/>
        <v>SUP_PS_PASSIVE_LOSS_PY,</v>
      </c>
      <c r="E547" t="str">
        <f t="shared" si="25"/>
        <v>SUP_PS_PASSIVE_LOSS_PY,</v>
      </c>
      <c r="F547" t="b">
        <f t="shared" si="26"/>
        <v>1</v>
      </c>
    </row>
    <row r="548" spans="1:6" x14ac:dyDescent="0.3">
      <c r="A548" t="s">
        <v>2885</v>
      </c>
      <c r="C548" t="s">
        <v>2885</v>
      </c>
      <c r="D548" t="str">
        <f t="shared" si="24"/>
        <v>SUP_PS_PASSIVE_INCOME_PY,</v>
      </c>
      <c r="E548" t="str">
        <f t="shared" si="25"/>
        <v>SUP_PS_PASSIVE_INCOME_PY,</v>
      </c>
      <c r="F548" t="b">
        <f t="shared" si="26"/>
        <v>1</v>
      </c>
    </row>
    <row r="549" spans="1:6" x14ac:dyDescent="0.3">
      <c r="A549" t="s">
        <v>2886</v>
      </c>
      <c r="C549" t="s">
        <v>2886</v>
      </c>
      <c r="D549" t="str">
        <f t="shared" si="24"/>
        <v>SUP_PS_PARTNERSHIP_FOREIGN_PY,</v>
      </c>
      <c r="E549" t="str">
        <f t="shared" si="25"/>
        <v>SUP_PS_PARTNERSHIP_FOREIGN_PY,</v>
      </c>
      <c r="F549" t="b">
        <f t="shared" si="26"/>
        <v>1</v>
      </c>
    </row>
    <row r="550" spans="1:6" x14ac:dyDescent="0.3">
      <c r="A550" t="s">
        <v>2887</v>
      </c>
      <c r="C550" t="s">
        <v>2887</v>
      </c>
      <c r="D550" t="str">
        <f t="shared" si="24"/>
        <v>SUP_PS_PARTNERSHIP_PY,</v>
      </c>
      <c r="E550" t="str">
        <f t="shared" si="25"/>
        <v>SUP_PS_PARTNERSHIP_PY,</v>
      </c>
      <c r="F550" t="b">
        <f t="shared" si="26"/>
        <v>1</v>
      </c>
    </row>
    <row r="551" spans="1:6" x14ac:dyDescent="0.3">
      <c r="A551" t="s">
        <v>2888</v>
      </c>
      <c r="C551" t="s">
        <v>2888</v>
      </c>
      <c r="D551" t="str">
        <f t="shared" si="24"/>
        <v>SUP_PS_NONPASSIVE_LOSS_PY,</v>
      </c>
      <c r="E551" t="str">
        <f t="shared" si="25"/>
        <v>SUP_PS_NONPASSIVE_LOSS_PY,</v>
      </c>
      <c r="F551" t="b">
        <f t="shared" si="26"/>
        <v>1</v>
      </c>
    </row>
    <row r="552" spans="1:6" x14ac:dyDescent="0.3">
      <c r="A552" t="s">
        <v>2889</v>
      </c>
      <c r="C552" t="s">
        <v>2889</v>
      </c>
      <c r="D552" t="str">
        <f t="shared" si="24"/>
        <v>SUP_PS_NONPASSIVE_INCOME_PY,</v>
      </c>
      <c r="E552" t="str">
        <f t="shared" si="25"/>
        <v>SUP_PS_NONPASSIVE_INCOME_PY,</v>
      </c>
      <c r="F552" t="b">
        <f t="shared" si="26"/>
        <v>1</v>
      </c>
    </row>
    <row r="553" spans="1:6" x14ac:dyDescent="0.3">
      <c r="A553" t="s">
        <v>2890</v>
      </c>
      <c r="C553" t="s">
        <v>2890</v>
      </c>
      <c r="D553" t="str">
        <f t="shared" si="24"/>
        <v>SUP_PS_AT_RISK_PY,</v>
      </c>
      <c r="E553" t="str">
        <f t="shared" si="25"/>
        <v>SUP_PS_AT_RISK_PY,</v>
      </c>
      <c r="F553" t="b">
        <f t="shared" si="26"/>
        <v>1</v>
      </c>
    </row>
    <row r="554" spans="1:6" x14ac:dyDescent="0.3">
      <c r="A554" t="s">
        <v>2891</v>
      </c>
      <c r="C554" t="s">
        <v>2891</v>
      </c>
      <c r="D554" t="str">
        <f t="shared" si="24"/>
        <v>SUP_FARM_RENTAL_INCOME_PY,</v>
      </c>
      <c r="E554" t="str">
        <f t="shared" si="25"/>
        <v>SUP_FARM_RENTAL_INCOME_PY,</v>
      </c>
      <c r="F554" t="b">
        <f t="shared" si="26"/>
        <v>1</v>
      </c>
    </row>
    <row r="555" spans="1:6" x14ac:dyDescent="0.3">
      <c r="A555" t="s">
        <v>2892</v>
      </c>
      <c r="C555" t="s">
        <v>2892</v>
      </c>
      <c r="D555" t="str">
        <f t="shared" si="24"/>
        <v>SUP_FARM_GROSS_INCOME_PY,</v>
      </c>
      <c r="E555" t="str">
        <f t="shared" si="25"/>
        <v>SUP_FARM_GROSS_INCOME_PY,</v>
      </c>
      <c r="F555" t="b">
        <f t="shared" si="26"/>
        <v>1</v>
      </c>
    </row>
    <row r="556" spans="1:6" x14ac:dyDescent="0.3">
      <c r="A556" t="s">
        <v>2893</v>
      </c>
      <c r="C556" t="s">
        <v>2893</v>
      </c>
      <c r="D556" t="str">
        <f t="shared" si="24"/>
        <v>SUP_EST_TOTAL_INCOME_PY,</v>
      </c>
      <c r="E556" t="str">
        <f t="shared" si="25"/>
        <v>SUP_EST_TOTAL_INCOME_PY,</v>
      </c>
      <c r="F556" t="b">
        <f t="shared" si="26"/>
        <v>1</v>
      </c>
    </row>
    <row r="557" spans="1:6" x14ac:dyDescent="0.3">
      <c r="A557" t="s">
        <v>2894</v>
      </c>
      <c r="C557" t="s">
        <v>2894</v>
      </c>
      <c r="D557" t="str">
        <f t="shared" si="24"/>
        <v>SUP_EST_PASSIVE_LOSS_PY,</v>
      </c>
      <c r="E557" t="str">
        <f t="shared" si="25"/>
        <v>SUP_EST_PASSIVE_LOSS_PY,</v>
      </c>
      <c r="F557" t="b">
        <f t="shared" si="26"/>
        <v>1</v>
      </c>
    </row>
    <row r="558" spans="1:6" x14ac:dyDescent="0.3">
      <c r="A558" t="s">
        <v>2895</v>
      </c>
      <c r="C558" t="s">
        <v>2895</v>
      </c>
      <c r="D558" t="str">
        <f t="shared" si="24"/>
        <v>SUP_EST_PASSIVE_INCOME_PY,</v>
      </c>
      <c r="E558" t="str">
        <f t="shared" si="25"/>
        <v>SUP_EST_PASSIVE_INCOME_PY,</v>
      </c>
      <c r="F558" t="b">
        <f t="shared" si="26"/>
        <v>1</v>
      </c>
    </row>
    <row r="559" spans="1:6" x14ac:dyDescent="0.3">
      <c r="A559" t="s">
        <v>2896</v>
      </c>
      <c r="C559" t="s">
        <v>2896</v>
      </c>
      <c r="D559" t="str">
        <f t="shared" si="24"/>
        <v>SUP_EST_NONPASSIVE_LOSS_PY,</v>
      </c>
      <c r="E559" t="str">
        <f t="shared" si="25"/>
        <v>SUP_EST_NONPASSIVE_LOSS_PY,</v>
      </c>
      <c r="F559" t="b">
        <f t="shared" si="26"/>
        <v>1</v>
      </c>
    </row>
    <row r="560" spans="1:6" x14ac:dyDescent="0.3">
      <c r="A560" t="s">
        <v>2897</v>
      </c>
      <c r="C560" t="s">
        <v>2897</v>
      </c>
      <c r="D560" t="str">
        <f t="shared" si="24"/>
        <v>SUP_EST_NONPASSIVE_INCOME_PY,</v>
      </c>
      <c r="E560" t="str">
        <f t="shared" si="25"/>
        <v>SUP_EST_NONPASSIVE_INCOME_PY,</v>
      </c>
      <c r="F560" t="b">
        <f t="shared" si="26"/>
        <v>1</v>
      </c>
    </row>
    <row r="561" spans="1:6" x14ac:dyDescent="0.3">
      <c r="A561" t="s">
        <v>2898</v>
      </c>
      <c r="C561" t="s">
        <v>2898</v>
      </c>
      <c r="D561" t="str">
        <f t="shared" si="24"/>
        <v>SECONDARY_ID_PY,</v>
      </c>
      <c r="E561" t="str">
        <f t="shared" si="25"/>
        <v>SECONDARY_ID_PY,</v>
      </c>
      <c r="F561" t="b">
        <f t="shared" si="26"/>
        <v>1</v>
      </c>
    </row>
    <row r="562" spans="1:6" x14ac:dyDescent="0.3">
      <c r="A562" t="s">
        <v>2899</v>
      </c>
      <c r="C562" t="s">
        <v>2899</v>
      </c>
      <c r="D562" t="str">
        <f t="shared" si="24"/>
        <v>RECEIVED_DATE_PY,</v>
      </c>
      <c r="E562" t="str">
        <f t="shared" si="25"/>
        <v>RECEIVED_DATE_PY,</v>
      </c>
      <c r="F562" t="b">
        <f t="shared" si="26"/>
        <v>1</v>
      </c>
    </row>
    <row r="563" spans="1:6" x14ac:dyDescent="0.3">
      <c r="A563" t="s">
        <v>2900</v>
      </c>
      <c r="C563" t="s">
        <v>2900</v>
      </c>
      <c r="D563" t="str">
        <f t="shared" si="24"/>
        <v>PRIMARY_ID_PY,</v>
      </c>
      <c r="E563" t="str">
        <f t="shared" si="25"/>
        <v>PRIMARY_ID_PY,</v>
      </c>
      <c r="F563" t="b">
        <f t="shared" si="26"/>
        <v>1</v>
      </c>
    </row>
    <row r="564" spans="1:6" x14ac:dyDescent="0.3">
      <c r="A564" t="s">
        <v>2901</v>
      </c>
      <c r="C564" t="s">
        <v>2901</v>
      </c>
      <c r="D564" t="str">
        <f t="shared" si="24"/>
        <v>OCCUPATION_TAXPAYER_PY,</v>
      </c>
      <c r="E564" t="str">
        <f t="shared" si="25"/>
        <v>OCCUPATION_TAXPAYER_PY,</v>
      </c>
      <c r="F564" t="b">
        <f t="shared" si="26"/>
        <v>1</v>
      </c>
    </row>
    <row r="565" spans="1:6" x14ac:dyDescent="0.3">
      <c r="A565" t="s">
        <v>2902</v>
      </c>
      <c r="C565" t="s">
        <v>2902</v>
      </c>
      <c r="D565" t="str">
        <f t="shared" si="24"/>
        <v>OCCUPATION_SPOUSE_PY,</v>
      </c>
      <c r="E565" t="str">
        <f t="shared" si="25"/>
        <v>OCCUPATION_SPOUSE_PY,</v>
      </c>
      <c r="F565" t="b">
        <f t="shared" si="26"/>
        <v>1</v>
      </c>
    </row>
    <row r="566" spans="1:6" x14ac:dyDescent="0.3">
      <c r="A566" t="s">
        <v>2903</v>
      </c>
      <c r="C566" t="s">
        <v>2903</v>
      </c>
      <c r="D566" t="str">
        <f t="shared" si="24"/>
        <v>NUM_W2_PY,</v>
      </c>
      <c r="E566" t="str">
        <f t="shared" si="25"/>
        <v>NUM_W2_PY,</v>
      </c>
      <c r="F566" t="b">
        <f t="shared" si="26"/>
        <v>1</v>
      </c>
    </row>
    <row r="567" spans="1:6" x14ac:dyDescent="0.3">
      <c r="A567" t="s">
        <v>2904</v>
      </c>
      <c r="C567" t="s">
        <v>2904</v>
      </c>
      <c r="D567" t="str">
        <f t="shared" si="24"/>
        <v>NUM_SCHE_PY,</v>
      </c>
      <c r="E567" t="str">
        <f t="shared" si="25"/>
        <v>NUM_SCHE_PY,</v>
      </c>
      <c r="F567" t="b">
        <f t="shared" si="26"/>
        <v>1</v>
      </c>
    </row>
    <row r="568" spans="1:6" x14ac:dyDescent="0.3">
      <c r="A568" t="s">
        <v>2905</v>
      </c>
      <c r="C568" t="s">
        <v>2905</v>
      </c>
      <c r="D568" t="str">
        <f t="shared" si="24"/>
        <v>NUM_SCHC_PY,</v>
      </c>
      <c r="E568" t="str">
        <f t="shared" si="25"/>
        <v>NUM_SCHC_PY,</v>
      </c>
      <c r="F568" t="b">
        <f t="shared" si="26"/>
        <v>1</v>
      </c>
    </row>
    <row r="569" spans="1:6" x14ac:dyDescent="0.3">
      <c r="A569" t="s">
        <v>2906</v>
      </c>
      <c r="C569" t="s">
        <v>2906</v>
      </c>
      <c r="D569" t="str">
        <f t="shared" si="24"/>
        <v>NUM_EXEMPTIONS_PY,</v>
      </c>
      <c r="E569" t="str">
        <f t="shared" si="25"/>
        <v>NUM_EXEMPTIONS_PY,</v>
      </c>
      <c r="F569" t="b">
        <f t="shared" si="26"/>
        <v>1</v>
      </c>
    </row>
    <row r="570" spans="1:6" x14ac:dyDescent="0.3">
      <c r="A570" t="s">
        <v>2907</v>
      </c>
      <c r="C570" t="s">
        <v>2907</v>
      </c>
      <c r="D570" t="str">
        <f t="shared" si="24"/>
        <v>NUM_DEPENDENTS_PY,</v>
      </c>
      <c r="E570" t="str">
        <f t="shared" si="25"/>
        <v>NUM_DEPENDENTS_PY,</v>
      </c>
      <c r="F570" t="b">
        <f t="shared" si="26"/>
        <v>1</v>
      </c>
    </row>
    <row r="571" spans="1:6" x14ac:dyDescent="0.3">
      <c r="A571" t="s">
        <v>2908</v>
      </c>
      <c r="C571" t="s">
        <v>2908</v>
      </c>
      <c r="D571" t="str">
        <f t="shared" si="24"/>
        <v>FLAG_OLD_OR_BLIND_PY,</v>
      </c>
      <c r="E571" t="str">
        <f t="shared" si="25"/>
        <v>FLAG_OLD_OR_BLIND_PY,</v>
      </c>
      <c r="F571" t="b">
        <f t="shared" si="26"/>
        <v>1</v>
      </c>
    </row>
    <row r="572" spans="1:6" x14ac:dyDescent="0.3">
      <c r="A572" t="s">
        <v>2909</v>
      </c>
      <c r="C572" t="s">
        <v>2909</v>
      </c>
      <c r="D572" t="str">
        <f t="shared" si="24"/>
        <v>FLAG_ITEMIZED_DEDUCTIONS_PY,</v>
      </c>
      <c r="E572" t="str">
        <f t="shared" si="25"/>
        <v>FLAG_ITEMIZED_DEDUCTIONS_PY,</v>
      </c>
      <c r="F572" t="b">
        <f t="shared" si="26"/>
        <v>1</v>
      </c>
    </row>
    <row r="573" spans="1:6" x14ac:dyDescent="0.3">
      <c r="A573" t="s">
        <v>2910</v>
      </c>
      <c r="C573" t="s">
        <v>2910</v>
      </c>
      <c r="D573" t="str">
        <f t="shared" si="24"/>
        <v>FLAG_ITEMIZE_SEPARATELY_PY,</v>
      </c>
      <c r="E573" t="str">
        <f t="shared" si="25"/>
        <v>FLAG_ITEMIZE_SEPARATELY_PY,</v>
      </c>
      <c r="F573" t="b">
        <f t="shared" si="26"/>
        <v>1</v>
      </c>
    </row>
    <row r="574" spans="1:6" x14ac:dyDescent="0.3">
      <c r="A574" t="s">
        <v>2911</v>
      </c>
      <c r="C574" t="s">
        <v>2911</v>
      </c>
      <c r="D574" t="str">
        <f t="shared" si="24"/>
        <v>FILING_STATUS_PY,</v>
      </c>
      <c r="E574" t="str">
        <f t="shared" si="25"/>
        <v>FILING_STATUS_PY,</v>
      </c>
      <c r="F574" t="b">
        <f t="shared" si="26"/>
        <v>1</v>
      </c>
    </row>
    <row r="575" spans="1:6" x14ac:dyDescent="0.3">
      <c r="A575" t="s">
        <v>2912</v>
      </c>
      <c r="C575" t="s">
        <v>2912</v>
      </c>
      <c r="D575" t="str">
        <f t="shared" si="24"/>
        <v>BUS_WILL_FILE_1099_PY,</v>
      </c>
      <c r="E575" t="str">
        <f t="shared" si="25"/>
        <v>BUS_WILL_FILE_1099_PY,</v>
      </c>
      <c r="F575" t="b">
        <f t="shared" si="26"/>
        <v>1</v>
      </c>
    </row>
    <row r="576" spans="1:6" x14ac:dyDescent="0.3">
      <c r="A576" t="s">
        <v>2913</v>
      </c>
      <c r="C576" t="s">
        <v>2913</v>
      </c>
      <c r="D576" t="str">
        <f t="shared" si="24"/>
        <v>BUS_VEHICLE_PERSONAL_OFFDUTY_PY,</v>
      </c>
      <c r="E576" t="str">
        <f t="shared" si="25"/>
        <v>BUS_VEHICLE_PERSONAL_OFFDUTY_PY,</v>
      </c>
      <c r="F576" t="b">
        <f t="shared" si="26"/>
        <v>1</v>
      </c>
    </row>
    <row r="577" spans="1:6" x14ac:dyDescent="0.3">
      <c r="A577" t="s">
        <v>2914</v>
      </c>
      <c r="C577" t="s">
        <v>2914</v>
      </c>
      <c r="D577" t="str">
        <f t="shared" si="24"/>
        <v>BUS_VEHICLE_PERSONAL_ANOTHER_PY,</v>
      </c>
      <c r="E577" t="str">
        <f t="shared" si="25"/>
        <v>BUS_VEHICLE_PERSONAL_ANOTHER_PY,</v>
      </c>
      <c r="F577" t="b">
        <f t="shared" si="26"/>
        <v>1</v>
      </c>
    </row>
    <row r="578" spans="1:6" x14ac:dyDescent="0.3">
      <c r="A578" t="s">
        <v>2915</v>
      </c>
      <c r="C578" t="s">
        <v>2915</v>
      </c>
      <c r="D578" t="str">
        <f t="shared" si="24"/>
        <v>BUS_VEHICLE_MILES_OTHER_PY,</v>
      </c>
      <c r="E578" t="str">
        <f t="shared" si="25"/>
        <v>BUS_VEHICLE_MILES_OTHER_PY,</v>
      </c>
      <c r="F578" t="b">
        <f t="shared" si="26"/>
        <v>1</v>
      </c>
    </row>
    <row r="579" spans="1:6" x14ac:dyDescent="0.3">
      <c r="A579" t="s">
        <v>2916</v>
      </c>
      <c r="C579" t="s">
        <v>2916</v>
      </c>
      <c r="D579" t="str">
        <f t="shared" ref="D579:D642" si="27">TRIM(A579)</f>
        <v>BUS_VEHICLE_MILES_COMMUTE_PY,</v>
      </c>
      <c r="E579" t="str">
        <f t="shared" ref="E579:E642" si="28">TRIM(C579)</f>
        <v>BUS_VEHICLE_MILES_COMMUTE_PY,</v>
      </c>
      <c r="F579" t="b">
        <f t="shared" ref="F579:F642" si="29">D579=E579</f>
        <v>1</v>
      </c>
    </row>
    <row r="580" spans="1:6" x14ac:dyDescent="0.3">
      <c r="A580" t="s">
        <v>2917</v>
      </c>
      <c r="C580" t="s">
        <v>2917</v>
      </c>
      <c r="D580" t="str">
        <f t="shared" si="27"/>
        <v>BUS_VEHICLE_MILES_BUSINESS_PY,</v>
      </c>
      <c r="E580" t="str">
        <f t="shared" si="28"/>
        <v>BUS_VEHICLE_MILES_BUSINESS_PY,</v>
      </c>
      <c r="F580" t="b">
        <f t="shared" si="29"/>
        <v>1</v>
      </c>
    </row>
    <row r="581" spans="1:6" x14ac:dyDescent="0.3">
      <c r="A581" t="s">
        <v>2918</v>
      </c>
      <c r="C581" t="s">
        <v>2918</v>
      </c>
      <c r="D581" t="str">
        <f t="shared" si="27"/>
        <v>BUS_STATUTORY_EMPLOYEE_PY,</v>
      </c>
      <c r="E581" t="str">
        <f t="shared" si="28"/>
        <v>BUS_STATUTORY_EMPLOYEE_PY,</v>
      </c>
      <c r="F581" t="b">
        <f t="shared" si="29"/>
        <v>1</v>
      </c>
    </row>
    <row r="582" spans="1:6" x14ac:dyDescent="0.3">
      <c r="A582" t="s">
        <v>2919</v>
      </c>
      <c r="C582" t="s">
        <v>2919</v>
      </c>
      <c r="D582" t="str">
        <f t="shared" si="27"/>
        <v>BUS_START_ACQUIRE_PY,</v>
      </c>
      <c r="E582" t="str">
        <f t="shared" si="28"/>
        <v>BUS_START_ACQUIRE_PY,</v>
      </c>
      <c r="F582" t="b">
        <f t="shared" si="29"/>
        <v>1</v>
      </c>
    </row>
    <row r="583" spans="1:6" x14ac:dyDescent="0.3">
      <c r="A583" t="s">
        <v>2920</v>
      </c>
      <c r="C583" t="s">
        <v>2920</v>
      </c>
      <c r="D583" t="str">
        <f t="shared" si="27"/>
        <v>BUS_REQUIRE_1099_PY,</v>
      </c>
      <c r="E583" t="str">
        <f t="shared" si="28"/>
        <v>BUS_REQUIRE_1099_PY,</v>
      </c>
      <c r="F583" t="b">
        <f t="shared" si="29"/>
        <v>1</v>
      </c>
    </row>
    <row r="584" spans="1:6" x14ac:dyDescent="0.3">
      <c r="A584" t="s">
        <v>2921</v>
      </c>
      <c r="C584" t="s">
        <v>2921</v>
      </c>
      <c r="D584" t="str">
        <f t="shared" si="27"/>
        <v>BUS_OTHER_INCOME_PY,</v>
      </c>
      <c r="E584" t="str">
        <f t="shared" si="28"/>
        <v>BUS_OTHER_INCOME_PY,</v>
      </c>
      <c r="F584" t="b">
        <f t="shared" si="29"/>
        <v>1</v>
      </c>
    </row>
    <row r="585" spans="1:6" x14ac:dyDescent="0.3">
      <c r="A585" t="s">
        <v>2922</v>
      </c>
      <c r="C585" t="s">
        <v>2922</v>
      </c>
      <c r="D585" t="str">
        <f t="shared" si="27"/>
        <v>BUS_NET_PROFIT_PY,</v>
      </c>
      <c r="E585" t="str">
        <f t="shared" si="28"/>
        <v>BUS_NET_PROFIT_PY,</v>
      </c>
      <c r="F585" t="b">
        <f t="shared" si="29"/>
        <v>1</v>
      </c>
    </row>
    <row r="586" spans="1:6" x14ac:dyDescent="0.3">
      <c r="A586" t="s">
        <v>2923</v>
      </c>
      <c r="C586" t="s">
        <v>2923</v>
      </c>
      <c r="D586" t="str">
        <f t="shared" si="27"/>
        <v>BUS_MATERIAL_PARTICIPATE_PY,</v>
      </c>
      <c r="E586" t="str">
        <f t="shared" si="28"/>
        <v>BUS_MATERIAL_PARTICIPATE_PY,</v>
      </c>
      <c r="F586" t="b">
        <f t="shared" si="29"/>
        <v>1</v>
      </c>
    </row>
    <row r="587" spans="1:6" x14ac:dyDescent="0.3">
      <c r="A587" t="s">
        <v>2924</v>
      </c>
      <c r="C587" t="s">
        <v>2924</v>
      </c>
      <c r="D587" t="str">
        <f t="shared" si="27"/>
        <v>BUS_INVESTMENT_AT_RISK_PY,</v>
      </c>
      <c r="E587" t="str">
        <f t="shared" si="28"/>
        <v>BUS_INVESTMENT_AT_RISK_PY,</v>
      </c>
      <c r="F587" t="b">
        <f t="shared" si="29"/>
        <v>1</v>
      </c>
    </row>
    <row r="588" spans="1:6" x14ac:dyDescent="0.3">
      <c r="A588" t="s">
        <v>2925</v>
      </c>
      <c r="C588" t="s">
        <v>2925</v>
      </c>
      <c r="D588" t="str">
        <f t="shared" si="27"/>
        <v>BUS_GROSS_PROFIT_PY,</v>
      </c>
      <c r="E588" t="str">
        <f t="shared" si="28"/>
        <v>BUS_GROSS_PROFIT_PY,</v>
      </c>
      <c r="F588" t="b">
        <f t="shared" si="29"/>
        <v>1</v>
      </c>
    </row>
    <row r="589" spans="1:6" x14ac:dyDescent="0.3">
      <c r="A589" t="s">
        <v>2926</v>
      </c>
      <c r="C589" t="s">
        <v>2926</v>
      </c>
      <c r="D589" t="str">
        <f t="shared" si="27"/>
        <v>BUS_GROSS_INCOME_PY,</v>
      </c>
      <c r="E589" t="str">
        <f t="shared" si="28"/>
        <v>BUS_GROSS_INCOME_PY,</v>
      </c>
      <c r="F589" t="b">
        <f t="shared" si="29"/>
        <v>1</v>
      </c>
    </row>
    <row r="590" spans="1:6" x14ac:dyDescent="0.3">
      <c r="A590" t="s">
        <v>2927</v>
      </c>
      <c r="C590" t="s">
        <v>2927</v>
      </c>
      <c r="D590" t="str">
        <f t="shared" si="27"/>
        <v>BUS_EXPENSE_WAGES_PY,</v>
      </c>
      <c r="E590" t="str">
        <f t="shared" si="28"/>
        <v>BUS_EXPENSE_WAGES_PY,</v>
      </c>
      <c r="F590" t="b">
        <f t="shared" si="29"/>
        <v>1</v>
      </c>
    </row>
    <row r="591" spans="1:6" x14ac:dyDescent="0.3">
      <c r="A591" t="s">
        <v>2928</v>
      </c>
      <c r="C591" t="s">
        <v>2928</v>
      </c>
      <c r="D591" t="str">
        <f t="shared" si="27"/>
        <v>BUS_EXPENSE_UTILITIES_PY,</v>
      </c>
      <c r="E591" t="str">
        <f t="shared" si="28"/>
        <v>BUS_EXPENSE_UTILITIES_PY,</v>
      </c>
      <c r="F591" t="b">
        <f t="shared" si="29"/>
        <v>1</v>
      </c>
    </row>
    <row r="592" spans="1:6" x14ac:dyDescent="0.3">
      <c r="A592" t="s">
        <v>2929</v>
      </c>
      <c r="C592" t="s">
        <v>2929</v>
      </c>
      <c r="D592" t="str">
        <f t="shared" si="27"/>
        <v>BUS_EXPENSE_USE_OF_HOME_PY,</v>
      </c>
      <c r="E592" t="str">
        <f t="shared" si="28"/>
        <v>BUS_EXPENSE_USE_OF_HOME_PY,</v>
      </c>
      <c r="F592" t="b">
        <f t="shared" si="29"/>
        <v>1</v>
      </c>
    </row>
    <row r="593" spans="1:6" x14ac:dyDescent="0.3">
      <c r="A593" t="s">
        <v>2930</v>
      </c>
      <c r="C593" t="s">
        <v>2930</v>
      </c>
      <c r="D593" t="str">
        <f t="shared" si="27"/>
        <v>BUS_EXPENSE_TRAVEL_PY,</v>
      </c>
      <c r="E593" t="str">
        <f t="shared" si="28"/>
        <v>BUS_EXPENSE_TRAVEL_PY,</v>
      </c>
      <c r="F593" t="b">
        <f t="shared" si="29"/>
        <v>1</v>
      </c>
    </row>
    <row r="594" spans="1:6" x14ac:dyDescent="0.3">
      <c r="A594" t="s">
        <v>2931</v>
      </c>
      <c r="C594" t="s">
        <v>2931</v>
      </c>
      <c r="D594" t="str">
        <f t="shared" si="27"/>
        <v>BUS_EXPENSE_TOTAL_PY,</v>
      </c>
      <c r="E594" t="str">
        <f t="shared" si="28"/>
        <v>BUS_EXPENSE_TOTAL_PY,</v>
      </c>
      <c r="F594" t="b">
        <f t="shared" si="29"/>
        <v>1</v>
      </c>
    </row>
    <row r="595" spans="1:6" x14ac:dyDescent="0.3">
      <c r="A595" t="s">
        <v>2932</v>
      </c>
      <c r="C595" t="s">
        <v>2932</v>
      </c>
      <c r="D595" t="str">
        <f t="shared" si="27"/>
        <v>BUS_EXPENSE_TAXES_PY,</v>
      </c>
      <c r="E595" t="str">
        <f t="shared" si="28"/>
        <v>BUS_EXPENSE_TAXES_PY,</v>
      </c>
      <c r="F595" t="b">
        <f t="shared" si="29"/>
        <v>1</v>
      </c>
    </row>
    <row r="596" spans="1:6" x14ac:dyDescent="0.3">
      <c r="A596" t="s">
        <v>2933</v>
      </c>
      <c r="C596" t="s">
        <v>2933</v>
      </c>
      <c r="D596" t="str">
        <f t="shared" si="27"/>
        <v>BUS_EXPENSE_SUPPLIES_PY,</v>
      </c>
      <c r="E596" t="str">
        <f t="shared" si="28"/>
        <v>BUS_EXPENSE_SUPPLIES_PY,</v>
      </c>
      <c r="F596" t="b">
        <f t="shared" si="29"/>
        <v>1</v>
      </c>
    </row>
    <row r="597" spans="1:6" x14ac:dyDescent="0.3">
      <c r="A597" t="s">
        <v>2934</v>
      </c>
      <c r="C597" t="s">
        <v>2934</v>
      </c>
      <c r="D597" t="str">
        <f t="shared" si="27"/>
        <v>BUS_EXPENSE_REPAIRS_PY,</v>
      </c>
      <c r="E597" t="str">
        <f t="shared" si="28"/>
        <v>BUS_EXPENSE_REPAIRS_PY,</v>
      </c>
      <c r="F597" t="b">
        <f t="shared" si="29"/>
        <v>1</v>
      </c>
    </row>
    <row r="598" spans="1:6" x14ac:dyDescent="0.3">
      <c r="A598" t="s">
        <v>2935</v>
      </c>
      <c r="C598" t="s">
        <v>2935</v>
      </c>
      <c r="D598" t="str">
        <f t="shared" si="27"/>
        <v>BUS_EXPENSE_RENT_VEHICLES_PY,</v>
      </c>
      <c r="E598" t="str">
        <f t="shared" si="28"/>
        <v>BUS_EXPENSE_RENT_VEHICLES_PY,</v>
      </c>
      <c r="F598" t="b">
        <f t="shared" si="29"/>
        <v>1</v>
      </c>
    </row>
    <row r="599" spans="1:6" x14ac:dyDescent="0.3">
      <c r="A599" t="s">
        <v>2936</v>
      </c>
      <c r="C599" t="s">
        <v>2936</v>
      </c>
      <c r="D599" t="str">
        <f t="shared" si="27"/>
        <v>BUS_EXPENSE_RENT_OTHER_PY,</v>
      </c>
      <c r="E599" t="str">
        <f t="shared" si="28"/>
        <v>BUS_EXPENSE_RENT_OTHER_PY,</v>
      </c>
      <c r="F599" t="b">
        <f t="shared" si="29"/>
        <v>1</v>
      </c>
    </row>
    <row r="600" spans="1:6" x14ac:dyDescent="0.3">
      <c r="A600" t="s">
        <v>2937</v>
      </c>
      <c r="C600" t="s">
        <v>2937</v>
      </c>
      <c r="D600" t="str">
        <f t="shared" si="27"/>
        <v>BUS_EXPENSE_PROFIT_TENTATIVE_PY,</v>
      </c>
      <c r="E600" t="str">
        <f t="shared" si="28"/>
        <v>BUS_EXPENSE_PROFIT_TENTATIVE_PY,</v>
      </c>
      <c r="F600" t="b">
        <f t="shared" si="29"/>
        <v>1</v>
      </c>
    </row>
    <row r="601" spans="1:6" x14ac:dyDescent="0.3">
      <c r="A601" t="s">
        <v>2938</v>
      </c>
      <c r="C601" t="s">
        <v>2938</v>
      </c>
      <c r="D601" t="str">
        <f t="shared" si="27"/>
        <v>BUS_EXPENSE_PENSION_PY,</v>
      </c>
      <c r="E601" t="str">
        <f t="shared" si="28"/>
        <v>BUS_EXPENSE_PENSION_PY,</v>
      </c>
      <c r="F601" t="b">
        <f t="shared" si="29"/>
        <v>1</v>
      </c>
    </row>
    <row r="602" spans="1:6" x14ac:dyDescent="0.3">
      <c r="A602" t="s">
        <v>2939</v>
      </c>
      <c r="C602" t="s">
        <v>2939</v>
      </c>
      <c r="D602" t="str">
        <f t="shared" si="27"/>
        <v>BUS_EXPENSE_OTHER_INTEREST_PY,</v>
      </c>
      <c r="E602" t="str">
        <f t="shared" si="28"/>
        <v>BUS_EXPENSE_OTHER_INTEREST_PY,</v>
      </c>
      <c r="F602" t="b">
        <f t="shared" si="29"/>
        <v>1</v>
      </c>
    </row>
    <row r="603" spans="1:6" x14ac:dyDescent="0.3">
      <c r="A603" t="s">
        <v>2940</v>
      </c>
      <c r="C603" t="s">
        <v>2940</v>
      </c>
      <c r="D603" t="str">
        <f t="shared" si="27"/>
        <v>BUS_EXPENSE_OTHER_PY,</v>
      </c>
      <c r="E603" t="str">
        <f t="shared" si="28"/>
        <v>BUS_EXPENSE_OTHER_PY,</v>
      </c>
      <c r="F603" t="b">
        <f t="shared" si="29"/>
        <v>1</v>
      </c>
    </row>
    <row r="604" spans="1:6" x14ac:dyDescent="0.3">
      <c r="A604" t="s">
        <v>2941</v>
      </c>
      <c r="C604" t="s">
        <v>2941</v>
      </c>
      <c r="D604" t="str">
        <f t="shared" si="27"/>
        <v>BUS_EXPENSE_OFFICE_PY,</v>
      </c>
      <c r="E604" t="str">
        <f t="shared" si="28"/>
        <v>BUS_EXPENSE_OFFICE_PY,</v>
      </c>
      <c r="F604" t="b">
        <f t="shared" si="29"/>
        <v>1</v>
      </c>
    </row>
    <row r="605" spans="1:6" x14ac:dyDescent="0.3">
      <c r="A605" t="s">
        <v>2942</v>
      </c>
      <c r="C605" t="s">
        <v>2942</v>
      </c>
      <c r="D605" t="str">
        <f t="shared" si="27"/>
        <v>BUS_EXPENSE_MORTGAGE_INTEREST_PY,</v>
      </c>
      <c r="E605" t="str">
        <f t="shared" si="28"/>
        <v>BUS_EXPENSE_MORTGAGE_INTEREST_PY,</v>
      </c>
      <c r="F605" t="b">
        <f t="shared" si="29"/>
        <v>1</v>
      </c>
    </row>
    <row r="606" spans="1:6" x14ac:dyDescent="0.3">
      <c r="A606" t="s">
        <v>2943</v>
      </c>
      <c r="C606" t="s">
        <v>2943</v>
      </c>
      <c r="D606" t="str">
        <f t="shared" si="27"/>
        <v>BUS_EXPENSE_MEALS_PY,</v>
      </c>
      <c r="E606" t="str">
        <f t="shared" si="28"/>
        <v>BUS_EXPENSE_MEALS_PY,</v>
      </c>
      <c r="F606" t="b">
        <f t="shared" si="29"/>
        <v>1</v>
      </c>
    </row>
    <row r="607" spans="1:6" x14ac:dyDescent="0.3">
      <c r="A607" t="s">
        <v>2944</v>
      </c>
      <c r="C607" t="s">
        <v>2944</v>
      </c>
      <c r="D607" t="str">
        <f t="shared" si="27"/>
        <v>BUS_EXPENSE_LEGAL_PY,</v>
      </c>
      <c r="E607" t="str">
        <f t="shared" si="28"/>
        <v>BUS_EXPENSE_LEGAL_PY,</v>
      </c>
      <c r="F607" t="b">
        <f t="shared" si="29"/>
        <v>1</v>
      </c>
    </row>
    <row r="608" spans="1:6" x14ac:dyDescent="0.3">
      <c r="A608" t="s">
        <v>2945</v>
      </c>
      <c r="C608" t="s">
        <v>2945</v>
      </c>
      <c r="D608" t="str">
        <f t="shared" si="27"/>
        <v>BUS_EXPENSE_INSURANCE_PY,</v>
      </c>
      <c r="E608" t="str">
        <f t="shared" si="28"/>
        <v>BUS_EXPENSE_INSURANCE_PY,</v>
      </c>
      <c r="F608" t="b">
        <f t="shared" si="29"/>
        <v>1</v>
      </c>
    </row>
    <row r="609" spans="1:6" x14ac:dyDescent="0.3">
      <c r="A609" t="s">
        <v>2946</v>
      </c>
      <c r="C609" t="s">
        <v>2946</v>
      </c>
      <c r="D609" t="str">
        <f t="shared" si="27"/>
        <v>BUS_EXPENSE_EMPLOYEE_BENEFITS_PY,</v>
      </c>
      <c r="E609" t="str">
        <f t="shared" si="28"/>
        <v>BUS_EXPENSE_EMPLOYEE_BENEFITS_PY,</v>
      </c>
      <c r="F609" t="b">
        <f t="shared" si="29"/>
        <v>1</v>
      </c>
    </row>
    <row r="610" spans="1:6" x14ac:dyDescent="0.3">
      <c r="A610" t="s">
        <v>2947</v>
      </c>
      <c r="C610" t="s">
        <v>2947</v>
      </c>
      <c r="D610" t="str">
        <f t="shared" si="27"/>
        <v>BUS_EXPENSE_DEPRECIATION_PY,</v>
      </c>
      <c r="E610" t="str">
        <f t="shared" si="28"/>
        <v>BUS_EXPENSE_DEPRECIATION_PY,</v>
      </c>
      <c r="F610" t="b">
        <f t="shared" si="29"/>
        <v>1</v>
      </c>
    </row>
    <row r="611" spans="1:6" x14ac:dyDescent="0.3">
      <c r="A611" t="s">
        <v>2948</v>
      </c>
      <c r="C611" t="s">
        <v>2948</v>
      </c>
      <c r="D611" t="str">
        <f t="shared" si="27"/>
        <v>BUS_EXPENSE_DEPLETION_PY,</v>
      </c>
      <c r="E611" t="str">
        <f t="shared" si="28"/>
        <v>BUS_EXPENSE_DEPLETION_PY,</v>
      </c>
      <c r="F611" t="b">
        <f t="shared" si="29"/>
        <v>1</v>
      </c>
    </row>
    <row r="612" spans="1:6" x14ac:dyDescent="0.3">
      <c r="A612" t="s">
        <v>2949</v>
      </c>
      <c r="C612" t="s">
        <v>2949</v>
      </c>
      <c r="D612" t="str">
        <f t="shared" si="27"/>
        <v>BUS_EXPENSE_CONTRACT_LABOR_PY,</v>
      </c>
      <c r="E612" t="str">
        <f t="shared" si="28"/>
        <v>BUS_EXPENSE_CONTRACT_LABOR_PY,</v>
      </c>
      <c r="F612" t="b">
        <f t="shared" si="29"/>
        <v>1</v>
      </c>
    </row>
    <row r="613" spans="1:6" x14ac:dyDescent="0.3">
      <c r="A613" t="s">
        <v>2950</v>
      </c>
      <c r="C613" t="s">
        <v>2950</v>
      </c>
      <c r="D613" t="str">
        <f t="shared" si="27"/>
        <v>BUS_EXPENSE_COMMISSIONS_PY,</v>
      </c>
      <c r="E613" t="str">
        <f t="shared" si="28"/>
        <v>BUS_EXPENSE_COMMISSIONS_PY,</v>
      </c>
      <c r="F613" t="b">
        <f t="shared" si="29"/>
        <v>1</v>
      </c>
    </row>
    <row r="614" spans="1:6" x14ac:dyDescent="0.3">
      <c r="A614" t="s">
        <v>2951</v>
      </c>
      <c r="C614" t="s">
        <v>2951</v>
      </c>
      <c r="D614" t="str">
        <f t="shared" si="27"/>
        <v>BUS_EXPENSE_CAR_PY,</v>
      </c>
      <c r="E614" t="str">
        <f t="shared" si="28"/>
        <v>BUS_EXPENSE_CAR_PY,</v>
      </c>
      <c r="F614" t="b">
        <f t="shared" si="29"/>
        <v>1</v>
      </c>
    </row>
    <row r="615" spans="1:6" x14ac:dyDescent="0.3">
      <c r="A615" t="s">
        <v>2952</v>
      </c>
      <c r="C615" t="s">
        <v>2952</v>
      </c>
      <c r="D615" t="str">
        <f t="shared" si="27"/>
        <v>BUS_EXPENSE_ADVERTISING_PY,</v>
      </c>
      <c r="E615" t="str">
        <f t="shared" si="28"/>
        <v>BUS_EXPENSE_ADVERTISING_PY,</v>
      </c>
      <c r="F615" t="b">
        <f t="shared" si="29"/>
        <v>1</v>
      </c>
    </row>
    <row r="616" spans="1:6" x14ac:dyDescent="0.3">
      <c r="A616" t="s">
        <v>2953</v>
      </c>
      <c r="C616" t="s">
        <v>2953</v>
      </c>
      <c r="D616" t="str">
        <f t="shared" si="27"/>
        <v>BUS_COGS_TOTAL_PY,</v>
      </c>
      <c r="E616" t="str">
        <f t="shared" si="28"/>
        <v>BUS_COGS_TOTAL_PY,</v>
      </c>
      <c r="F616" t="b">
        <f t="shared" si="29"/>
        <v>1</v>
      </c>
    </row>
    <row r="617" spans="1:6" x14ac:dyDescent="0.3">
      <c r="A617" t="s">
        <v>2954</v>
      </c>
      <c r="C617" t="s">
        <v>2954</v>
      </c>
      <c r="D617" t="str">
        <f t="shared" si="27"/>
        <v>BUS_COGS_SUPPLIES_PY,</v>
      </c>
      <c r="E617" t="str">
        <f t="shared" si="28"/>
        <v>BUS_COGS_SUPPLIES_PY,</v>
      </c>
      <c r="F617" t="b">
        <f t="shared" si="29"/>
        <v>1</v>
      </c>
    </row>
    <row r="618" spans="1:6" x14ac:dyDescent="0.3">
      <c r="A618" t="s">
        <v>2955</v>
      </c>
      <c r="C618" t="s">
        <v>2955</v>
      </c>
      <c r="D618" t="str">
        <f t="shared" si="27"/>
        <v>BUS_COGS_PURCHASES_PY,</v>
      </c>
      <c r="E618" t="str">
        <f t="shared" si="28"/>
        <v>BUS_COGS_PURCHASES_PY,</v>
      </c>
      <c r="F618" t="b">
        <f t="shared" si="29"/>
        <v>1</v>
      </c>
    </row>
    <row r="619" spans="1:6" x14ac:dyDescent="0.3">
      <c r="A619" t="s">
        <v>2956</v>
      </c>
      <c r="C619" t="s">
        <v>2956</v>
      </c>
      <c r="D619" t="str">
        <f t="shared" si="27"/>
        <v>BUS_COGS_METHOD_OTHER_PY,</v>
      </c>
      <c r="E619" t="str">
        <f t="shared" si="28"/>
        <v>BUS_COGS_METHOD_OTHER_PY,</v>
      </c>
      <c r="F619" t="b">
        <f t="shared" si="29"/>
        <v>1</v>
      </c>
    </row>
    <row r="620" spans="1:6" x14ac:dyDescent="0.3">
      <c r="A620" t="s">
        <v>2957</v>
      </c>
      <c r="C620" t="s">
        <v>2957</v>
      </c>
      <c r="D620" t="str">
        <f t="shared" si="27"/>
        <v>BUS_COGS_METHOD_COST_OR_MARKET_PY,</v>
      </c>
      <c r="E620" t="str">
        <f t="shared" si="28"/>
        <v>BUS_COGS_METHOD_COST_OR_MARKET_PY,</v>
      </c>
      <c r="F620" t="b">
        <f t="shared" si="29"/>
        <v>1</v>
      </c>
    </row>
    <row r="621" spans="1:6" x14ac:dyDescent="0.3">
      <c r="A621" t="s">
        <v>2958</v>
      </c>
      <c r="C621" t="s">
        <v>2958</v>
      </c>
      <c r="D621" t="str">
        <f t="shared" si="27"/>
        <v>BUS_COGS_METHOD_COST_PY,</v>
      </c>
      <c r="E621" t="str">
        <f t="shared" si="28"/>
        <v>BUS_COGS_METHOD_COST_PY,</v>
      </c>
      <c r="F621" t="b">
        <f t="shared" si="29"/>
        <v>1</v>
      </c>
    </row>
    <row r="622" spans="1:6" x14ac:dyDescent="0.3">
      <c r="A622" t="s">
        <v>2959</v>
      </c>
      <c r="C622" t="s">
        <v>2959</v>
      </c>
      <c r="D622" t="str">
        <f t="shared" si="27"/>
        <v>BUS_COGS_LABOR_PY,</v>
      </c>
      <c r="E622" t="str">
        <f t="shared" si="28"/>
        <v>BUS_COGS_LABOR_PY,</v>
      </c>
      <c r="F622" t="b">
        <f t="shared" si="29"/>
        <v>1</v>
      </c>
    </row>
    <row r="623" spans="1:6" x14ac:dyDescent="0.3">
      <c r="A623" t="s">
        <v>2960</v>
      </c>
      <c r="C623" t="s">
        <v>2960</v>
      </c>
      <c r="D623" t="str">
        <f t="shared" si="27"/>
        <v>BUS_COGS_INVENTORY_START_PY,</v>
      </c>
      <c r="E623" t="str">
        <f t="shared" si="28"/>
        <v>BUS_COGS_INVENTORY_START_PY,</v>
      </c>
      <c r="F623" t="b">
        <f t="shared" si="29"/>
        <v>1</v>
      </c>
    </row>
    <row r="624" spans="1:6" x14ac:dyDescent="0.3">
      <c r="A624" t="s">
        <v>2961</v>
      </c>
      <c r="C624" t="s">
        <v>2961</v>
      </c>
      <c r="D624" t="str">
        <f t="shared" si="27"/>
        <v>BUS_COGS_INVENTORY_END_PY,</v>
      </c>
      <c r="E624" t="str">
        <f t="shared" si="28"/>
        <v>BUS_COGS_INVENTORY_END_PY,</v>
      </c>
      <c r="F624" t="b">
        <f t="shared" si="29"/>
        <v>1</v>
      </c>
    </row>
    <row r="625" spans="1:6" x14ac:dyDescent="0.3">
      <c r="A625" t="s">
        <v>2962</v>
      </c>
      <c r="C625" t="s">
        <v>2962</v>
      </c>
      <c r="D625" t="str">
        <f t="shared" si="27"/>
        <v>BUS_COGS_PY,</v>
      </c>
      <c r="E625" t="str">
        <f t="shared" si="28"/>
        <v>BUS_COGS_PY,</v>
      </c>
      <c r="F625" t="b">
        <f t="shared" si="29"/>
        <v>1</v>
      </c>
    </row>
    <row r="626" spans="1:6" x14ac:dyDescent="0.3">
      <c r="A626" t="s">
        <v>2963</v>
      </c>
      <c r="C626" t="s">
        <v>2963</v>
      </c>
      <c r="D626" t="str">
        <f t="shared" si="27"/>
        <v>BUS_ACCOUNTING_METHOD_OTHER_PY,</v>
      </c>
      <c r="E626" t="str">
        <f t="shared" si="28"/>
        <v>BUS_ACCOUNTING_METHOD_OTHER_PY,</v>
      </c>
      <c r="F626" t="b">
        <f t="shared" si="29"/>
        <v>1</v>
      </c>
    </row>
    <row r="627" spans="1:6" x14ac:dyDescent="0.3">
      <c r="A627" t="s">
        <v>2964</v>
      </c>
      <c r="C627" t="s">
        <v>2964</v>
      </c>
      <c r="D627" t="str">
        <f t="shared" si="27"/>
        <v>BUS_ACCOUNTING_METHOD_CASH_PY,</v>
      </c>
      <c r="E627" t="str">
        <f t="shared" si="28"/>
        <v>BUS_ACCOUNTING_METHOD_CASH_PY,</v>
      </c>
      <c r="F627" t="b">
        <f t="shared" si="29"/>
        <v>1</v>
      </c>
    </row>
    <row r="628" spans="1:6" x14ac:dyDescent="0.3">
      <c r="A628" t="s">
        <v>2965</v>
      </c>
      <c r="C628" t="s">
        <v>2965</v>
      </c>
      <c r="D628" t="str">
        <f t="shared" si="27"/>
        <v>BUS_ACCOUNTING_METHOD_ACCRUAL_PY,</v>
      </c>
      <c r="E628" t="str">
        <f t="shared" si="28"/>
        <v>BUS_ACCOUNTING_METHOD_ACCRUAL_PY,</v>
      </c>
      <c r="F628" t="b">
        <f t="shared" si="29"/>
        <v>1</v>
      </c>
    </row>
    <row r="629" spans="1:6" x14ac:dyDescent="0.3">
      <c r="A629" t="s">
        <v>2966</v>
      </c>
      <c r="C629" t="s">
        <v>2966</v>
      </c>
      <c r="D629" t="str">
        <f t="shared" si="27"/>
        <v>AMOUNT_UNREPORTED_SS_MEDICARE_TAX_PY,</v>
      </c>
      <c r="E629" t="str">
        <f t="shared" si="28"/>
        <v>AMOUNT_UNREPORTED_SS_MEDICARE_TAX_PY,</v>
      </c>
      <c r="F629" t="b">
        <f t="shared" si="29"/>
        <v>1</v>
      </c>
    </row>
    <row r="630" spans="1:6" x14ac:dyDescent="0.3">
      <c r="A630" t="s">
        <v>2967</v>
      </c>
      <c r="C630" t="s">
        <v>2967</v>
      </c>
      <c r="D630" t="str">
        <f t="shared" si="27"/>
        <v>AMOUNT_UNEMPLOYMENT_PY,</v>
      </c>
      <c r="E630" t="str">
        <f t="shared" si="28"/>
        <v>AMOUNT_UNEMPLOYMENT_PY,</v>
      </c>
      <c r="F630" t="b">
        <f t="shared" si="29"/>
        <v>1</v>
      </c>
    </row>
    <row r="631" spans="1:6" x14ac:dyDescent="0.3">
      <c r="A631" t="s">
        <v>2968</v>
      </c>
      <c r="C631" t="s">
        <v>2968</v>
      </c>
      <c r="D631" t="str">
        <f t="shared" si="27"/>
        <v>AMOUNT_TUITION_PY,</v>
      </c>
      <c r="E631" t="str">
        <f t="shared" si="28"/>
        <v>AMOUNT_TUITION_PY,</v>
      </c>
      <c r="F631" t="b">
        <f t="shared" si="29"/>
        <v>1</v>
      </c>
    </row>
    <row r="632" spans="1:6" x14ac:dyDescent="0.3">
      <c r="A632" t="s">
        <v>2969</v>
      </c>
      <c r="C632" t="s">
        <v>2969</v>
      </c>
      <c r="D632" t="str">
        <f t="shared" si="27"/>
        <v>AMOUNT_TOTAL_TAX_PY,</v>
      </c>
      <c r="E632" t="str">
        <f t="shared" si="28"/>
        <v>AMOUNT_TOTAL_TAX_PY,</v>
      </c>
      <c r="F632" t="b">
        <f t="shared" si="29"/>
        <v>1</v>
      </c>
    </row>
    <row r="633" spans="1:6" x14ac:dyDescent="0.3">
      <c r="A633" t="s">
        <v>2970</v>
      </c>
      <c r="C633" t="s">
        <v>2970</v>
      </c>
      <c r="D633" t="str">
        <f t="shared" si="27"/>
        <v>AMOUNT_TOTAL_PAYMENTS_PY,</v>
      </c>
      <c r="E633" t="str">
        <f t="shared" si="28"/>
        <v>AMOUNT_TOTAL_PAYMENTS_PY,</v>
      </c>
      <c r="F633" t="b">
        <f t="shared" si="29"/>
        <v>1</v>
      </c>
    </row>
    <row r="634" spans="1:6" x14ac:dyDescent="0.3">
      <c r="A634" t="s">
        <v>2971</v>
      </c>
      <c r="C634" t="s">
        <v>2971</v>
      </c>
      <c r="D634" t="str">
        <f t="shared" si="27"/>
        <v>AMOUNT_TOTAL_INTEREST_PAID_PY,</v>
      </c>
      <c r="E634" t="str">
        <f t="shared" si="28"/>
        <v>AMOUNT_TOTAL_INTEREST_PAID_PY,</v>
      </c>
      <c r="F634" t="b">
        <f t="shared" si="29"/>
        <v>1</v>
      </c>
    </row>
    <row r="635" spans="1:6" x14ac:dyDescent="0.3">
      <c r="A635" t="s">
        <v>2972</v>
      </c>
      <c r="C635" t="s">
        <v>2972</v>
      </c>
      <c r="D635" t="str">
        <f t="shared" si="27"/>
        <v>AMOUNT_TOTAL_INCOME_PY,</v>
      </c>
      <c r="E635" t="str">
        <f t="shared" si="28"/>
        <v>AMOUNT_TOTAL_INCOME_PY,</v>
      </c>
      <c r="F635" t="b">
        <f t="shared" si="29"/>
        <v>1</v>
      </c>
    </row>
    <row r="636" spans="1:6" x14ac:dyDescent="0.3">
      <c r="A636" t="s">
        <v>2973</v>
      </c>
      <c r="C636" t="s">
        <v>2973</v>
      </c>
      <c r="D636" t="str">
        <f t="shared" si="27"/>
        <v>AMOUNT_TOTAL_DEDUCTIONS_PY,</v>
      </c>
      <c r="E636" t="str">
        <f t="shared" si="28"/>
        <v>AMOUNT_TOTAL_DEDUCTIONS_PY,</v>
      </c>
      <c r="F636" t="b">
        <f t="shared" si="29"/>
        <v>1</v>
      </c>
    </row>
    <row r="637" spans="1:6" x14ac:dyDescent="0.3">
      <c r="A637" t="s">
        <v>2974</v>
      </c>
      <c r="C637" t="s">
        <v>2974</v>
      </c>
      <c r="D637" t="str">
        <f t="shared" si="27"/>
        <v>AMOUNT_TOTAL_DEDUCTIBLE_EXPENSES_PY,</v>
      </c>
      <c r="E637" t="str">
        <f t="shared" si="28"/>
        <v>AMOUNT_TOTAL_DEDUCTIBLE_EXPENSES_PY,</v>
      </c>
      <c r="F637" t="b">
        <f t="shared" si="29"/>
        <v>1</v>
      </c>
    </row>
    <row r="638" spans="1:6" x14ac:dyDescent="0.3">
      <c r="A638" t="s">
        <v>2975</v>
      </c>
      <c r="C638" t="s">
        <v>2975</v>
      </c>
      <c r="D638" t="str">
        <f t="shared" si="27"/>
        <v>AMOUNT_TOTAL_CREDITS_PY,</v>
      </c>
      <c r="E638" t="str">
        <f t="shared" si="28"/>
        <v>AMOUNT_TOTAL_CREDITS_PY,</v>
      </c>
      <c r="F638" t="b">
        <f t="shared" si="29"/>
        <v>1</v>
      </c>
    </row>
    <row r="639" spans="1:6" x14ac:dyDescent="0.3">
      <c r="A639" t="s">
        <v>2976</v>
      </c>
      <c r="C639" t="s">
        <v>2976</v>
      </c>
      <c r="D639" t="str">
        <f t="shared" si="27"/>
        <v>AMOUNT_TAXES_PAID_PY,</v>
      </c>
      <c r="E639" t="str">
        <f t="shared" si="28"/>
        <v>AMOUNT_TAXES_PAID_PY,</v>
      </c>
      <c r="F639" t="b">
        <f t="shared" si="29"/>
        <v>1</v>
      </c>
    </row>
    <row r="640" spans="1:6" x14ac:dyDescent="0.3">
      <c r="A640" t="s">
        <v>2977</v>
      </c>
      <c r="C640" t="s">
        <v>2977</v>
      </c>
      <c r="D640" t="str">
        <f t="shared" si="27"/>
        <v>AMOUNT_TAXABLE_SOCIAL_SEC_PY,</v>
      </c>
      <c r="E640" t="str">
        <f t="shared" si="28"/>
        <v>AMOUNT_TAXABLE_SOCIAL_SEC_PY,</v>
      </c>
      <c r="F640" t="b">
        <f t="shared" si="29"/>
        <v>1</v>
      </c>
    </row>
    <row r="641" spans="1:6" x14ac:dyDescent="0.3">
      <c r="A641" t="s">
        <v>2978</v>
      </c>
      <c r="C641" t="s">
        <v>2978</v>
      </c>
      <c r="D641" t="str">
        <f t="shared" si="27"/>
        <v>AMOUNT_TAXABLE_OFFSETS_PY,</v>
      </c>
      <c r="E641" t="str">
        <f t="shared" si="28"/>
        <v>AMOUNT_TAXABLE_OFFSETS_PY,</v>
      </c>
      <c r="F641" t="b">
        <f t="shared" si="29"/>
        <v>1</v>
      </c>
    </row>
    <row r="642" spans="1:6" x14ac:dyDescent="0.3">
      <c r="A642" t="s">
        <v>2979</v>
      </c>
      <c r="C642" t="s">
        <v>2979</v>
      </c>
      <c r="D642" t="str">
        <f t="shared" si="27"/>
        <v>AMOUNT_TAXABLE_IRA_PY,</v>
      </c>
      <c r="E642" t="str">
        <f t="shared" si="28"/>
        <v>AMOUNT_TAXABLE_IRA_PY,</v>
      </c>
      <c r="F642" t="b">
        <f t="shared" si="29"/>
        <v>1</v>
      </c>
    </row>
    <row r="643" spans="1:6" x14ac:dyDescent="0.3">
      <c r="A643" t="s">
        <v>2980</v>
      </c>
      <c r="C643" t="s">
        <v>2980</v>
      </c>
      <c r="D643" t="str">
        <f t="shared" ref="D643:D706" si="30">TRIM(A643)</f>
        <v>AMOUNT_TAXABLE_INTEREST_PY,</v>
      </c>
      <c r="E643" t="str">
        <f t="shared" ref="E643:E706" si="31">TRIM(C643)</f>
        <v>AMOUNT_TAXABLE_INTEREST_PY,</v>
      </c>
      <c r="F643" t="b">
        <f t="shared" ref="F643:F706" si="32">D643=E643</f>
        <v>1</v>
      </c>
    </row>
    <row r="644" spans="1:6" x14ac:dyDescent="0.3">
      <c r="A644" t="s">
        <v>2981</v>
      </c>
      <c r="C644" t="s">
        <v>2981</v>
      </c>
      <c r="D644" t="str">
        <f t="shared" si="30"/>
        <v>AMOUNT_TAXABLE_INCOME_PY,</v>
      </c>
      <c r="E644" t="str">
        <f t="shared" si="31"/>
        <v>AMOUNT_TAXABLE_INCOME_PY,</v>
      </c>
      <c r="F644" t="b">
        <f t="shared" si="32"/>
        <v>1</v>
      </c>
    </row>
    <row r="645" spans="1:6" x14ac:dyDescent="0.3">
      <c r="A645" t="s">
        <v>2982</v>
      </c>
      <c r="C645" t="s">
        <v>2982</v>
      </c>
      <c r="D645" t="str">
        <f t="shared" si="30"/>
        <v>AMOUNT_TAX_PREP_FEES_PY,</v>
      </c>
      <c r="E645" t="str">
        <f t="shared" si="31"/>
        <v>AMOUNT_TAX_PREP_FEES_PY,</v>
      </c>
      <c r="F645" t="b">
        <f t="shared" si="32"/>
        <v>1</v>
      </c>
    </row>
    <row r="646" spans="1:6" x14ac:dyDescent="0.3">
      <c r="A646" t="s">
        <v>2983</v>
      </c>
      <c r="C646" t="s">
        <v>2983</v>
      </c>
      <c r="D646" t="str">
        <f t="shared" si="30"/>
        <v>AMOUNT_TAX_DUE_PY,</v>
      </c>
      <c r="E646" t="str">
        <f t="shared" si="31"/>
        <v>AMOUNT_TAX_DUE_PY,</v>
      </c>
      <c r="F646" t="b">
        <f t="shared" si="32"/>
        <v>1</v>
      </c>
    </row>
    <row r="647" spans="1:6" x14ac:dyDescent="0.3">
      <c r="A647" t="s">
        <v>2984</v>
      </c>
      <c r="C647" t="s">
        <v>2984</v>
      </c>
      <c r="D647" t="str">
        <f t="shared" si="30"/>
        <v>AMOUNT_TAX_CREDITS_PY,</v>
      </c>
      <c r="E647" t="str">
        <f t="shared" si="31"/>
        <v>AMOUNT_TAX_CREDITS_PY,</v>
      </c>
      <c r="F647" t="b">
        <f t="shared" si="32"/>
        <v>1</v>
      </c>
    </row>
    <row r="648" spans="1:6" x14ac:dyDescent="0.3">
      <c r="A648" t="s">
        <v>2985</v>
      </c>
      <c r="C648" t="s">
        <v>2985</v>
      </c>
      <c r="D648" t="str">
        <f t="shared" si="30"/>
        <v>AMOUNT_TAX_PY,</v>
      </c>
      <c r="E648" t="str">
        <f t="shared" si="31"/>
        <v>AMOUNT_TAX_PY,</v>
      </c>
      <c r="F648" t="b">
        <f t="shared" si="32"/>
        <v>1</v>
      </c>
    </row>
    <row r="649" spans="1:6" x14ac:dyDescent="0.3">
      <c r="A649" t="s">
        <v>2986</v>
      </c>
      <c r="C649" t="s">
        <v>2986</v>
      </c>
      <c r="D649" t="str">
        <f t="shared" si="30"/>
        <v>AMOUNT_STUDENT_LOAN_INTEREST_DEDUCTION_PY,</v>
      </c>
      <c r="E649" t="str">
        <f t="shared" si="31"/>
        <v>AMOUNT_STUDENT_LOAN_INTEREST_DEDUCTION_PY,</v>
      </c>
      <c r="F649" t="b">
        <f t="shared" si="32"/>
        <v>1</v>
      </c>
    </row>
    <row r="650" spans="1:6" x14ac:dyDescent="0.3">
      <c r="A650" t="s">
        <v>2987</v>
      </c>
      <c r="C650" t="s">
        <v>2987</v>
      </c>
      <c r="D650" t="str">
        <f t="shared" si="30"/>
        <v>AMOUNT_STATE_LOCAL_TAX_PY,</v>
      </c>
      <c r="E650" t="str">
        <f t="shared" si="31"/>
        <v>AMOUNT_STATE_LOCAL_TAX_PY,</v>
      </c>
      <c r="F650" t="b">
        <f t="shared" si="32"/>
        <v>1</v>
      </c>
    </row>
    <row r="651" spans="1:6" x14ac:dyDescent="0.3">
      <c r="A651" t="s">
        <v>2988</v>
      </c>
      <c r="C651" t="s">
        <v>2988</v>
      </c>
      <c r="D651" t="str">
        <f t="shared" si="30"/>
        <v>AMOUNT_STATE_LOCAL_SALES_TAX_PY,</v>
      </c>
      <c r="E651" t="str">
        <f t="shared" si="31"/>
        <v>AMOUNT_STATE_LOCAL_SALES_TAX_PY,</v>
      </c>
      <c r="F651" t="b">
        <f t="shared" si="32"/>
        <v>1</v>
      </c>
    </row>
    <row r="652" spans="1:6" x14ac:dyDescent="0.3">
      <c r="A652" t="s">
        <v>2989</v>
      </c>
      <c r="C652" t="s">
        <v>2989</v>
      </c>
      <c r="D652" t="str">
        <f t="shared" si="30"/>
        <v>AMOUNT_SOCIAL_SEC_PY,</v>
      </c>
      <c r="E652" t="str">
        <f t="shared" si="31"/>
        <v>AMOUNT_SOCIAL_SEC_PY,</v>
      </c>
      <c r="F652" t="b">
        <f t="shared" si="32"/>
        <v>1</v>
      </c>
    </row>
    <row r="653" spans="1:6" x14ac:dyDescent="0.3">
      <c r="A653" t="s">
        <v>2990</v>
      </c>
      <c r="C653" t="s">
        <v>2990</v>
      </c>
      <c r="D653" t="str">
        <f t="shared" si="30"/>
        <v>AMOUNT_SELF_EMPLOYMENT_TAX_PY,</v>
      </c>
      <c r="E653" t="str">
        <f t="shared" si="31"/>
        <v>AMOUNT_SELF_EMPLOYMENT_TAX_PY,</v>
      </c>
      <c r="F653" t="b">
        <f t="shared" si="32"/>
        <v>1</v>
      </c>
    </row>
    <row r="654" spans="1:6" x14ac:dyDescent="0.3">
      <c r="A654" t="s">
        <v>2991</v>
      </c>
      <c r="C654" t="s">
        <v>2991</v>
      </c>
      <c r="D654" t="str">
        <f t="shared" si="30"/>
        <v>AMOUNT_SELF_EMPLOYMENT_RETIREMENT_PY,</v>
      </c>
      <c r="E654" t="str">
        <f t="shared" si="31"/>
        <v>AMOUNT_SELF_EMPLOYMENT_RETIREMENT_PY,</v>
      </c>
      <c r="F654" t="b">
        <f t="shared" si="32"/>
        <v>1</v>
      </c>
    </row>
    <row r="655" spans="1:6" x14ac:dyDescent="0.3">
      <c r="A655" t="s">
        <v>2992</v>
      </c>
      <c r="C655" t="s">
        <v>2992</v>
      </c>
      <c r="D655" t="str">
        <f t="shared" si="30"/>
        <v>AMOUNT_SELF_EMPLOYMENT_HEALTH_INSURANCE_PY,</v>
      </c>
      <c r="E655" t="str">
        <f t="shared" si="31"/>
        <v>AMOUNT_SELF_EMPLOYMENT_HEALTH_INSURANCE_PY,</v>
      </c>
      <c r="F655" t="b">
        <f t="shared" si="32"/>
        <v>1</v>
      </c>
    </row>
    <row r="656" spans="1:6" x14ac:dyDescent="0.3">
      <c r="A656" t="s">
        <v>2993</v>
      </c>
      <c r="C656" t="s">
        <v>2993</v>
      </c>
      <c r="D656" t="str">
        <f t="shared" si="30"/>
        <v>AMOUNT_SCHE_PY,</v>
      </c>
      <c r="E656" t="str">
        <f t="shared" si="31"/>
        <v>AMOUNT_SCHE_PY,</v>
      </c>
      <c r="F656" t="b">
        <f t="shared" si="32"/>
        <v>1</v>
      </c>
    </row>
    <row r="657" spans="1:6" x14ac:dyDescent="0.3">
      <c r="A657" t="s">
        <v>2994</v>
      </c>
      <c r="C657" t="s">
        <v>2994</v>
      </c>
      <c r="D657" t="str">
        <f t="shared" si="30"/>
        <v>AMOUNT_SALARIES_AND_WAGES_PY,</v>
      </c>
      <c r="E657" t="str">
        <f t="shared" si="31"/>
        <v>AMOUNT_SALARIES_AND_WAGES_PY,</v>
      </c>
      <c r="F657" t="b">
        <f t="shared" si="32"/>
        <v>1</v>
      </c>
    </row>
    <row r="658" spans="1:6" x14ac:dyDescent="0.3">
      <c r="A658" t="s">
        <v>2995</v>
      </c>
      <c r="C658" t="s">
        <v>2995</v>
      </c>
      <c r="D658" t="str">
        <f t="shared" si="30"/>
        <v>AMOUNT_RETIREMENT_SAVINGS_CREDIT_PY,</v>
      </c>
      <c r="E658" t="str">
        <f t="shared" si="31"/>
        <v>AMOUNT_RETIREMENT_SAVINGS_CREDIT_PY,</v>
      </c>
      <c r="F658" t="b">
        <f t="shared" si="32"/>
        <v>1</v>
      </c>
    </row>
    <row r="659" spans="1:6" x14ac:dyDescent="0.3">
      <c r="A659" t="s">
        <v>2996</v>
      </c>
      <c r="C659" t="s">
        <v>2996</v>
      </c>
      <c r="D659" t="str">
        <f t="shared" si="30"/>
        <v>AMOUNT_RESIDENTIAL_ENERGY_CREDIT_PY,</v>
      </c>
      <c r="E659" t="str">
        <f t="shared" si="31"/>
        <v>AMOUNT_RESIDENTIAL_ENERGY_CREDIT_PY,</v>
      </c>
      <c r="F659" t="b">
        <f t="shared" si="32"/>
        <v>1</v>
      </c>
    </row>
    <row r="660" spans="1:6" x14ac:dyDescent="0.3">
      <c r="A660" t="s">
        <v>2997</v>
      </c>
      <c r="C660" t="s">
        <v>2997</v>
      </c>
      <c r="D660" t="str">
        <f t="shared" si="30"/>
        <v>AMOUNT_REFUND_PY,</v>
      </c>
      <c r="E660" t="str">
        <f t="shared" si="31"/>
        <v>AMOUNT_REFUND_PY,</v>
      </c>
      <c r="F660" t="b">
        <f t="shared" si="32"/>
        <v>1</v>
      </c>
    </row>
    <row r="661" spans="1:6" x14ac:dyDescent="0.3">
      <c r="A661" t="s">
        <v>2998</v>
      </c>
      <c r="C661" t="s">
        <v>2998</v>
      </c>
      <c r="D661" t="str">
        <f t="shared" si="30"/>
        <v>AMOUNT_REAL_ESTATE_TAX_PY,</v>
      </c>
      <c r="E661" t="str">
        <f t="shared" si="31"/>
        <v>AMOUNT_REAL_ESTATE_TAX_PY,</v>
      </c>
      <c r="F661" t="b">
        <f t="shared" si="32"/>
        <v>1</v>
      </c>
    </row>
    <row r="662" spans="1:6" x14ac:dyDescent="0.3">
      <c r="A662" t="s">
        <v>2999</v>
      </c>
      <c r="C662" t="s">
        <v>2999</v>
      </c>
      <c r="D662" t="str">
        <f t="shared" si="30"/>
        <v>AMOUNT_QUALIFIED_DIVIDENDS_PY,</v>
      </c>
      <c r="E662" t="str">
        <f t="shared" si="31"/>
        <v>AMOUNT_QUALIFIED_DIVIDENDS_PY,</v>
      </c>
      <c r="F662" t="b">
        <f t="shared" si="32"/>
        <v>1</v>
      </c>
    </row>
    <row r="663" spans="1:6" x14ac:dyDescent="0.3">
      <c r="A663" t="s">
        <v>3000</v>
      </c>
      <c r="C663" t="s">
        <v>3000</v>
      </c>
      <c r="D663" t="str">
        <f t="shared" si="30"/>
        <v>AMOUNT_PERSONAL_PROPERTY_TAXES_PY,</v>
      </c>
      <c r="E663" t="str">
        <f t="shared" si="31"/>
        <v>AMOUNT_PERSONAL_PROPERTY_TAXES_PY,</v>
      </c>
      <c r="F663" t="b">
        <f t="shared" si="32"/>
        <v>1</v>
      </c>
    </row>
    <row r="664" spans="1:6" x14ac:dyDescent="0.3">
      <c r="A664" t="s">
        <v>3001</v>
      </c>
      <c r="C664" t="s">
        <v>3001</v>
      </c>
      <c r="D664" t="str">
        <f t="shared" si="30"/>
        <v>AMOUNT_PAID_WITH_EXTENSION_PY,</v>
      </c>
      <c r="E664" t="str">
        <f t="shared" si="31"/>
        <v>AMOUNT_PAID_WITH_EXTENSION_PY,</v>
      </c>
      <c r="F664" t="b">
        <f t="shared" si="32"/>
        <v>1</v>
      </c>
    </row>
    <row r="665" spans="1:6" x14ac:dyDescent="0.3">
      <c r="A665" t="s">
        <v>3002</v>
      </c>
      <c r="C665" t="s">
        <v>3002</v>
      </c>
      <c r="D665" t="str">
        <f t="shared" si="30"/>
        <v>AMOUNT_OTHER_TAXES_PY,</v>
      </c>
      <c r="E665" t="str">
        <f t="shared" si="31"/>
        <v>AMOUNT_OTHER_TAXES_PY,</v>
      </c>
      <c r="F665" t="b">
        <f t="shared" si="32"/>
        <v>1</v>
      </c>
    </row>
    <row r="666" spans="1:6" x14ac:dyDescent="0.3">
      <c r="A666" t="s">
        <v>3003</v>
      </c>
      <c r="C666" t="s">
        <v>3003</v>
      </c>
      <c r="D666" t="str">
        <f t="shared" si="30"/>
        <v>AMOUNT_OTHER_PAYMENTS_PY,</v>
      </c>
      <c r="E666" t="str">
        <f t="shared" si="31"/>
        <v>AMOUNT_OTHER_PAYMENTS_PY,</v>
      </c>
      <c r="F666" t="b">
        <f t="shared" si="32"/>
        <v>1</v>
      </c>
    </row>
    <row r="667" spans="1:6" x14ac:dyDescent="0.3">
      <c r="A667" t="s">
        <v>3004</v>
      </c>
      <c r="C667" t="s">
        <v>3004</v>
      </c>
      <c r="D667" t="str">
        <f t="shared" si="30"/>
        <v>AMOUNT_OTHER_INCOME_PY,</v>
      </c>
      <c r="E667" t="str">
        <f t="shared" si="31"/>
        <v>AMOUNT_OTHER_INCOME_PY,</v>
      </c>
      <c r="F667" t="b">
        <f t="shared" si="32"/>
        <v>1</v>
      </c>
    </row>
    <row r="668" spans="1:6" x14ac:dyDescent="0.3">
      <c r="A668" t="s">
        <v>3005</v>
      </c>
      <c r="C668" t="s">
        <v>3005</v>
      </c>
      <c r="D668" t="str">
        <f t="shared" si="30"/>
        <v>AMOUNT_OTHER_GAIN_PY,</v>
      </c>
      <c r="E668" t="str">
        <f t="shared" si="31"/>
        <v>AMOUNT_OTHER_GAIN_PY,</v>
      </c>
      <c r="F668" t="b">
        <f t="shared" si="32"/>
        <v>1</v>
      </c>
    </row>
    <row r="669" spans="1:6" x14ac:dyDescent="0.3">
      <c r="A669" t="s">
        <v>3006</v>
      </c>
      <c r="C669" t="s">
        <v>3006</v>
      </c>
      <c r="D669" t="str">
        <f t="shared" si="30"/>
        <v>AMOUNT_OTHER_DEDUCTIBLE_TAXES_PY,</v>
      </c>
      <c r="E669" t="str">
        <f t="shared" si="31"/>
        <v>AMOUNT_OTHER_DEDUCTIBLE_TAXES_PY,</v>
      </c>
      <c r="F669" t="b">
        <f t="shared" si="32"/>
        <v>1</v>
      </c>
    </row>
    <row r="670" spans="1:6" x14ac:dyDescent="0.3">
      <c r="A670" t="s">
        <v>3007</v>
      </c>
      <c r="C670" t="s">
        <v>3007</v>
      </c>
      <c r="D670" t="str">
        <f t="shared" si="30"/>
        <v>AMOUNT_OTHER_DEDUCTIBLE_EXPENSES_PY,</v>
      </c>
      <c r="E670" t="str">
        <f t="shared" si="31"/>
        <v>AMOUNT_OTHER_DEDUCTIBLE_EXPENSES_PY,</v>
      </c>
      <c r="F670" t="b">
        <f t="shared" si="32"/>
        <v>1</v>
      </c>
    </row>
    <row r="671" spans="1:6" x14ac:dyDescent="0.3">
      <c r="A671" t="s">
        <v>3008</v>
      </c>
      <c r="C671" t="s">
        <v>3008</v>
      </c>
      <c r="D671" t="str">
        <f t="shared" si="30"/>
        <v>AMOUNT_OTHER_CREDITS_PY,</v>
      </c>
      <c r="E671" t="str">
        <f t="shared" si="31"/>
        <v>AMOUNT_OTHER_CREDITS_PY,</v>
      </c>
      <c r="F671" t="b">
        <f t="shared" si="32"/>
        <v>1</v>
      </c>
    </row>
    <row r="672" spans="1:6" x14ac:dyDescent="0.3">
      <c r="A672" t="s">
        <v>3009</v>
      </c>
      <c r="C672" t="s">
        <v>3009</v>
      </c>
      <c r="D672" t="str">
        <f t="shared" si="30"/>
        <v>AMOUNT_ORDINARY_DIVIDENDS_PY,</v>
      </c>
      <c r="E672" t="str">
        <f t="shared" si="31"/>
        <v>AMOUNT_ORDINARY_DIVIDENDS_PY,</v>
      </c>
      <c r="F672" t="b">
        <f t="shared" si="32"/>
        <v>1</v>
      </c>
    </row>
    <row r="673" spans="1:6" x14ac:dyDescent="0.3">
      <c r="A673" t="s">
        <v>3010</v>
      </c>
      <c r="C673" t="s">
        <v>3010</v>
      </c>
      <c r="D673" t="str">
        <f t="shared" si="30"/>
        <v>AMOUNT_NT_COMBAT_PAY_PY,</v>
      </c>
      <c r="E673" t="str">
        <f t="shared" si="31"/>
        <v>AMOUNT_NT_COMBAT_PAY_PY,</v>
      </c>
      <c r="F673" t="b">
        <f t="shared" si="32"/>
        <v>1</v>
      </c>
    </row>
    <row r="674" spans="1:6" x14ac:dyDescent="0.3">
      <c r="A674" t="s">
        <v>3011</v>
      </c>
      <c r="C674" t="s">
        <v>3011</v>
      </c>
      <c r="D674" t="str">
        <f t="shared" si="30"/>
        <v>AMOUNT_MOVING_EXPENSE_PY,</v>
      </c>
      <c r="E674" t="str">
        <f t="shared" si="31"/>
        <v>AMOUNT_MOVING_EXPENSE_PY,</v>
      </c>
      <c r="F674" t="b">
        <f t="shared" si="32"/>
        <v>1</v>
      </c>
    </row>
    <row r="675" spans="1:6" x14ac:dyDescent="0.3">
      <c r="A675" t="s">
        <v>3012</v>
      </c>
      <c r="C675" t="s">
        <v>3012</v>
      </c>
      <c r="D675" t="str">
        <f t="shared" si="30"/>
        <v>AMOUNT_MORTGAGE_POINTS_NON_1098_PY,</v>
      </c>
      <c r="E675" t="str">
        <f t="shared" si="31"/>
        <v>AMOUNT_MORTGAGE_POINTS_NON_1098_PY,</v>
      </c>
      <c r="F675" t="b">
        <f t="shared" si="32"/>
        <v>1</v>
      </c>
    </row>
    <row r="676" spans="1:6" x14ac:dyDescent="0.3">
      <c r="A676" t="s">
        <v>3013</v>
      </c>
      <c r="C676" t="s">
        <v>3013</v>
      </c>
      <c r="D676" t="str">
        <f t="shared" si="30"/>
        <v>AMOUNT_MORTGAGE_INTEREST_NON_1098_PY,</v>
      </c>
      <c r="E676" t="str">
        <f t="shared" si="31"/>
        <v>AMOUNT_MORTGAGE_INTEREST_NON_1098_PY,</v>
      </c>
      <c r="F676" t="b">
        <f t="shared" si="32"/>
        <v>1</v>
      </c>
    </row>
    <row r="677" spans="1:6" x14ac:dyDescent="0.3">
      <c r="A677" t="s">
        <v>3014</v>
      </c>
      <c r="C677" t="s">
        <v>3014</v>
      </c>
      <c r="D677" t="str">
        <f t="shared" si="30"/>
        <v>AMOUNT_MORTGAGE_INTEREST_PY,</v>
      </c>
      <c r="E677" t="str">
        <f t="shared" si="31"/>
        <v>AMOUNT_MORTGAGE_INTEREST_PY,</v>
      </c>
      <c r="F677" t="b">
        <f t="shared" si="32"/>
        <v>1</v>
      </c>
    </row>
    <row r="678" spans="1:6" x14ac:dyDescent="0.3">
      <c r="A678" t="s">
        <v>3015</v>
      </c>
      <c r="C678" t="s">
        <v>3015</v>
      </c>
      <c r="D678" t="str">
        <f t="shared" si="30"/>
        <v>AMOUNT_MORTGAGE_INSURANCE_PY,</v>
      </c>
      <c r="E678" t="str">
        <f t="shared" si="31"/>
        <v>AMOUNT_MORTGAGE_INSURANCE_PY,</v>
      </c>
      <c r="F678" t="b">
        <f t="shared" si="32"/>
        <v>1</v>
      </c>
    </row>
    <row r="679" spans="1:6" x14ac:dyDescent="0.3">
      <c r="A679" t="s">
        <v>3016</v>
      </c>
      <c r="C679" t="s">
        <v>3016</v>
      </c>
      <c r="D679" t="str">
        <f t="shared" si="30"/>
        <v>AMOUNT_MISC_DEDUCTIONS_PY,</v>
      </c>
      <c r="E679" t="str">
        <f t="shared" si="31"/>
        <v>AMOUNT_MISC_DEDUCTIONS_PY,</v>
      </c>
      <c r="F679" t="b">
        <f t="shared" si="32"/>
        <v>1</v>
      </c>
    </row>
    <row r="680" spans="1:6" x14ac:dyDescent="0.3">
      <c r="A680" t="s">
        <v>3017</v>
      </c>
      <c r="C680" t="s">
        <v>3017</v>
      </c>
      <c r="D680" t="str">
        <f t="shared" si="30"/>
        <v>AMOUNT_MEDICAL_DENTAL_EXPENSES_DEDUCTION_PY,</v>
      </c>
      <c r="E680" t="str">
        <f t="shared" si="31"/>
        <v>AMOUNT_MEDICAL_DENTAL_EXPENSES_DEDUCTION_PY,</v>
      </c>
      <c r="F680" t="b">
        <f t="shared" si="32"/>
        <v>1</v>
      </c>
    </row>
    <row r="681" spans="1:6" x14ac:dyDescent="0.3">
      <c r="A681" t="s">
        <v>3018</v>
      </c>
      <c r="C681" t="s">
        <v>3018</v>
      </c>
      <c r="D681" t="str">
        <f t="shared" si="30"/>
        <v>AMOUNT_MEDICAL_DENTAL_EXPENSES_PY,</v>
      </c>
      <c r="E681" t="str">
        <f t="shared" si="31"/>
        <v>AMOUNT_MEDICAL_DENTAL_EXPENSES_PY,</v>
      </c>
      <c r="F681" t="b">
        <f t="shared" si="32"/>
        <v>1</v>
      </c>
    </row>
    <row r="682" spans="1:6" x14ac:dyDescent="0.3">
      <c r="A682" t="s">
        <v>3019</v>
      </c>
      <c r="C682" t="s">
        <v>3019</v>
      </c>
      <c r="D682" t="str">
        <f t="shared" si="30"/>
        <v>AMOUNT_IRA_DISTRIBUTIONS_PY,</v>
      </c>
      <c r="E682" t="str">
        <f t="shared" si="31"/>
        <v>AMOUNT_IRA_DISTRIBUTIONS_PY,</v>
      </c>
      <c r="F682" t="b">
        <f t="shared" si="32"/>
        <v>1</v>
      </c>
    </row>
    <row r="683" spans="1:6" x14ac:dyDescent="0.3">
      <c r="A683" t="s">
        <v>3020</v>
      </c>
      <c r="C683" t="s">
        <v>3020</v>
      </c>
      <c r="D683" t="str">
        <f t="shared" si="30"/>
        <v>AMOUNT_IRA_DEDUCTION_PY,</v>
      </c>
      <c r="E683" t="str">
        <f t="shared" si="31"/>
        <v>AMOUNT_IRA_DEDUCTION_PY,</v>
      </c>
      <c r="F683" t="b">
        <f t="shared" si="32"/>
        <v>1</v>
      </c>
    </row>
    <row r="684" spans="1:6" x14ac:dyDescent="0.3">
      <c r="A684" t="s">
        <v>3021</v>
      </c>
      <c r="C684" t="s">
        <v>3021</v>
      </c>
      <c r="D684" t="str">
        <f t="shared" si="30"/>
        <v>AMOUNT_INVESTMENT_INTEREST_PAID_PY,</v>
      </c>
      <c r="E684" t="str">
        <f t="shared" si="31"/>
        <v>AMOUNT_INVESTMENT_INTEREST_PAID_PY,</v>
      </c>
      <c r="F684" t="b">
        <f t="shared" si="32"/>
        <v>1</v>
      </c>
    </row>
    <row r="685" spans="1:6" x14ac:dyDescent="0.3">
      <c r="A685" t="s">
        <v>3022</v>
      </c>
      <c r="C685" t="s">
        <v>3022</v>
      </c>
      <c r="D685" t="str">
        <f t="shared" si="30"/>
        <v>AMOUNT_INCOME_TAX_WITHHELD_PY,</v>
      </c>
      <c r="E685" t="str">
        <f t="shared" si="31"/>
        <v>AMOUNT_INCOME_TAX_WITHHELD_PY,</v>
      </c>
      <c r="F685" t="b">
        <f t="shared" si="32"/>
        <v>1</v>
      </c>
    </row>
    <row r="686" spans="1:6" x14ac:dyDescent="0.3">
      <c r="A686" t="s">
        <v>3023</v>
      </c>
      <c r="C686" t="s">
        <v>3023</v>
      </c>
      <c r="D686" t="str">
        <f t="shared" si="30"/>
        <v>AMOUNT_INCOME_TAX_PY,</v>
      </c>
      <c r="E686" t="str">
        <f t="shared" si="31"/>
        <v>AMOUNT_INCOME_TAX_PY,</v>
      </c>
      <c r="F686" t="b">
        <f t="shared" si="32"/>
        <v>1</v>
      </c>
    </row>
    <row r="687" spans="1:6" x14ac:dyDescent="0.3">
      <c r="A687" t="s">
        <v>3024</v>
      </c>
      <c r="C687" t="s">
        <v>3024</v>
      </c>
      <c r="D687" t="str">
        <f t="shared" si="30"/>
        <v>AMOUNT_HSA_PY,</v>
      </c>
      <c r="E687" t="str">
        <f t="shared" si="31"/>
        <v>AMOUNT_HSA_PY,</v>
      </c>
      <c r="F687" t="b">
        <f t="shared" si="32"/>
        <v>1</v>
      </c>
    </row>
    <row r="688" spans="1:6" x14ac:dyDescent="0.3">
      <c r="A688" t="s">
        <v>3025</v>
      </c>
      <c r="C688" t="s">
        <v>3025</v>
      </c>
      <c r="D688" t="str">
        <f t="shared" si="30"/>
        <v>AMOUNT_HOPE_CREDIT_PY,</v>
      </c>
      <c r="E688" t="str">
        <f t="shared" si="31"/>
        <v>AMOUNT_HOPE_CREDIT_PY,</v>
      </c>
      <c r="F688" t="b">
        <f t="shared" si="32"/>
        <v>1</v>
      </c>
    </row>
    <row r="689" spans="1:6" x14ac:dyDescent="0.3">
      <c r="A689" t="s">
        <v>3026</v>
      </c>
      <c r="C689" t="s">
        <v>3026</v>
      </c>
      <c r="D689" t="str">
        <f t="shared" si="30"/>
        <v>AMOUNT_HOMEBUYER_CREDIT_REPAYMENT_PY,</v>
      </c>
      <c r="E689" t="str">
        <f t="shared" si="31"/>
        <v>AMOUNT_HOMEBUYER_CREDIT_REPAYMENT_PY,</v>
      </c>
      <c r="F689" t="b">
        <f t="shared" si="32"/>
        <v>1</v>
      </c>
    </row>
    <row r="690" spans="1:6" x14ac:dyDescent="0.3">
      <c r="A690" t="s">
        <v>3027</v>
      </c>
      <c r="C690" t="s">
        <v>3027</v>
      </c>
      <c r="D690" t="str">
        <f t="shared" si="30"/>
        <v>AMOUNT_FUEL_TAX_CREDIT_PY,</v>
      </c>
      <c r="E690" t="str">
        <f t="shared" si="31"/>
        <v>AMOUNT_FUEL_TAX_CREDIT_PY,</v>
      </c>
      <c r="F690" t="b">
        <f t="shared" si="32"/>
        <v>1</v>
      </c>
    </row>
    <row r="691" spans="1:6" x14ac:dyDescent="0.3">
      <c r="A691" t="s">
        <v>3028</v>
      </c>
      <c r="C691" t="s">
        <v>3028</v>
      </c>
      <c r="D691" t="str">
        <f t="shared" si="30"/>
        <v>AMOUNT_FOREIGN_TAX_CREDIT_PY,</v>
      </c>
      <c r="E691" t="str">
        <f t="shared" si="31"/>
        <v>AMOUNT_FOREIGN_TAX_CREDIT_PY,</v>
      </c>
      <c r="F691" t="b">
        <f t="shared" si="32"/>
        <v>1</v>
      </c>
    </row>
    <row r="692" spans="1:6" x14ac:dyDescent="0.3">
      <c r="A692" t="s">
        <v>3029</v>
      </c>
      <c r="C692" t="s">
        <v>3029</v>
      </c>
      <c r="D692" t="str">
        <f t="shared" si="30"/>
        <v>AMOUNT_FARM_INCOME_PY,</v>
      </c>
      <c r="E692" t="str">
        <f t="shared" si="31"/>
        <v>AMOUNT_FARM_INCOME_PY,</v>
      </c>
      <c r="F692" t="b">
        <f t="shared" si="32"/>
        <v>1</v>
      </c>
    </row>
    <row r="693" spans="1:6" x14ac:dyDescent="0.3">
      <c r="A693" t="s">
        <v>3030</v>
      </c>
      <c r="C693" t="s">
        <v>3030</v>
      </c>
      <c r="D693" t="str">
        <f t="shared" si="30"/>
        <v>AMOUNT_EXPENSES_DEDUCTION_PY,</v>
      </c>
      <c r="E693" t="str">
        <f t="shared" si="31"/>
        <v>AMOUNT_EXPENSES_DEDUCTION_PY,</v>
      </c>
      <c r="F693" t="b">
        <f t="shared" si="32"/>
        <v>1</v>
      </c>
    </row>
    <row r="694" spans="1:6" x14ac:dyDescent="0.3">
      <c r="A694" t="s">
        <v>3031</v>
      </c>
      <c r="C694" t="s">
        <v>3031</v>
      </c>
      <c r="D694" t="str">
        <f t="shared" si="30"/>
        <v>AMOUNT_EXEMPTIONS_PY,</v>
      </c>
      <c r="E694" t="str">
        <f t="shared" si="31"/>
        <v>AMOUNT_EXEMPTIONS_PY,</v>
      </c>
      <c r="F694" t="b">
        <f t="shared" si="32"/>
        <v>1</v>
      </c>
    </row>
    <row r="695" spans="1:6" x14ac:dyDescent="0.3">
      <c r="A695" t="s">
        <v>3032</v>
      </c>
      <c r="C695" t="s">
        <v>3032</v>
      </c>
      <c r="D695" t="str">
        <f t="shared" si="30"/>
        <v>AMOUNT_EXCESS_SS_RRTA_WITHHELD_PY,</v>
      </c>
      <c r="E695" t="str">
        <f t="shared" si="31"/>
        <v>AMOUNT_EXCESS_SS_RRTA_WITHHELD_PY,</v>
      </c>
      <c r="F695" t="b">
        <f t="shared" si="32"/>
        <v>1</v>
      </c>
    </row>
    <row r="696" spans="1:6" x14ac:dyDescent="0.3">
      <c r="A696" t="s">
        <v>3033</v>
      </c>
      <c r="C696" t="s">
        <v>3033</v>
      </c>
      <c r="D696" t="str">
        <f t="shared" si="30"/>
        <v>AMOUNT_ESTIMATED_TAX_PENALTY_PY,</v>
      </c>
      <c r="E696" t="str">
        <f t="shared" si="31"/>
        <v>AMOUNT_ESTIMATED_TAX_PENALTY_PY,</v>
      </c>
      <c r="F696" t="b">
        <f t="shared" si="32"/>
        <v>1</v>
      </c>
    </row>
    <row r="697" spans="1:6" x14ac:dyDescent="0.3">
      <c r="A697" t="s">
        <v>3034</v>
      </c>
      <c r="C697" t="s">
        <v>3034</v>
      </c>
      <c r="D697" t="str">
        <f t="shared" si="30"/>
        <v>AMOUNT_ESTIMATED_TAX_PY,</v>
      </c>
      <c r="E697" t="str">
        <f t="shared" si="31"/>
        <v>AMOUNT_ESTIMATED_TAX_PY,</v>
      </c>
      <c r="F697" t="b">
        <f t="shared" si="32"/>
        <v>1</v>
      </c>
    </row>
    <row r="698" spans="1:6" x14ac:dyDescent="0.3">
      <c r="A698" t="s">
        <v>3035</v>
      </c>
      <c r="C698" t="s">
        <v>3035</v>
      </c>
      <c r="D698" t="str">
        <f t="shared" si="30"/>
        <v>AMOUNT_EMPLOYEE_EXPENSES_PY,</v>
      </c>
      <c r="E698" t="str">
        <f t="shared" si="31"/>
        <v>AMOUNT_EMPLOYEE_EXPENSES_PY,</v>
      </c>
      <c r="F698" t="b">
        <f t="shared" si="32"/>
        <v>1</v>
      </c>
    </row>
    <row r="699" spans="1:6" x14ac:dyDescent="0.3">
      <c r="A699" t="s">
        <v>3036</v>
      </c>
      <c r="C699" t="s">
        <v>3036</v>
      </c>
      <c r="D699" t="str">
        <f t="shared" si="30"/>
        <v>AMOUNT_EITC_PY,</v>
      </c>
      <c r="E699" t="str">
        <f t="shared" si="31"/>
        <v>AMOUNT_EITC_PY,</v>
      </c>
      <c r="F699" t="b">
        <f t="shared" si="32"/>
        <v>1</v>
      </c>
    </row>
    <row r="700" spans="1:6" x14ac:dyDescent="0.3">
      <c r="A700" t="s">
        <v>3037</v>
      </c>
      <c r="C700" t="s">
        <v>3037</v>
      </c>
      <c r="D700" t="str">
        <f t="shared" si="30"/>
        <v>AMOUNT_EDUCATION_CREDIT_PY,</v>
      </c>
      <c r="E700" t="str">
        <f t="shared" si="31"/>
        <v>AMOUNT_EDUCATION_CREDIT_PY,</v>
      </c>
      <c r="F700" t="b">
        <f t="shared" si="32"/>
        <v>1</v>
      </c>
    </row>
    <row r="701" spans="1:6" x14ac:dyDescent="0.3">
      <c r="A701" t="s">
        <v>3038</v>
      </c>
      <c r="C701" t="s">
        <v>3038</v>
      </c>
      <c r="D701" t="str">
        <f t="shared" si="30"/>
        <v>AMOUNT_EARLY_WITHDRAWAL_PENALTY_PY,</v>
      </c>
      <c r="E701" t="str">
        <f t="shared" si="31"/>
        <v>AMOUNT_EARLY_WITHDRAWAL_PENALTY_PY,</v>
      </c>
      <c r="F701" t="b">
        <f t="shared" si="32"/>
        <v>1</v>
      </c>
    </row>
    <row r="702" spans="1:6" x14ac:dyDescent="0.3">
      <c r="A702" t="s">
        <v>3039</v>
      </c>
      <c r="C702" t="s">
        <v>3039</v>
      </c>
      <c r="D702" t="str">
        <f t="shared" si="30"/>
        <v>AMOUNT_DOMESTIC_PRODUCTION_DEDUCTION_PY,</v>
      </c>
      <c r="E702" t="str">
        <f t="shared" si="31"/>
        <v>AMOUNT_DOMESTIC_PRODUCTION_DEDUCTION_PY,</v>
      </c>
      <c r="F702" t="b">
        <f t="shared" si="32"/>
        <v>1</v>
      </c>
    </row>
    <row r="703" spans="1:6" x14ac:dyDescent="0.3">
      <c r="A703" t="s">
        <v>3040</v>
      </c>
      <c r="C703" t="s">
        <v>3040</v>
      </c>
      <c r="D703" t="str">
        <f t="shared" si="30"/>
        <v>AMOUNT_DISABLED_CREDIT_PY,</v>
      </c>
      <c r="E703" t="str">
        <f t="shared" si="31"/>
        <v>AMOUNT_DISABLED_CREDIT_PY,</v>
      </c>
      <c r="F703" t="b">
        <f t="shared" si="32"/>
        <v>1</v>
      </c>
    </row>
    <row r="704" spans="1:6" x14ac:dyDescent="0.3">
      <c r="A704" t="s">
        <v>3041</v>
      </c>
      <c r="C704" t="s">
        <v>3041</v>
      </c>
      <c r="D704" t="str">
        <f t="shared" si="30"/>
        <v>AMOUNT_DEDUCTIBLE_SELF_EMPLOYMENT_TAX_PY,</v>
      </c>
      <c r="E704" t="str">
        <f t="shared" si="31"/>
        <v>AMOUNT_DEDUCTIBLE_SELF_EMPLOYMENT_TAX_PY,</v>
      </c>
      <c r="F704" t="b">
        <f t="shared" si="32"/>
        <v>1</v>
      </c>
    </row>
    <row r="705" spans="1:6" x14ac:dyDescent="0.3">
      <c r="A705" t="s">
        <v>3042</v>
      </c>
      <c r="C705" t="s">
        <v>3042</v>
      </c>
      <c r="D705" t="str">
        <f t="shared" si="30"/>
        <v>AMOUNT_CHILD_CREDIT_PY,</v>
      </c>
      <c r="E705" t="str">
        <f t="shared" si="31"/>
        <v>AMOUNT_CHILD_CREDIT_PY,</v>
      </c>
      <c r="F705" t="b">
        <f t="shared" si="32"/>
        <v>1</v>
      </c>
    </row>
    <row r="706" spans="1:6" x14ac:dyDescent="0.3">
      <c r="A706" t="s">
        <v>3043</v>
      </c>
      <c r="C706" t="s">
        <v>3043</v>
      </c>
      <c r="D706" t="str">
        <f t="shared" si="30"/>
        <v>AMOUNT_CHILD_CARE_CREDIT_PY,</v>
      </c>
      <c r="E706" t="str">
        <f t="shared" si="31"/>
        <v>AMOUNT_CHILD_CARE_CREDIT_PY,</v>
      </c>
      <c r="F706" t="b">
        <f t="shared" si="32"/>
        <v>1</v>
      </c>
    </row>
    <row r="707" spans="1:6" x14ac:dyDescent="0.3">
      <c r="A707" t="s">
        <v>3044</v>
      </c>
      <c r="C707" t="s">
        <v>3044</v>
      </c>
      <c r="D707" t="str">
        <f t="shared" ref="D707:D770" si="33">TRIM(A707)</f>
        <v>AMOUNT_CHARITABLE_CONTRIBUTIONS_NONCASH_PY,</v>
      </c>
      <c r="E707" t="str">
        <f t="shared" ref="E707:E770" si="34">TRIM(C707)</f>
        <v>AMOUNT_CHARITABLE_CONTRIBUTIONS_NONCASH_PY,</v>
      </c>
      <c r="F707" t="b">
        <f t="shared" ref="F707:F770" si="35">D707=E707</f>
        <v>1</v>
      </c>
    </row>
    <row r="708" spans="1:6" x14ac:dyDescent="0.3">
      <c r="A708" t="s">
        <v>3045</v>
      </c>
      <c r="C708" t="s">
        <v>3045</v>
      </c>
      <c r="D708" t="str">
        <f t="shared" si="33"/>
        <v>AMOUNT_CHARITABLE_CONTRIBUTIONS_CASH_PY,</v>
      </c>
      <c r="E708" t="str">
        <f t="shared" si="34"/>
        <v>AMOUNT_CHARITABLE_CONTRIBUTIONS_CASH_PY,</v>
      </c>
      <c r="F708" t="b">
        <f t="shared" si="35"/>
        <v>1</v>
      </c>
    </row>
    <row r="709" spans="1:6" x14ac:dyDescent="0.3">
      <c r="A709" t="s">
        <v>3046</v>
      </c>
      <c r="C709" t="s">
        <v>3046</v>
      </c>
      <c r="D709" t="str">
        <f t="shared" si="33"/>
        <v>AMOUNT_CHARITABLE_CONTRIBUTIONS_CARRYOVER_PY,</v>
      </c>
      <c r="E709" t="str">
        <f t="shared" si="34"/>
        <v>AMOUNT_CHARITABLE_CONTRIBUTIONS_CARRYOVER_PY,</v>
      </c>
      <c r="F709" t="b">
        <f t="shared" si="35"/>
        <v>1</v>
      </c>
    </row>
    <row r="710" spans="1:6" x14ac:dyDescent="0.3">
      <c r="A710" t="s">
        <v>3047</v>
      </c>
      <c r="C710" t="s">
        <v>3047</v>
      </c>
      <c r="D710" t="str">
        <f t="shared" si="33"/>
        <v>AMOUNT_CHARITABLE_CONTRIBUTIONS_PY,</v>
      </c>
      <c r="E710" t="str">
        <f t="shared" si="34"/>
        <v>AMOUNT_CHARITABLE_CONTRIBUTIONS_PY,</v>
      </c>
      <c r="F710" t="b">
        <f t="shared" si="35"/>
        <v>1</v>
      </c>
    </row>
    <row r="711" spans="1:6" x14ac:dyDescent="0.3">
      <c r="A711" t="s">
        <v>3048</v>
      </c>
      <c r="C711" t="s">
        <v>3048</v>
      </c>
      <c r="D711" t="str">
        <f t="shared" si="33"/>
        <v>AMOUNT_CERTAIN_BUSINESS_EXPENSE_PY,</v>
      </c>
      <c r="E711" t="str">
        <f t="shared" si="34"/>
        <v>AMOUNT_CERTAIN_BUSINESS_EXPENSE_PY,</v>
      </c>
      <c r="F711" t="b">
        <f t="shared" si="35"/>
        <v>1</v>
      </c>
    </row>
    <row r="712" spans="1:6" x14ac:dyDescent="0.3">
      <c r="A712" t="s">
        <v>3049</v>
      </c>
      <c r="C712" t="s">
        <v>3049</v>
      </c>
      <c r="D712" t="str">
        <f t="shared" si="33"/>
        <v>AMOUNT_CASUALTY_LOSSES_PY,</v>
      </c>
      <c r="E712" t="str">
        <f t="shared" si="34"/>
        <v>AMOUNT_CASUALTY_LOSSES_PY,</v>
      </c>
      <c r="F712" t="b">
        <f t="shared" si="35"/>
        <v>1</v>
      </c>
    </row>
    <row r="713" spans="1:6" x14ac:dyDescent="0.3">
      <c r="A713" t="s">
        <v>3050</v>
      </c>
      <c r="C713" t="s">
        <v>3050</v>
      </c>
      <c r="D713" t="str">
        <f t="shared" si="33"/>
        <v>AMOUNT_CAPITAL_GAIN_PY,</v>
      </c>
      <c r="E713" t="str">
        <f t="shared" si="34"/>
        <v>AMOUNT_CAPITAL_GAIN_PY,</v>
      </c>
      <c r="F713" t="b">
        <f t="shared" si="35"/>
        <v>1</v>
      </c>
    </row>
    <row r="714" spans="1:6" x14ac:dyDescent="0.3">
      <c r="A714" t="s">
        <v>3051</v>
      </c>
      <c r="C714" t="s">
        <v>3051</v>
      </c>
      <c r="D714" t="str">
        <f t="shared" si="33"/>
        <v>AMOUNT_BUSINESS_INCOME_PY,</v>
      </c>
      <c r="E714" t="str">
        <f t="shared" si="34"/>
        <v>AMOUNT_BUSINESS_INCOME_PY,</v>
      </c>
      <c r="F714" t="b">
        <f t="shared" si="35"/>
        <v>1</v>
      </c>
    </row>
    <row r="715" spans="1:6" x14ac:dyDescent="0.3">
      <c r="A715" t="s">
        <v>3052</v>
      </c>
      <c r="C715" t="s">
        <v>3052</v>
      </c>
      <c r="D715" t="str">
        <f t="shared" si="33"/>
        <v>AMOUNT_AMT_PY,</v>
      </c>
      <c r="E715" t="str">
        <f t="shared" si="34"/>
        <v>AMOUNT_AMT_PY,</v>
      </c>
      <c r="F715" t="b">
        <f t="shared" si="35"/>
        <v>1</v>
      </c>
    </row>
    <row r="716" spans="1:6" x14ac:dyDescent="0.3">
      <c r="A716" t="s">
        <v>3053</v>
      </c>
      <c r="C716" t="s">
        <v>3053</v>
      </c>
      <c r="D716" t="str">
        <f t="shared" si="33"/>
        <v>AMOUNT_ALIMONY_PAID_PY,</v>
      </c>
      <c r="E716" t="str">
        <f t="shared" si="34"/>
        <v>AMOUNT_ALIMONY_PAID_PY,</v>
      </c>
      <c r="F716" t="b">
        <f t="shared" si="35"/>
        <v>1</v>
      </c>
    </row>
    <row r="717" spans="1:6" x14ac:dyDescent="0.3">
      <c r="A717" t="s">
        <v>3054</v>
      </c>
      <c r="C717" t="s">
        <v>3054</v>
      </c>
      <c r="D717" t="str">
        <f t="shared" si="33"/>
        <v>AMOUNT_ALIMONY_INCOME_PY,</v>
      </c>
      <c r="E717" t="str">
        <f t="shared" si="34"/>
        <v>AMOUNT_ALIMONY_INCOME_PY,</v>
      </c>
      <c r="F717" t="b">
        <f t="shared" si="35"/>
        <v>1</v>
      </c>
    </row>
    <row r="718" spans="1:6" x14ac:dyDescent="0.3">
      <c r="A718" t="s">
        <v>3055</v>
      </c>
      <c r="C718" t="s">
        <v>3055</v>
      </c>
      <c r="D718" t="str">
        <f t="shared" si="33"/>
        <v>AMOUNT_ADJUSTMENTS_PY,</v>
      </c>
      <c r="E718" t="str">
        <f t="shared" si="34"/>
        <v>AMOUNT_ADJUSTMENTS_PY,</v>
      </c>
      <c r="F718" t="b">
        <f t="shared" si="35"/>
        <v>1</v>
      </c>
    </row>
    <row r="719" spans="1:6" x14ac:dyDescent="0.3">
      <c r="A719" t="s">
        <v>3056</v>
      </c>
      <c r="C719" t="s">
        <v>3056</v>
      </c>
      <c r="D719" t="str">
        <f t="shared" si="33"/>
        <v>AGI_PY,</v>
      </c>
      <c r="E719" t="str">
        <f t="shared" si="34"/>
        <v>AGI_PY,</v>
      </c>
      <c r="F719" t="b">
        <f t="shared" si="35"/>
        <v>1</v>
      </c>
    </row>
    <row r="720" spans="1:6" x14ac:dyDescent="0.3">
      <c r="A720" t="s">
        <v>3057</v>
      </c>
      <c r="C720" t="s">
        <v>3057</v>
      </c>
      <c r="D720" t="str">
        <f t="shared" si="33"/>
        <v>AGE_TAXPAYER_PY,</v>
      </c>
      <c r="E720" t="str">
        <f t="shared" si="34"/>
        <v>AGE_TAXPAYER_PY,</v>
      </c>
      <c r="F720" t="b">
        <f t="shared" si="35"/>
        <v>1</v>
      </c>
    </row>
    <row r="721" spans="1:6" x14ac:dyDescent="0.3">
      <c r="A721" t="s">
        <v>3058</v>
      </c>
      <c r="C721" t="s">
        <v>3058</v>
      </c>
      <c r="D721" t="str">
        <f t="shared" si="33"/>
        <v>AGE_SPOUSE_PY,</v>
      </c>
      <c r="E721" t="str">
        <f t="shared" si="34"/>
        <v>AGE_SPOUSE_PY,</v>
      </c>
      <c r="F721" t="b">
        <f t="shared" si="35"/>
        <v>1</v>
      </c>
    </row>
    <row r="722" spans="1:6" x14ac:dyDescent="0.3">
      <c r="A722" t="s">
        <v>3059</v>
      </c>
      <c r="C722" t="s">
        <v>3059</v>
      </c>
      <c r="D722" t="str">
        <f t="shared" si="33"/>
        <v>AGE_DEPENDENT_MIN_PY,</v>
      </c>
      <c r="E722" t="str">
        <f t="shared" si="34"/>
        <v>AGE_DEPENDENT_MIN_PY,</v>
      </c>
      <c r="F722" t="b">
        <f t="shared" si="35"/>
        <v>1</v>
      </c>
    </row>
    <row r="723" spans="1:6" x14ac:dyDescent="0.3">
      <c r="A723" t="s">
        <v>3060</v>
      </c>
      <c r="C723" t="s">
        <v>3060</v>
      </c>
      <c r="D723" t="str">
        <f t="shared" si="33"/>
        <v>AGE_DEPENDENT_MAX_PY,</v>
      </c>
      <c r="E723" t="str">
        <f t="shared" si="34"/>
        <v>AGE_DEPENDENT_MAX_PY,</v>
      </c>
      <c r="F723" t="b">
        <f t="shared" si="35"/>
        <v>1</v>
      </c>
    </row>
    <row r="724" spans="1:6" x14ac:dyDescent="0.3">
      <c r="A724" t="s">
        <v>3061</v>
      </c>
      <c r="C724" t="s">
        <v>3061</v>
      </c>
      <c r="D724" t="str">
        <f t="shared" si="33"/>
        <v>AGE_DEPENDENT_AVG_PY,</v>
      </c>
      <c r="E724" t="str">
        <f t="shared" si="34"/>
        <v>AGE_DEPENDENT_AVG_PY,</v>
      </c>
      <c r="F724" t="b">
        <f t="shared" si="35"/>
        <v>1</v>
      </c>
    </row>
    <row r="725" spans="1:6" x14ac:dyDescent="0.3">
      <c r="A725" t="s">
        <v>3062</v>
      </c>
      <c r="C725" t="s">
        <v>3062</v>
      </c>
      <c r="D725" t="str">
        <f t="shared" si="33"/>
        <v>ZIP_PY2,</v>
      </c>
      <c r="E725" t="str">
        <f t="shared" si="34"/>
        <v>ZIP_PY2,</v>
      </c>
      <c r="F725" t="b">
        <f t="shared" si="35"/>
        <v>1</v>
      </c>
    </row>
    <row r="726" spans="1:6" x14ac:dyDescent="0.3">
      <c r="A726" t="s">
        <v>3063</v>
      </c>
      <c r="C726" t="s">
        <v>3063</v>
      </c>
      <c r="D726" t="str">
        <f t="shared" si="33"/>
        <v>SUP_REMIC_TAXABLE_INCOME_PY2,</v>
      </c>
      <c r="E726" t="str">
        <f t="shared" si="34"/>
        <v>SUP_REMIC_TAXABLE_INCOME_PY2,</v>
      </c>
      <c r="F726" t="b">
        <f t="shared" si="35"/>
        <v>1</v>
      </c>
    </row>
    <row r="727" spans="1:6" x14ac:dyDescent="0.3">
      <c r="A727" t="s">
        <v>3064</v>
      </c>
      <c r="C727" t="s">
        <v>3064</v>
      </c>
      <c r="D727" t="str">
        <f t="shared" si="33"/>
        <v>SUP_REMIC_SCHQ_INCOME_PY2,</v>
      </c>
      <c r="E727" t="str">
        <f t="shared" si="34"/>
        <v>SUP_REMIC_SCHQ_INCOME_PY2,</v>
      </c>
      <c r="F727" t="b">
        <f t="shared" si="35"/>
        <v>1</v>
      </c>
    </row>
    <row r="728" spans="1:6" x14ac:dyDescent="0.3">
      <c r="A728" t="s">
        <v>3065</v>
      </c>
      <c r="C728" t="s">
        <v>3065</v>
      </c>
      <c r="D728" t="str">
        <f t="shared" si="33"/>
        <v>SUP_REMIC_EXCESS_INCLUSION_PY2,</v>
      </c>
      <c r="E728" t="str">
        <f t="shared" si="34"/>
        <v>SUP_REMIC_EXCESS_INCLUSION_PY2,</v>
      </c>
      <c r="F728" t="b">
        <f t="shared" si="35"/>
        <v>1</v>
      </c>
    </row>
    <row r="729" spans="1:6" x14ac:dyDescent="0.3">
      <c r="A729" t="s">
        <v>3066</v>
      </c>
      <c r="C729" t="s">
        <v>3066</v>
      </c>
      <c r="D729" t="str">
        <f t="shared" si="33"/>
        <v>SUP_RE_WILL_FILE_1099_PY2,</v>
      </c>
      <c r="E729" t="str">
        <f t="shared" si="34"/>
        <v>SUP_RE_WILL_FILE_1099_PY2,</v>
      </c>
      <c r="F729" t="b">
        <f t="shared" si="35"/>
        <v>1</v>
      </c>
    </row>
    <row r="730" spans="1:6" x14ac:dyDescent="0.3">
      <c r="A730" t="s">
        <v>3067</v>
      </c>
      <c r="C730" t="s">
        <v>3067</v>
      </c>
      <c r="D730" t="str">
        <f t="shared" si="33"/>
        <v>SUP_RE_TYPE_SINGLE_FAMILY_PY2,</v>
      </c>
      <c r="E730" t="str">
        <f t="shared" si="34"/>
        <v>SUP_RE_TYPE_SINGLE_FAMILY_PY2,</v>
      </c>
      <c r="F730" t="b">
        <f t="shared" si="35"/>
        <v>1</v>
      </c>
    </row>
    <row r="731" spans="1:6" x14ac:dyDescent="0.3">
      <c r="A731" t="s">
        <v>3068</v>
      </c>
      <c r="C731" t="s">
        <v>3068</v>
      </c>
      <c r="D731" t="str">
        <f t="shared" si="33"/>
        <v>SUP_RE_TYPE_SHORT_RENTAL_PY2,</v>
      </c>
      <c r="E731" t="str">
        <f t="shared" si="34"/>
        <v>SUP_RE_TYPE_SHORT_RENTAL_PY2,</v>
      </c>
      <c r="F731" t="b">
        <f t="shared" si="35"/>
        <v>1</v>
      </c>
    </row>
    <row r="732" spans="1:6" x14ac:dyDescent="0.3">
      <c r="A732" t="s">
        <v>3069</v>
      </c>
      <c r="C732" t="s">
        <v>3069</v>
      </c>
      <c r="D732" t="str">
        <f t="shared" si="33"/>
        <v>SUP_RE_TYPE_SELF_RENTAL_PY2,</v>
      </c>
      <c r="E732" t="str">
        <f t="shared" si="34"/>
        <v>SUP_RE_TYPE_SELF_RENTAL_PY2,</v>
      </c>
      <c r="F732" t="b">
        <f t="shared" si="35"/>
        <v>1</v>
      </c>
    </row>
    <row r="733" spans="1:6" x14ac:dyDescent="0.3">
      <c r="A733" t="s">
        <v>3070</v>
      </c>
      <c r="C733" t="s">
        <v>3070</v>
      </c>
      <c r="D733" t="str">
        <f t="shared" si="33"/>
        <v>SUP_RE_TYPE_ROYALTIES_PY2,</v>
      </c>
      <c r="E733" t="str">
        <f t="shared" si="34"/>
        <v>SUP_RE_TYPE_ROYALTIES_PY2,</v>
      </c>
      <c r="F733" t="b">
        <f t="shared" si="35"/>
        <v>1</v>
      </c>
    </row>
    <row r="734" spans="1:6" x14ac:dyDescent="0.3">
      <c r="A734" t="s">
        <v>3071</v>
      </c>
      <c r="C734" t="s">
        <v>3071</v>
      </c>
      <c r="D734" t="str">
        <f t="shared" si="33"/>
        <v>SUP_RE_TYPE_OTHER_PY2,</v>
      </c>
      <c r="E734" t="str">
        <f t="shared" si="34"/>
        <v>SUP_RE_TYPE_OTHER_PY2,</v>
      </c>
      <c r="F734" t="b">
        <f t="shared" si="35"/>
        <v>1</v>
      </c>
    </row>
    <row r="735" spans="1:6" x14ac:dyDescent="0.3">
      <c r="A735" t="s">
        <v>3072</v>
      </c>
      <c r="C735" t="s">
        <v>3072</v>
      </c>
      <c r="D735" t="str">
        <f t="shared" si="33"/>
        <v>SUP_RE_TYPE_MULTI_FAMILY_PY2,</v>
      </c>
      <c r="E735" t="str">
        <f t="shared" si="34"/>
        <v>SUP_RE_TYPE_MULTI_FAMILY_PY2,</v>
      </c>
      <c r="F735" t="b">
        <f t="shared" si="35"/>
        <v>1</v>
      </c>
    </row>
    <row r="736" spans="1:6" x14ac:dyDescent="0.3">
      <c r="A736" t="s">
        <v>3073</v>
      </c>
      <c r="C736" t="s">
        <v>3073</v>
      </c>
      <c r="D736" t="str">
        <f t="shared" si="33"/>
        <v>SUP_RE_TYPE_LAND_PY2,</v>
      </c>
      <c r="E736" t="str">
        <f t="shared" si="34"/>
        <v>SUP_RE_TYPE_LAND_PY2,</v>
      </c>
      <c r="F736" t="b">
        <f t="shared" si="35"/>
        <v>1</v>
      </c>
    </row>
    <row r="737" spans="1:6" x14ac:dyDescent="0.3">
      <c r="A737" t="s">
        <v>3074</v>
      </c>
      <c r="C737" t="s">
        <v>3074</v>
      </c>
      <c r="D737" t="str">
        <f t="shared" si="33"/>
        <v>SUP_RE_TYPE_COMMERCIAL_PY2,</v>
      </c>
      <c r="E737" t="str">
        <f t="shared" si="34"/>
        <v>SUP_RE_TYPE_COMMERCIAL_PY2,</v>
      </c>
      <c r="F737" t="b">
        <f t="shared" si="35"/>
        <v>1</v>
      </c>
    </row>
    <row r="738" spans="1:6" x14ac:dyDescent="0.3">
      <c r="A738" t="s">
        <v>3075</v>
      </c>
      <c r="C738" t="s">
        <v>3075</v>
      </c>
      <c r="D738" t="str">
        <f t="shared" si="33"/>
        <v>SUP_RE_TOTAL_INCOME_PY2,</v>
      </c>
      <c r="E738" t="str">
        <f t="shared" si="34"/>
        <v>SUP_RE_TOTAL_INCOME_PY2,</v>
      </c>
      <c r="F738" t="b">
        <f t="shared" si="35"/>
        <v>1</v>
      </c>
    </row>
    <row r="739" spans="1:6" x14ac:dyDescent="0.3">
      <c r="A739" t="s">
        <v>3076</v>
      </c>
      <c r="C739" t="s">
        <v>3076</v>
      </c>
      <c r="D739" t="str">
        <f t="shared" si="33"/>
        <v>SUP_RE_REQUIRE_1099_PY2,</v>
      </c>
      <c r="E739" t="str">
        <f t="shared" si="34"/>
        <v>SUP_RE_REQUIRE_1099_PY2,</v>
      </c>
      <c r="F739" t="b">
        <f t="shared" si="35"/>
        <v>1</v>
      </c>
    </row>
    <row r="740" spans="1:6" x14ac:dyDescent="0.3">
      <c r="A740" t="s">
        <v>3077</v>
      </c>
      <c r="C740" t="s">
        <v>3077</v>
      </c>
      <c r="D740" t="str">
        <f t="shared" si="33"/>
        <v>SUP_RE_PROFESSIONAL_INCOME_PY2,</v>
      </c>
      <c r="E740" t="str">
        <f t="shared" si="34"/>
        <v>SUP_RE_PROFESSIONAL_INCOME_PY2,</v>
      </c>
      <c r="F740" t="b">
        <f t="shared" si="35"/>
        <v>1</v>
      </c>
    </row>
    <row r="741" spans="1:6" x14ac:dyDescent="0.3">
      <c r="A741" t="s">
        <v>3078</v>
      </c>
      <c r="C741" t="s">
        <v>3078</v>
      </c>
      <c r="D741" t="str">
        <f t="shared" si="33"/>
        <v>SUP_RE_PERSONAL_DAYS_PY2,</v>
      </c>
      <c r="E741" t="str">
        <f t="shared" si="34"/>
        <v>SUP_RE_PERSONAL_DAYS_PY2,</v>
      </c>
      <c r="F741" t="b">
        <f t="shared" si="35"/>
        <v>1</v>
      </c>
    </row>
    <row r="742" spans="1:6" x14ac:dyDescent="0.3">
      <c r="A742" t="s">
        <v>3079</v>
      </c>
      <c r="C742" t="s">
        <v>3079</v>
      </c>
      <c r="D742" t="str">
        <f t="shared" si="33"/>
        <v>SUP_RE_INCOME_ROYALTIES_PY2,</v>
      </c>
      <c r="E742" t="str">
        <f t="shared" si="34"/>
        <v>SUP_RE_INCOME_ROYALTIES_PY2,</v>
      </c>
      <c r="F742" t="b">
        <f t="shared" si="35"/>
        <v>1</v>
      </c>
    </row>
    <row r="743" spans="1:6" x14ac:dyDescent="0.3">
      <c r="A743" t="s">
        <v>3080</v>
      </c>
      <c r="C743" t="s">
        <v>3080</v>
      </c>
      <c r="D743" t="str">
        <f t="shared" si="33"/>
        <v>SUP_RE_INCOME_RENTS_PY2,</v>
      </c>
      <c r="E743" t="str">
        <f t="shared" si="34"/>
        <v>SUP_RE_INCOME_RENTS_PY2,</v>
      </c>
      <c r="F743" t="b">
        <f t="shared" si="35"/>
        <v>1</v>
      </c>
    </row>
    <row r="744" spans="1:6" x14ac:dyDescent="0.3">
      <c r="A744" t="s">
        <v>3081</v>
      </c>
      <c r="C744" t="s">
        <v>3081</v>
      </c>
      <c r="D744" t="str">
        <f t="shared" si="33"/>
        <v>SUP_RE_EXPENSES_UTILITIES_PY2,</v>
      </c>
      <c r="E744" t="str">
        <f t="shared" si="34"/>
        <v>SUP_RE_EXPENSES_UTILITIES_PY2,</v>
      </c>
      <c r="F744" t="b">
        <f t="shared" si="35"/>
        <v>1</v>
      </c>
    </row>
    <row r="745" spans="1:6" x14ac:dyDescent="0.3">
      <c r="A745" t="s">
        <v>3082</v>
      </c>
      <c r="C745" t="s">
        <v>3082</v>
      </c>
      <c r="D745" t="str">
        <f t="shared" si="33"/>
        <v>SUP_RE_EXPENSES_TRAVEL_PY2,</v>
      </c>
      <c r="E745" t="str">
        <f t="shared" si="34"/>
        <v>SUP_RE_EXPENSES_TRAVEL_PY2,</v>
      </c>
      <c r="F745" t="b">
        <f t="shared" si="35"/>
        <v>1</v>
      </c>
    </row>
    <row r="746" spans="1:6" x14ac:dyDescent="0.3">
      <c r="A746" t="s">
        <v>3083</v>
      </c>
      <c r="C746" t="s">
        <v>3083</v>
      </c>
      <c r="D746" t="str">
        <f t="shared" si="33"/>
        <v>SUP_RE_EXPENSES_TOTAL_PY2,</v>
      </c>
      <c r="E746" t="str">
        <f t="shared" si="34"/>
        <v>SUP_RE_EXPENSES_TOTAL_PY2,</v>
      </c>
      <c r="F746" t="b">
        <f t="shared" si="35"/>
        <v>1</v>
      </c>
    </row>
    <row r="747" spans="1:6" x14ac:dyDescent="0.3">
      <c r="A747" t="s">
        <v>3084</v>
      </c>
      <c r="C747" t="s">
        <v>3084</v>
      </c>
      <c r="D747" t="str">
        <f t="shared" si="33"/>
        <v>SUP_RE_EXPENSES_TAXES_PY2,</v>
      </c>
      <c r="E747" t="str">
        <f t="shared" si="34"/>
        <v>SUP_RE_EXPENSES_TAXES_PY2,</v>
      </c>
      <c r="F747" t="b">
        <f t="shared" si="35"/>
        <v>1</v>
      </c>
    </row>
    <row r="748" spans="1:6" x14ac:dyDescent="0.3">
      <c r="A748" t="s">
        <v>3085</v>
      </c>
      <c r="C748" t="s">
        <v>3085</v>
      </c>
      <c r="D748" t="str">
        <f t="shared" si="33"/>
        <v>SUP_RE_EXPENSES_SUPPLIES_PY2,</v>
      </c>
      <c r="E748" t="str">
        <f t="shared" si="34"/>
        <v>SUP_RE_EXPENSES_SUPPLIES_PY2,</v>
      </c>
      <c r="F748" t="b">
        <f t="shared" si="35"/>
        <v>1</v>
      </c>
    </row>
    <row r="749" spans="1:6" x14ac:dyDescent="0.3">
      <c r="A749" t="s">
        <v>3086</v>
      </c>
      <c r="C749" t="s">
        <v>3086</v>
      </c>
      <c r="D749" t="str">
        <f t="shared" si="33"/>
        <v>SUP_RE_EXPENSES_REPAIRS_PY2,</v>
      </c>
      <c r="E749" t="str">
        <f t="shared" si="34"/>
        <v>SUP_RE_EXPENSES_REPAIRS_PY2,</v>
      </c>
      <c r="F749" t="b">
        <f t="shared" si="35"/>
        <v>1</v>
      </c>
    </row>
    <row r="750" spans="1:6" x14ac:dyDescent="0.3">
      <c r="A750" t="s">
        <v>3087</v>
      </c>
      <c r="C750" t="s">
        <v>3087</v>
      </c>
      <c r="D750" t="str">
        <f t="shared" si="33"/>
        <v>SUP_RE_EXPENSES_OTHER_INTEREST_PY2,</v>
      </c>
      <c r="E750" t="str">
        <f t="shared" si="34"/>
        <v>SUP_RE_EXPENSES_OTHER_INTEREST_PY2,</v>
      </c>
      <c r="F750" t="b">
        <f t="shared" si="35"/>
        <v>1</v>
      </c>
    </row>
    <row r="751" spans="1:6" x14ac:dyDescent="0.3">
      <c r="A751" t="s">
        <v>3088</v>
      </c>
      <c r="C751" t="s">
        <v>3088</v>
      </c>
      <c r="D751" t="str">
        <f t="shared" si="33"/>
        <v>SUP_RE_EXPENSES_MORTGAGE_INTEREST_PY2,</v>
      </c>
      <c r="E751" t="str">
        <f t="shared" si="34"/>
        <v>SUP_RE_EXPENSES_MORTGAGE_INTEREST_PY2,</v>
      </c>
      <c r="F751" t="b">
        <f t="shared" si="35"/>
        <v>1</v>
      </c>
    </row>
    <row r="752" spans="1:6" x14ac:dyDescent="0.3">
      <c r="A752" t="s">
        <v>3089</v>
      </c>
      <c r="C752" t="s">
        <v>3089</v>
      </c>
      <c r="D752" t="str">
        <f t="shared" si="33"/>
        <v>SUP_RE_EXPENSES_MANAGEMENT_PY2,</v>
      </c>
      <c r="E752" t="str">
        <f t="shared" si="34"/>
        <v>SUP_RE_EXPENSES_MANAGEMENT_PY2,</v>
      </c>
      <c r="F752" t="b">
        <f t="shared" si="35"/>
        <v>1</v>
      </c>
    </row>
    <row r="753" spans="1:6" x14ac:dyDescent="0.3">
      <c r="A753" t="s">
        <v>3090</v>
      </c>
      <c r="C753" t="s">
        <v>3090</v>
      </c>
      <c r="D753" t="str">
        <f t="shared" si="33"/>
        <v>SUP_RE_EXPENSES_LEGAL_PY2,</v>
      </c>
      <c r="E753" t="str">
        <f t="shared" si="34"/>
        <v>SUP_RE_EXPENSES_LEGAL_PY2,</v>
      </c>
      <c r="F753" t="b">
        <f t="shared" si="35"/>
        <v>1</v>
      </c>
    </row>
    <row r="754" spans="1:6" x14ac:dyDescent="0.3">
      <c r="A754" t="s">
        <v>3091</v>
      </c>
      <c r="C754" t="s">
        <v>3091</v>
      </c>
      <c r="D754" t="str">
        <f t="shared" si="33"/>
        <v>SUP_RE_EXPENSES_INSURANCE_PY2,</v>
      </c>
      <c r="E754" t="str">
        <f t="shared" si="34"/>
        <v>SUP_RE_EXPENSES_INSURANCE_PY2,</v>
      </c>
      <c r="F754" t="b">
        <f t="shared" si="35"/>
        <v>1</v>
      </c>
    </row>
    <row r="755" spans="1:6" x14ac:dyDescent="0.3">
      <c r="A755" t="s">
        <v>3092</v>
      </c>
      <c r="C755" t="s">
        <v>3092</v>
      </c>
      <c r="D755" t="str">
        <f t="shared" si="33"/>
        <v>SUP_RE_EXPENSES_DEPRECIATION_PY2,</v>
      </c>
      <c r="E755" t="str">
        <f t="shared" si="34"/>
        <v>SUP_RE_EXPENSES_DEPRECIATION_PY2,</v>
      </c>
      <c r="F755" t="b">
        <f t="shared" si="35"/>
        <v>1</v>
      </c>
    </row>
    <row r="756" spans="1:6" x14ac:dyDescent="0.3">
      <c r="A756" t="s">
        <v>3093</v>
      </c>
      <c r="C756" t="s">
        <v>3093</v>
      </c>
      <c r="D756" t="str">
        <f t="shared" si="33"/>
        <v>SUP_RE_EXPENSES_DEDUCTIBLE_LOSS_PY2,</v>
      </c>
      <c r="E756" t="str">
        <f t="shared" si="34"/>
        <v>SUP_RE_EXPENSES_DEDUCTIBLE_LOSS_PY2,</v>
      </c>
      <c r="F756" t="b">
        <f t="shared" si="35"/>
        <v>1</v>
      </c>
    </row>
    <row r="757" spans="1:6" x14ac:dyDescent="0.3">
      <c r="A757" t="s">
        <v>3094</v>
      </c>
      <c r="C757" t="s">
        <v>3094</v>
      </c>
      <c r="D757" t="str">
        <f t="shared" si="33"/>
        <v>SUP_RE_EXPENSES_COMMISSIONS_PY2,</v>
      </c>
      <c r="E757" t="str">
        <f t="shared" si="34"/>
        <v>SUP_RE_EXPENSES_COMMISSIONS_PY2,</v>
      </c>
      <c r="F757" t="b">
        <f t="shared" si="35"/>
        <v>1</v>
      </c>
    </row>
    <row r="758" spans="1:6" x14ac:dyDescent="0.3">
      <c r="A758" t="s">
        <v>3095</v>
      </c>
      <c r="C758" t="s">
        <v>3095</v>
      </c>
      <c r="D758" t="str">
        <f t="shared" si="33"/>
        <v>SUP_RE_EXPENSES_CLEANING_PY2,</v>
      </c>
      <c r="E758" t="str">
        <f t="shared" si="34"/>
        <v>SUP_RE_EXPENSES_CLEANING_PY2,</v>
      </c>
      <c r="F758" t="b">
        <f t="shared" si="35"/>
        <v>1</v>
      </c>
    </row>
    <row r="759" spans="1:6" x14ac:dyDescent="0.3">
      <c r="A759" t="s">
        <v>3096</v>
      </c>
      <c r="C759" t="s">
        <v>3096</v>
      </c>
      <c r="D759" t="str">
        <f t="shared" si="33"/>
        <v>SUP_RE_EXPENSES_ADVERTISING_PY2,</v>
      </c>
      <c r="E759" t="str">
        <f t="shared" si="34"/>
        <v>SUP_RE_EXPENSES_ADVERTISING_PY2,</v>
      </c>
      <c r="F759" t="b">
        <f t="shared" si="35"/>
        <v>1</v>
      </c>
    </row>
    <row r="760" spans="1:6" x14ac:dyDescent="0.3">
      <c r="A760" t="s">
        <v>3097</v>
      </c>
      <c r="C760" t="s">
        <v>3097</v>
      </c>
      <c r="D760" t="str">
        <f t="shared" si="33"/>
        <v>SUP_PS_TOTAL_INCOME_PY2,</v>
      </c>
      <c r="E760" t="str">
        <f t="shared" si="34"/>
        <v>SUP_PS_TOTAL_INCOME_PY2,</v>
      </c>
      <c r="F760" t="b">
        <f t="shared" si="35"/>
        <v>1</v>
      </c>
    </row>
    <row r="761" spans="1:6" x14ac:dyDescent="0.3">
      <c r="A761" t="s">
        <v>3098</v>
      </c>
      <c r="C761" t="s">
        <v>3098</v>
      </c>
      <c r="D761" t="str">
        <f t="shared" si="33"/>
        <v>SUP_PS_SEC179_EXPENSE_DEDUCTION_PY2,</v>
      </c>
      <c r="E761" t="str">
        <f t="shared" si="34"/>
        <v>SUP_PS_SEC179_EXPENSE_DEDUCTION_PY2,</v>
      </c>
      <c r="F761" t="b">
        <f t="shared" si="35"/>
        <v>1</v>
      </c>
    </row>
    <row r="762" spans="1:6" x14ac:dyDescent="0.3">
      <c r="A762" t="s">
        <v>3099</v>
      </c>
      <c r="C762" t="s">
        <v>3099</v>
      </c>
      <c r="D762" t="str">
        <f t="shared" si="33"/>
        <v>SUP_PS_SCORP_PY2,</v>
      </c>
      <c r="E762" t="str">
        <f t="shared" si="34"/>
        <v>SUP_PS_SCORP_PY2,</v>
      </c>
      <c r="F762" t="b">
        <f t="shared" si="35"/>
        <v>1</v>
      </c>
    </row>
    <row r="763" spans="1:6" x14ac:dyDescent="0.3">
      <c r="A763" t="s">
        <v>3100</v>
      </c>
      <c r="C763" t="s">
        <v>3100</v>
      </c>
      <c r="D763" t="str">
        <f t="shared" si="33"/>
        <v>SUP_PS_PY_LOSS_PY2,</v>
      </c>
      <c r="E763" t="str">
        <f t="shared" si="34"/>
        <v>SUP_PS_PY_LOSS_PY2,</v>
      </c>
      <c r="F763" t="b">
        <f t="shared" si="35"/>
        <v>1</v>
      </c>
    </row>
    <row r="764" spans="1:6" x14ac:dyDescent="0.3">
      <c r="A764" t="s">
        <v>3101</v>
      </c>
      <c r="C764" t="s">
        <v>3101</v>
      </c>
      <c r="D764" t="str">
        <f t="shared" si="33"/>
        <v>SUP_PS_PASSIVE_LOSS_PY2,</v>
      </c>
      <c r="E764" t="str">
        <f t="shared" si="34"/>
        <v>SUP_PS_PASSIVE_LOSS_PY2,</v>
      </c>
      <c r="F764" t="b">
        <f t="shared" si="35"/>
        <v>1</v>
      </c>
    </row>
    <row r="765" spans="1:6" x14ac:dyDescent="0.3">
      <c r="A765" t="s">
        <v>3102</v>
      </c>
      <c r="C765" t="s">
        <v>3102</v>
      </c>
      <c r="D765" t="str">
        <f t="shared" si="33"/>
        <v>SUP_PS_PASSIVE_INCOME_PY2,</v>
      </c>
      <c r="E765" t="str">
        <f t="shared" si="34"/>
        <v>SUP_PS_PASSIVE_INCOME_PY2,</v>
      </c>
      <c r="F765" t="b">
        <f t="shared" si="35"/>
        <v>1</v>
      </c>
    </row>
    <row r="766" spans="1:6" x14ac:dyDescent="0.3">
      <c r="A766" t="s">
        <v>3103</v>
      </c>
      <c r="C766" t="s">
        <v>3103</v>
      </c>
      <c r="D766" t="str">
        <f t="shared" si="33"/>
        <v>SUP_PS_PARTNERSHIP_FOREIGN_PY2,</v>
      </c>
      <c r="E766" t="str">
        <f t="shared" si="34"/>
        <v>SUP_PS_PARTNERSHIP_FOREIGN_PY2,</v>
      </c>
      <c r="F766" t="b">
        <f t="shared" si="35"/>
        <v>1</v>
      </c>
    </row>
    <row r="767" spans="1:6" x14ac:dyDescent="0.3">
      <c r="A767" t="s">
        <v>3104</v>
      </c>
      <c r="C767" t="s">
        <v>3104</v>
      </c>
      <c r="D767" t="str">
        <f t="shared" si="33"/>
        <v>SUP_PS_PARTNERSHIP_PY2,</v>
      </c>
      <c r="E767" t="str">
        <f t="shared" si="34"/>
        <v>SUP_PS_PARTNERSHIP_PY2,</v>
      </c>
      <c r="F767" t="b">
        <f t="shared" si="35"/>
        <v>1</v>
      </c>
    </row>
    <row r="768" spans="1:6" x14ac:dyDescent="0.3">
      <c r="A768" t="s">
        <v>3105</v>
      </c>
      <c r="C768" t="s">
        <v>3105</v>
      </c>
      <c r="D768" t="str">
        <f t="shared" si="33"/>
        <v>SUP_PS_NONPASSIVE_LOSS_PY2,</v>
      </c>
      <c r="E768" t="str">
        <f t="shared" si="34"/>
        <v>SUP_PS_NONPASSIVE_LOSS_PY2,</v>
      </c>
      <c r="F768" t="b">
        <f t="shared" si="35"/>
        <v>1</v>
      </c>
    </row>
    <row r="769" spans="1:6" x14ac:dyDescent="0.3">
      <c r="A769" t="s">
        <v>3106</v>
      </c>
      <c r="C769" t="s">
        <v>3106</v>
      </c>
      <c r="D769" t="str">
        <f t="shared" si="33"/>
        <v>SUP_PS_NONPASSIVE_INCOME_PY2,</v>
      </c>
      <c r="E769" t="str">
        <f t="shared" si="34"/>
        <v>SUP_PS_NONPASSIVE_INCOME_PY2,</v>
      </c>
      <c r="F769" t="b">
        <f t="shared" si="35"/>
        <v>1</v>
      </c>
    </row>
    <row r="770" spans="1:6" x14ac:dyDescent="0.3">
      <c r="A770" t="s">
        <v>3107</v>
      </c>
      <c r="C770" t="s">
        <v>3107</v>
      </c>
      <c r="D770" t="str">
        <f t="shared" si="33"/>
        <v>SUP_PS_AT_RISK_PY2,</v>
      </c>
      <c r="E770" t="str">
        <f t="shared" si="34"/>
        <v>SUP_PS_AT_RISK_PY2,</v>
      </c>
      <c r="F770" t="b">
        <f t="shared" si="35"/>
        <v>1</v>
      </c>
    </row>
    <row r="771" spans="1:6" x14ac:dyDescent="0.3">
      <c r="A771" t="s">
        <v>3108</v>
      </c>
      <c r="C771" t="s">
        <v>3108</v>
      </c>
      <c r="D771" t="str">
        <f t="shared" ref="D771:D834" si="36">TRIM(A771)</f>
        <v>SUP_FARM_RENTAL_INCOME_PY2,</v>
      </c>
      <c r="E771" t="str">
        <f t="shared" ref="E771:E834" si="37">TRIM(C771)</f>
        <v>SUP_FARM_RENTAL_INCOME_PY2,</v>
      </c>
      <c r="F771" t="b">
        <f t="shared" ref="F771:F834" si="38">D771=E771</f>
        <v>1</v>
      </c>
    </row>
    <row r="772" spans="1:6" x14ac:dyDescent="0.3">
      <c r="A772" t="s">
        <v>3109</v>
      </c>
      <c r="C772" t="s">
        <v>3109</v>
      </c>
      <c r="D772" t="str">
        <f t="shared" si="36"/>
        <v>SUP_FARM_GROSS_INCOME_PY2,</v>
      </c>
      <c r="E772" t="str">
        <f t="shared" si="37"/>
        <v>SUP_FARM_GROSS_INCOME_PY2,</v>
      </c>
      <c r="F772" t="b">
        <f t="shared" si="38"/>
        <v>1</v>
      </c>
    </row>
    <row r="773" spans="1:6" x14ac:dyDescent="0.3">
      <c r="A773" t="s">
        <v>3110</v>
      </c>
      <c r="C773" t="s">
        <v>3110</v>
      </c>
      <c r="D773" t="str">
        <f t="shared" si="36"/>
        <v>SUP_EST_TOTAL_INCOME_PY2,</v>
      </c>
      <c r="E773" t="str">
        <f t="shared" si="37"/>
        <v>SUP_EST_TOTAL_INCOME_PY2,</v>
      </c>
      <c r="F773" t="b">
        <f t="shared" si="38"/>
        <v>1</v>
      </c>
    </row>
    <row r="774" spans="1:6" x14ac:dyDescent="0.3">
      <c r="A774" t="s">
        <v>3111</v>
      </c>
      <c r="C774" t="s">
        <v>3111</v>
      </c>
      <c r="D774" t="str">
        <f t="shared" si="36"/>
        <v>SUP_EST_PASSIVE_LOSS_PY2,</v>
      </c>
      <c r="E774" t="str">
        <f t="shared" si="37"/>
        <v>SUP_EST_PASSIVE_LOSS_PY2,</v>
      </c>
      <c r="F774" t="b">
        <f t="shared" si="38"/>
        <v>1</v>
      </c>
    </row>
    <row r="775" spans="1:6" x14ac:dyDescent="0.3">
      <c r="A775" t="s">
        <v>3112</v>
      </c>
      <c r="C775" t="s">
        <v>3112</v>
      </c>
      <c r="D775" t="str">
        <f t="shared" si="36"/>
        <v>SUP_EST_PASSIVE_INCOME_PY2,</v>
      </c>
      <c r="E775" t="str">
        <f t="shared" si="37"/>
        <v>SUP_EST_PASSIVE_INCOME_PY2,</v>
      </c>
      <c r="F775" t="b">
        <f t="shared" si="38"/>
        <v>1</v>
      </c>
    </row>
    <row r="776" spans="1:6" x14ac:dyDescent="0.3">
      <c r="A776" t="s">
        <v>3113</v>
      </c>
      <c r="C776" t="s">
        <v>3113</v>
      </c>
      <c r="D776" t="str">
        <f t="shared" si="36"/>
        <v>SUP_EST_NONPASSIVE_LOSS_PY2,</v>
      </c>
      <c r="E776" t="str">
        <f t="shared" si="37"/>
        <v>SUP_EST_NONPASSIVE_LOSS_PY2,</v>
      </c>
      <c r="F776" t="b">
        <f t="shared" si="38"/>
        <v>1</v>
      </c>
    </row>
    <row r="777" spans="1:6" x14ac:dyDescent="0.3">
      <c r="A777" t="s">
        <v>3114</v>
      </c>
      <c r="C777" t="s">
        <v>3114</v>
      </c>
      <c r="D777" t="str">
        <f t="shared" si="36"/>
        <v>SUP_EST_NONPASSIVE_INCOME_PY2,</v>
      </c>
      <c r="E777" t="str">
        <f t="shared" si="37"/>
        <v>SUP_EST_NONPASSIVE_INCOME_PY2,</v>
      </c>
      <c r="F777" t="b">
        <f t="shared" si="38"/>
        <v>1</v>
      </c>
    </row>
    <row r="778" spans="1:6" x14ac:dyDescent="0.3">
      <c r="A778" t="s">
        <v>3115</v>
      </c>
      <c r="C778" t="s">
        <v>3115</v>
      </c>
      <c r="D778" t="str">
        <f t="shared" si="36"/>
        <v>SECONDARY_ID_PY2,</v>
      </c>
      <c r="E778" t="str">
        <f t="shared" si="37"/>
        <v>SECONDARY_ID_PY2,</v>
      </c>
      <c r="F778" t="b">
        <f t="shared" si="38"/>
        <v>1</v>
      </c>
    </row>
    <row r="779" spans="1:6" x14ac:dyDescent="0.3">
      <c r="A779" t="s">
        <v>3116</v>
      </c>
      <c r="C779" t="s">
        <v>3116</v>
      </c>
      <c r="D779" t="str">
        <f t="shared" si="36"/>
        <v>RECEIVED_DATE_PY2,</v>
      </c>
      <c r="E779" t="str">
        <f t="shared" si="37"/>
        <v>RECEIVED_DATE_PY2,</v>
      </c>
      <c r="F779" t="b">
        <f t="shared" si="38"/>
        <v>1</v>
      </c>
    </row>
    <row r="780" spans="1:6" x14ac:dyDescent="0.3">
      <c r="A780" t="s">
        <v>3117</v>
      </c>
      <c r="C780" t="s">
        <v>3117</v>
      </c>
      <c r="D780" t="str">
        <f t="shared" si="36"/>
        <v>PRIMARY_ID_PY2,</v>
      </c>
      <c r="E780" t="str">
        <f t="shared" si="37"/>
        <v>PRIMARY_ID_PY2,</v>
      </c>
      <c r="F780" t="b">
        <f t="shared" si="38"/>
        <v>1</v>
      </c>
    </row>
    <row r="781" spans="1:6" x14ac:dyDescent="0.3">
      <c r="A781" t="s">
        <v>3118</v>
      </c>
      <c r="C781" t="s">
        <v>3118</v>
      </c>
      <c r="D781" t="str">
        <f t="shared" si="36"/>
        <v>OCCUPATION_TAXPAYER_PY2,</v>
      </c>
      <c r="E781" t="str">
        <f t="shared" si="37"/>
        <v>OCCUPATION_TAXPAYER_PY2,</v>
      </c>
      <c r="F781" t="b">
        <f t="shared" si="38"/>
        <v>1</v>
      </c>
    </row>
    <row r="782" spans="1:6" x14ac:dyDescent="0.3">
      <c r="A782" t="s">
        <v>3119</v>
      </c>
      <c r="C782" t="s">
        <v>3119</v>
      </c>
      <c r="D782" t="str">
        <f t="shared" si="36"/>
        <v>OCCUPATION_SPOUSE_PY2,</v>
      </c>
      <c r="E782" t="str">
        <f t="shared" si="37"/>
        <v>OCCUPATION_SPOUSE_PY2,</v>
      </c>
      <c r="F782" t="b">
        <f t="shared" si="38"/>
        <v>1</v>
      </c>
    </row>
    <row r="783" spans="1:6" x14ac:dyDescent="0.3">
      <c r="A783" t="s">
        <v>3120</v>
      </c>
      <c r="C783" t="s">
        <v>3120</v>
      </c>
      <c r="D783" t="str">
        <f t="shared" si="36"/>
        <v>NUM_W2_PY2,</v>
      </c>
      <c r="E783" t="str">
        <f t="shared" si="37"/>
        <v>NUM_W2_PY2,</v>
      </c>
      <c r="F783" t="b">
        <f t="shared" si="38"/>
        <v>1</v>
      </c>
    </row>
    <row r="784" spans="1:6" x14ac:dyDescent="0.3">
      <c r="A784" t="s">
        <v>3121</v>
      </c>
      <c r="C784" t="s">
        <v>3121</v>
      </c>
      <c r="D784" t="str">
        <f t="shared" si="36"/>
        <v>NUM_SCHE_PY2,</v>
      </c>
      <c r="E784" t="str">
        <f t="shared" si="37"/>
        <v>NUM_SCHE_PY2,</v>
      </c>
      <c r="F784" t="b">
        <f t="shared" si="38"/>
        <v>1</v>
      </c>
    </row>
    <row r="785" spans="1:6" x14ac:dyDescent="0.3">
      <c r="A785" t="s">
        <v>3122</v>
      </c>
      <c r="C785" t="s">
        <v>3122</v>
      </c>
      <c r="D785" t="str">
        <f t="shared" si="36"/>
        <v>NUM_SCHC_PY2,</v>
      </c>
      <c r="E785" t="str">
        <f t="shared" si="37"/>
        <v>NUM_SCHC_PY2,</v>
      </c>
      <c r="F785" t="b">
        <f t="shared" si="38"/>
        <v>1</v>
      </c>
    </row>
    <row r="786" spans="1:6" x14ac:dyDescent="0.3">
      <c r="A786" t="s">
        <v>3123</v>
      </c>
      <c r="C786" t="s">
        <v>3123</v>
      </c>
      <c r="D786" t="str">
        <f t="shared" si="36"/>
        <v>NUM_EXEMPTIONS_PY2,</v>
      </c>
      <c r="E786" t="str">
        <f t="shared" si="37"/>
        <v>NUM_EXEMPTIONS_PY2,</v>
      </c>
      <c r="F786" t="b">
        <f t="shared" si="38"/>
        <v>1</v>
      </c>
    </row>
    <row r="787" spans="1:6" x14ac:dyDescent="0.3">
      <c r="A787" t="s">
        <v>3124</v>
      </c>
      <c r="C787" t="s">
        <v>3124</v>
      </c>
      <c r="D787" t="str">
        <f t="shared" si="36"/>
        <v>NUM_DEPENDENTS_PY2,</v>
      </c>
      <c r="E787" t="str">
        <f t="shared" si="37"/>
        <v>NUM_DEPENDENTS_PY2,</v>
      </c>
      <c r="F787" t="b">
        <f t="shared" si="38"/>
        <v>1</v>
      </c>
    </row>
    <row r="788" spans="1:6" x14ac:dyDescent="0.3">
      <c r="A788" t="s">
        <v>3125</v>
      </c>
      <c r="C788" t="s">
        <v>3125</v>
      </c>
      <c r="D788" t="str">
        <f t="shared" si="36"/>
        <v>FLAG_OLD_OR_BLIND_PY2,</v>
      </c>
      <c r="E788" t="str">
        <f t="shared" si="37"/>
        <v>FLAG_OLD_OR_BLIND_PY2,</v>
      </c>
      <c r="F788" t="b">
        <f t="shared" si="38"/>
        <v>1</v>
      </c>
    </row>
    <row r="789" spans="1:6" x14ac:dyDescent="0.3">
      <c r="A789" t="s">
        <v>3126</v>
      </c>
      <c r="C789" t="s">
        <v>3126</v>
      </c>
      <c r="D789" t="str">
        <f t="shared" si="36"/>
        <v>FLAG_ITEMIZED_DEDUCTIONS_PY2,</v>
      </c>
      <c r="E789" t="str">
        <f t="shared" si="37"/>
        <v>FLAG_ITEMIZED_DEDUCTIONS_PY2,</v>
      </c>
      <c r="F789" t="b">
        <f t="shared" si="38"/>
        <v>1</v>
      </c>
    </row>
    <row r="790" spans="1:6" x14ac:dyDescent="0.3">
      <c r="A790" t="s">
        <v>3127</v>
      </c>
      <c r="C790" t="s">
        <v>3127</v>
      </c>
      <c r="D790" t="str">
        <f t="shared" si="36"/>
        <v>FLAG_ITEMIZE_SEPARATELY_PY2,</v>
      </c>
      <c r="E790" t="str">
        <f t="shared" si="37"/>
        <v>FLAG_ITEMIZE_SEPARATELY_PY2,</v>
      </c>
      <c r="F790" t="b">
        <f t="shared" si="38"/>
        <v>1</v>
      </c>
    </row>
    <row r="791" spans="1:6" x14ac:dyDescent="0.3">
      <c r="A791" t="s">
        <v>3128</v>
      </c>
      <c r="C791" t="s">
        <v>3128</v>
      </c>
      <c r="D791" t="str">
        <f t="shared" si="36"/>
        <v>FILING_STATUS_PY2,</v>
      </c>
      <c r="E791" t="str">
        <f t="shared" si="37"/>
        <v>FILING_STATUS_PY2,</v>
      </c>
      <c r="F791" t="b">
        <f t="shared" si="38"/>
        <v>1</v>
      </c>
    </row>
    <row r="792" spans="1:6" x14ac:dyDescent="0.3">
      <c r="A792" t="s">
        <v>3129</v>
      </c>
      <c r="C792" t="s">
        <v>3129</v>
      </c>
      <c r="D792" t="str">
        <f t="shared" si="36"/>
        <v>BUS_WILL_FILE_1099_PY2,</v>
      </c>
      <c r="E792" t="str">
        <f t="shared" si="37"/>
        <v>BUS_WILL_FILE_1099_PY2,</v>
      </c>
      <c r="F792" t="b">
        <f t="shared" si="38"/>
        <v>1</v>
      </c>
    </row>
    <row r="793" spans="1:6" x14ac:dyDescent="0.3">
      <c r="A793" t="s">
        <v>3130</v>
      </c>
      <c r="C793" t="s">
        <v>3130</v>
      </c>
      <c r="D793" t="str">
        <f t="shared" si="36"/>
        <v>BUS_VEHICLE_PERSONAL_OFFDUTY_PY2,</v>
      </c>
      <c r="E793" t="str">
        <f t="shared" si="37"/>
        <v>BUS_VEHICLE_PERSONAL_OFFDUTY_PY2,</v>
      </c>
      <c r="F793" t="b">
        <f t="shared" si="38"/>
        <v>1</v>
      </c>
    </row>
    <row r="794" spans="1:6" x14ac:dyDescent="0.3">
      <c r="A794" t="s">
        <v>3131</v>
      </c>
      <c r="C794" t="s">
        <v>3131</v>
      </c>
      <c r="D794" t="str">
        <f t="shared" si="36"/>
        <v>BUS_VEHICLE_PERSONAL_ANOTHER_PY2,</v>
      </c>
      <c r="E794" t="str">
        <f t="shared" si="37"/>
        <v>BUS_VEHICLE_PERSONAL_ANOTHER_PY2,</v>
      </c>
      <c r="F794" t="b">
        <f t="shared" si="38"/>
        <v>1</v>
      </c>
    </row>
    <row r="795" spans="1:6" x14ac:dyDescent="0.3">
      <c r="A795" t="s">
        <v>3132</v>
      </c>
      <c r="C795" t="s">
        <v>3132</v>
      </c>
      <c r="D795" t="str">
        <f t="shared" si="36"/>
        <v>BUS_VEHICLE_MILES_OTHER_PY2,</v>
      </c>
      <c r="E795" t="str">
        <f t="shared" si="37"/>
        <v>BUS_VEHICLE_MILES_OTHER_PY2,</v>
      </c>
      <c r="F795" t="b">
        <f t="shared" si="38"/>
        <v>1</v>
      </c>
    </row>
    <row r="796" spans="1:6" x14ac:dyDescent="0.3">
      <c r="A796" t="s">
        <v>3133</v>
      </c>
      <c r="C796" t="s">
        <v>3133</v>
      </c>
      <c r="D796" t="str">
        <f t="shared" si="36"/>
        <v>BUS_VEHICLE_MILES_COMMUTE_PY2,</v>
      </c>
      <c r="E796" t="str">
        <f t="shared" si="37"/>
        <v>BUS_VEHICLE_MILES_COMMUTE_PY2,</v>
      </c>
      <c r="F796" t="b">
        <f t="shared" si="38"/>
        <v>1</v>
      </c>
    </row>
    <row r="797" spans="1:6" x14ac:dyDescent="0.3">
      <c r="A797" t="s">
        <v>3134</v>
      </c>
      <c r="C797" t="s">
        <v>3134</v>
      </c>
      <c r="D797" t="str">
        <f t="shared" si="36"/>
        <v>BUS_VEHICLE_MILES_BUSINESS_PY2,</v>
      </c>
      <c r="E797" t="str">
        <f t="shared" si="37"/>
        <v>BUS_VEHICLE_MILES_BUSINESS_PY2,</v>
      </c>
      <c r="F797" t="b">
        <f t="shared" si="38"/>
        <v>1</v>
      </c>
    </row>
    <row r="798" spans="1:6" x14ac:dyDescent="0.3">
      <c r="A798" t="s">
        <v>3135</v>
      </c>
      <c r="C798" t="s">
        <v>3135</v>
      </c>
      <c r="D798" t="str">
        <f t="shared" si="36"/>
        <v>BUS_STATUTORY_EMPLOYEE_PY2,</v>
      </c>
      <c r="E798" t="str">
        <f t="shared" si="37"/>
        <v>BUS_STATUTORY_EMPLOYEE_PY2,</v>
      </c>
      <c r="F798" t="b">
        <f t="shared" si="38"/>
        <v>1</v>
      </c>
    </row>
    <row r="799" spans="1:6" x14ac:dyDescent="0.3">
      <c r="A799" t="s">
        <v>3136</v>
      </c>
      <c r="C799" t="s">
        <v>3136</v>
      </c>
      <c r="D799" t="str">
        <f t="shared" si="36"/>
        <v>BUS_START_ACQUIRE_PY2,</v>
      </c>
      <c r="E799" t="str">
        <f t="shared" si="37"/>
        <v>BUS_START_ACQUIRE_PY2,</v>
      </c>
      <c r="F799" t="b">
        <f t="shared" si="38"/>
        <v>1</v>
      </c>
    </row>
    <row r="800" spans="1:6" x14ac:dyDescent="0.3">
      <c r="A800" t="s">
        <v>3137</v>
      </c>
      <c r="C800" t="s">
        <v>3137</v>
      </c>
      <c r="D800" t="str">
        <f t="shared" si="36"/>
        <v>BUS_REQUIRE_1099_PY2,</v>
      </c>
      <c r="E800" t="str">
        <f t="shared" si="37"/>
        <v>BUS_REQUIRE_1099_PY2,</v>
      </c>
      <c r="F800" t="b">
        <f t="shared" si="38"/>
        <v>1</v>
      </c>
    </row>
    <row r="801" spans="1:6" x14ac:dyDescent="0.3">
      <c r="A801" t="s">
        <v>3138</v>
      </c>
      <c r="C801" t="s">
        <v>3138</v>
      </c>
      <c r="D801" t="str">
        <f t="shared" si="36"/>
        <v>BUS_OTHER_INCOME_PY2,</v>
      </c>
      <c r="E801" t="str">
        <f t="shared" si="37"/>
        <v>BUS_OTHER_INCOME_PY2,</v>
      </c>
      <c r="F801" t="b">
        <f t="shared" si="38"/>
        <v>1</v>
      </c>
    </row>
    <row r="802" spans="1:6" x14ac:dyDescent="0.3">
      <c r="A802" t="s">
        <v>3139</v>
      </c>
      <c r="C802" t="s">
        <v>3139</v>
      </c>
      <c r="D802" t="str">
        <f t="shared" si="36"/>
        <v>BUS_NET_PROFIT_PY2,</v>
      </c>
      <c r="E802" t="str">
        <f t="shared" si="37"/>
        <v>BUS_NET_PROFIT_PY2,</v>
      </c>
      <c r="F802" t="b">
        <f t="shared" si="38"/>
        <v>1</v>
      </c>
    </row>
    <row r="803" spans="1:6" x14ac:dyDescent="0.3">
      <c r="A803" t="s">
        <v>3140</v>
      </c>
      <c r="C803" t="s">
        <v>3140</v>
      </c>
      <c r="D803" t="str">
        <f t="shared" si="36"/>
        <v>BUS_MATERIAL_PARTICIPATE_PY2,</v>
      </c>
      <c r="E803" t="str">
        <f t="shared" si="37"/>
        <v>BUS_MATERIAL_PARTICIPATE_PY2,</v>
      </c>
      <c r="F803" t="b">
        <f t="shared" si="38"/>
        <v>1</v>
      </c>
    </row>
    <row r="804" spans="1:6" x14ac:dyDescent="0.3">
      <c r="A804" t="s">
        <v>3141</v>
      </c>
      <c r="C804" t="s">
        <v>3141</v>
      </c>
      <c r="D804" t="str">
        <f t="shared" si="36"/>
        <v>BUS_INVESTMENT_AT_RISK_PY2,</v>
      </c>
      <c r="E804" t="str">
        <f t="shared" si="37"/>
        <v>BUS_INVESTMENT_AT_RISK_PY2,</v>
      </c>
      <c r="F804" t="b">
        <f t="shared" si="38"/>
        <v>1</v>
      </c>
    </row>
    <row r="805" spans="1:6" x14ac:dyDescent="0.3">
      <c r="A805" t="s">
        <v>3142</v>
      </c>
      <c r="C805" t="s">
        <v>3142</v>
      </c>
      <c r="D805" t="str">
        <f t="shared" si="36"/>
        <v>BUS_GROSS_PROFIT_PY2,</v>
      </c>
      <c r="E805" t="str">
        <f t="shared" si="37"/>
        <v>BUS_GROSS_PROFIT_PY2,</v>
      </c>
      <c r="F805" t="b">
        <f t="shared" si="38"/>
        <v>1</v>
      </c>
    </row>
    <row r="806" spans="1:6" x14ac:dyDescent="0.3">
      <c r="A806" t="s">
        <v>3143</v>
      </c>
      <c r="C806" t="s">
        <v>3143</v>
      </c>
      <c r="D806" t="str">
        <f t="shared" si="36"/>
        <v>BUS_GROSS_INCOME_PY2,</v>
      </c>
      <c r="E806" t="str">
        <f t="shared" si="37"/>
        <v>BUS_GROSS_INCOME_PY2,</v>
      </c>
      <c r="F806" t="b">
        <f t="shared" si="38"/>
        <v>1</v>
      </c>
    </row>
    <row r="807" spans="1:6" x14ac:dyDescent="0.3">
      <c r="A807" t="s">
        <v>3144</v>
      </c>
      <c r="C807" t="s">
        <v>3144</v>
      </c>
      <c r="D807" t="str">
        <f t="shared" si="36"/>
        <v>BUS_EXPENSE_WAGES_PY2,</v>
      </c>
      <c r="E807" t="str">
        <f t="shared" si="37"/>
        <v>BUS_EXPENSE_WAGES_PY2,</v>
      </c>
      <c r="F807" t="b">
        <f t="shared" si="38"/>
        <v>1</v>
      </c>
    </row>
    <row r="808" spans="1:6" x14ac:dyDescent="0.3">
      <c r="A808" t="s">
        <v>3145</v>
      </c>
      <c r="C808" t="s">
        <v>3145</v>
      </c>
      <c r="D808" t="str">
        <f t="shared" si="36"/>
        <v>BUS_EXPENSE_UTILITIES_PY2,</v>
      </c>
      <c r="E808" t="str">
        <f t="shared" si="37"/>
        <v>BUS_EXPENSE_UTILITIES_PY2,</v>
      </c>
      <c r="F808" t="b">
        <f t="shared" si="38"/>
        <v>1</v>
      </c>
    </row>
    <row r="809" spans="1:6" x14ac:dyDescent="0.3">
      <c r="A809" t="s">
        <v>3146</v>
      </c>
      <c r="C809" t="s">
        <v>3146</v>
      </c>
      <c r="D809" t="str">
        <f t="shared" si="36"/>
        <v>BUS_EXPENSE_USE_OF_HOME_PY2,</v>
      </c>
      <c r="E809" t="str">
        <f t="shared" si="37"/>
        <v>BUS_EXPENSE_USE_OF_HOME_PY2,</v>
      </c>
      <c r="F809" t="b">
        <f t="shared" si="38"/>
        <v>1</v>
      </c>
    </row>
    <row r="810" spans="1:6" x14ac:dyDescent="0.3">
      <c r="A810" t="s">
        <v>3147</v>
      </c>
      <c r="C810" t="s">
        <v>3147</v>
      </c>
      <c r="D810" t="str">
        <f t="shared" si="36"/>
        <v>BUS_EXPENSE_TRAVEL_PY2,</v>
      </c>
      <c r="E810" t="str">
        <f t="shared" si="37"/>
        <v>BUS_EXPENSE_TRAVEL_PY2,</v>
      </c>
      <c r="F810" t="b">
        <f t="shared" si="38"/>
        <v>1</v>
      </c>
    </row>
    <row r="811" spans="1:6" x14ac:dyDescent="0.3">
      <c r="A811" t="s">
        <v>3148</v>
      </c>
      <c r="C811" t="s">
        <v>3148</v>
      </c>
      <c r="D811" t="str">
        <f t="shared" si="36"/>
        <v>BUS_EXPENSE_TOTAL_PY2,</v>
      </c>
      <c r="E811" t="str">
        <f t="shared" si="37"/>
        <v>BUS_EXPENSE_TOTAL_PY2,</v>
      </c>
      <c r="F811" t="b">
        <f t="shared" si="38"/>
        <v>1</v>
      </c>
    </row>
    <row r="812" spans="1:6" x14ac:dyDescent="0.3">
      <c r="A812" t="s">
        <v>3149</v>
      </c>
      <c r="C812" t="s">
        <v>3149</v>
      </c>
      <c r="D812" t="str">
        <f t="shared" si="36"/>
        <v>BUS_EXPENSE_TAXES_PY2,</v>
      </c>
      <c r="E812" t="str">
        <f t="shared" si="37"/>
        <v>BUS_EXPENSE_TAXES_PY2,</v>
      </c>
      <c r="F812" t="b">
        <f t="shared" si="38"/>
        <v>1</v>
      </c>
    </row>
    <row r="813" spans="1:6" x14ac:dyDescent="0.3">
      <c r="A813" t="s">
        <v>3150</v>
      </c>
      <c r="C813" t="s">
        <v>3150</v>
      </c>
      <c r="D813" t="str">
        <f t="shared" si="36"/>
        <v>BUS_EXPENSE_SUPPLIES_PY2,</v>
      </c>
      <c r="E813" t="str">
        <f t="shared" si="37"/>
        <v>BUS_EXPENSE_SUPPLIES_PY2,</v>
      </c>
      <c r="F813" t="b">
        <f t="shared" si="38"/>
        <v>1</v>
      </c>
    </row>
    <row r="814" spans="1:6" x14ac:dyDescent="0.3">
      <c r="A814" t="s">
        <v>3151</v>
      </c>
      <c r="C814" t="s">
        <v>3151</v>
      </c>
      <c r="D814" t="str">
        <f t="shared" si="36"/>
        <v>BUS_EXPENSE_REPAIRS_PY2,</v>
      </c>
      <c r="E814" t="str">
        <f t="shared" si="37"/>
        <v>BUS_EXPENSE_REPAIRS_PY2,</v>
      </c>
      <c r="F814" t="b">
        <f t="shared" si="38"/>
        <v>1</v>
      </c>
    </row>
    <row r="815" spans="1:6" x14ac:dyDescent="0.3">
      <c r="A815" t="s">
        <v>3152</v>
      </c>
      <c r="C815" t="s">
        <v>3152</v>
      </c>
      <c r="D815" t="str">
        <f t="shared" si="36"/>
        <v>BUS_EXPENSE_RENT_VEHICLES_PY2,</v>
      </c>
      <c r="E815" t="str">
        <f t="shared" si="37"/>
        <v>BUS_EXPENSE_RENT_VEHICLES_PY2,</v>
      </c>
      <c r="F815" t="b">
        <f t="shared" si="38"/>
        <v>1</v>
      </c>
    </row>
    <row r="816" spans="1:6" x14ac:dyDescent="0.3">
      <c r="A816" t="s">
        <v>3153</v>
      </c>
      <c r="C816" t="s">
        <v>3153</v>
      </c>
      <c r="D816" t="str">
        <f t="shared" si="36"/>
        <v>BUS_EXPENSE_RENT_OTHER_PY2,</v>
      </c>
      <c r="E816" t="str">
        <f t="shared" si="37"/>
        <v>BUS_EXPENSE_RENT_OTHER_PY2,</v>
      </c>
      <c r="F816" t="b">
        <f t="shared" si="38"/>
        <v>1</v>
      </c>
    </row>
    <row r="817" spans="1:6" x14ac:dyDescent="0.3">
      <c r="A817" t="s">
        <v>3154</v>
      </c>
      <c r="C817" t="s">
        <v>3154</v>
      </c>
      <c r="D817" t="str">
        <f t="shared" si="36"/>
        <v>BUS_EXPENSE_PROFIT_TENTATIVE_PY2,</v>
      </c>
      <c r="E817" t="str">
        <f t="shared" si="37"/>
        <v>BUS_EXPENSE_PROFIT_TENTATIVE_PY2,</v>
      </c>
      <c r="F817" t="b">
        <f t="shared" si="38"/>
        <v>1</v>
      </c>
    </row>
    <row r="818" spans="1:6" x14ac:dyDescent="0.3">
      <c r="A818" t="s">
        <v>3155</v>
      </c>
      <c r="C818" t="s">
        <v>3155</v>
      </c>
      <c r="D818" t="str">
        <f t="shared" si="36"/>
        <v>BUS_EXPENSE_PENSION_PY2,</v>
      </c>
      <c r="E818" t="str">
        <f t="shared" si="37"/>
        <v>BUS_EXPENSE_PENSION_PY2,</v>
      </c>
      <c r="F818" t="b">
        <f t="shared" si="38"/>
        <v>1</v>
      </c>
    </row>
    <row r="819" spans="1:6" x14ac:dyDescent="0.3">
      <c r="A819" t="s">
        <v>3156</v>
      </c>
      <c r="C819" t="s">
        <v>3156</v>
      </c>
      <c r="D819" t="str">
        <f t="shared" si="36"/>
        <v>BUS_EXPENSE_OTHER_INTEREST_PY2,</v>
      </c>
      <c r="E819" t="str">
        <f t="shared" si="37"/>
        <v>BUS_EXPENSE_OTHER_INTEREST_PY2,</v>
      </c>
      <c r="F819" t="b">
        <f t="shared" si="38"/>
        <v>1</v>
      </c>
    </row>
    <row r="820" spans="1:6" x14ac:dyDescent="0.3">
      <c r="A820" t="s">
        <v>3157</v>
      </c>
      <c r="C820" t="s">
        <v>3157</v>
      </c>
      <c r="D820" t="str">
        <f t="shared" si="36"/>
        <v>BUS_EXPENSE_OTHER_PY2,</v>
      </c>
      <c r="E820" t="str">
        <f t="shared" si="37"/>
        <v>BUS_EXPENSE_OTHER_PY2,</v>
      </c>
      <c r="F820" t="b">
        <f t="shared" si="38"/>
        <v>1</v>
      </c>
    </row>
    <row r="821" spans="1:6" x14ac:dyDescent="0.3">
      <c r="A821" t="s">
        <v>3158</v>
      </c>
      <c r="C821" t="s">
        <v>3158</v>
      </c>
      <c r="D821" t="str">
        <f t="shared" si="36"/>
        <v>BUS_EXPENSE_OFFICE_PY2,</v>
      </c>
      <c r="E821" t="str">
        <f t="shared" si="37"/>
        <v>BUS_EXPENSE_OFFICE_PY2,</v>
      </c>
      <c r="F821" t="b">
        <f t="shared" si="38"/>
        <v>1</v>
      </c>
    </row>
    <row r="822" spans="1:6" x14ac:dyDescent="0.3">
      <c r="A822" t="s">
        <v>3159</v>
      </c>
      <c r="C822" t="s">
        <v>3159</v>
      </c>
      <c r="D822" t="str">
        <f t="shared" si="36"/>
        <v>BUS_EXPENSE_MORTGAGE_INTEREST_PY2,</v>
      </c>
      <c r="E822" t="str">
        <f t="shared" si="37"/>
        <v>BUS_EXPENSE_MORTGAGE_INTEREST_PY2,</v>
      </c>
      <c r="F822" t="b">
        <f t="shared" si="38"/>
        <v>1</v>
      </c>
    </row>
    <row r="823" spans="1:6" x14ac:dyDescent="0.3">
      <c r="A823" t="s">
        <v>3160</v>
      </c>
      <c r="C823" t="s">
        <v>3160</v>
      </c>
      <c r="D823" t="str">
        <f t="shared" si="36"/>
        <v>BUS_EXPENSE_MEALS_PY2,</v>
      </c>
      <c r="E823" t="str">
        <f t="shared" si="37"/>
        <v>BUS_EXPENSE_MEALS_PY2,</v>
      </c>
      <c r="F823" t="b">
        <f t="shared" si="38"/>
        <v>1</v>
      </c>
    </row>
    <row r="824" spans="1:6" x14ac:dyDescent="0.3">
      <c r="A824" t="s">
        <v>3161</v>
      </c>
      <c r="C824" t="s">
        <v>3161</v>
      </c>
      <c r="D824" t="str">
        <f t="shared" si="36"/>
        <v>BUS_EXPENSE_LEGAL_PY2,</v>
      </c>
      <c r="E824" t="str">
        <f t="shared" si="37"/>
        <v>BUS_EXPENSE_LEGAL_PY2,</v>
      </c>
      <c r="F824" t="b">
        <f t="shared" si="38"/>
        <v>1</v>
      </c>
    </row>
    <row r="825" spans="1:6" x14ac:dyDescent="0.3">
      <c r="A825" t="s">
        <v>3162</v>
      </c>
      <c r="C825" t="s">
        <v>3162</v>
      </c>
      <c r="D825" t="str">
        <f t="shared" si="36"/>
        <v>BUS_EXPENSE_INSURANCE_PY2,</v>
      </c>
      <c r="E825" t="str">
        <f t="shared" si="37"/>
        <v>BUS_EXPENSE_INSURANCE_PY2,</v>
      </c>
      <c r="F825" t="b">
        <f t="shared" si="38"/>
        <v>1</v>
      </c>
    </row>
    <row r="826" spans="1:6" x14ac:dyDescent="0.3">
      <c r="A826" t="s">
        <v>3163</v>
      </c>
      <c r="C826" t="s">
        <v>3163</v>
      </c>
      <c r="D826" t="str">
        <f t="shared" si="36"/>
        <v>BUS_EXPENSE_EMPLOYEE_BENEFITS_PY2,</v>
      </c>
      <c r="E826" t="str">
        <f t="shared" si="37"/>
        <v>BUS_EXPENSE_EMPLOYEE_BENEFITS_PY2,</v>
      </c>
      <c r="F826" t="b">
        <f t="shared" si="38"/>
        <v>1</v>
      </c>
    </row>
    <row r="827" spans="1:6" x14ac:dyDescent="0.3">
      <c r="A827" t="s">
        <v>3164</v>
      </c>
      <c r="C827" t="s">
        <v>3164</v>
      </c>
      <c r="D827" t="str">
        <f t="shared" si="36"/>
        <v>BUS_EXPENSE_DEPRECIATION_PY2,</v>
      </c>
      <c r="E827" t="str">
        <f t="shared" si="37"/>
        <v>BUS_EXPENSE_DEPRECIATION_PY2,</v>
      </c>
      <c r="F827" t="b">
        <f t="shared" si="38"/>
        <v>1</v>
      </c>
    </row>
    <row r="828" spans="1:6" x14ac:dyDescent="0.3">
      <c r="A828" t="s">
        <v>3165</v>
      </c>
      <c r="C828" t="s">
        <v>3165</v>
      </c>
      <c r="D828" t="str">
        <f t="shared" si="36"/>
        <v>BUS_EXPENSE_DEPLETION_PY2,</v>
      </c>
      <c r="E828" t="str">
        <f t="shared" si="37"/>
        <v>BUS_EXPENSE_DEPLETION_PY2,</v>
      </c>
      <c r="F828" t="b">
        <f t="shared" si="38"/>
        <v>1</v>
      </c>
    </row>
    <row r="829" spans="1:6" x14ac:dyDescent="0.3">
      <c r="A829" t="s">
        <v>3166</v>
      </c>
      <c r="C829" t="s">
        <v>3166</v>
      </c>
      <c r="D829" t="str">
        <f t="shared" si="36"/>
        <v>BUS_EXPENSE_CONTRACT_LABOR_PY2,</v>
      </c>
      <c r="E829" t="str">
        <f t="shared" si="37"/>
        <v>BUS_EXPENSE_CONTRACT_LABOR_PY2,</v>
      </c>
      <c r="F829" t="b">
        <f t="shared" si="38"/>
        <v>1</v>
      </c>
    </row>
    <row r="830" spans="1:6" x14ac:dyDescent="0.3">
      <c r="A830" t="s">
        <v>3167</v>
      </c>
      <c r="C830" t="s">
        <v>3167</v>
      </c>
      <c r="D830" t="str">
        <f t="shared" si="36"/>
        <v>BUS_EXPENSE_COMMISSIONS_PY2,</v>
      </c>
      <c r="E830" t="str">
        <f t="shared" si="37"/>
        <v>BUS_EXPENSE_COMMISSIONS_PY2,</v>
      </c>
      <c r="F830" t="b">
        <f t="shared" si="38"/>
        <v>1</v>
      </c>
    </row>
    <row r="831" spans="1:6" x14ac:dyDescent="0.3">
      <c r="A831" t="s">
        <v>3168</v>
      </c>
      <c r="C831" t="s">
        <v>3168</v>
      </c>
      <c r="D831" t="str">
        <f t="shared" si="36"/>
        <v>BUS_EXPENSE_CAR_PY2,</v>
      </c>
      <c r="E831" t="str">
        <f t="shared" si="37"/>
        <v>BUS_EXPENSE_CAR_PY2,</v>
      </c>
      <c r="F831" t="b">
        <f t="shared" si="38"/>
        <v>1</v>
      </c>
    </row>
    <row r="832" spans="1:6" x14ac:dyDescent="0.3">
      <c r="A832" t="s">
        <v>3169</v>
      </c>
      <c r="C832" t="s">
        <v>3169</v>
      </c>
      <c r="D832" t="str">
        <f t="shared" si="36"/>
        <v>BUS_EXPENSE_ADVERTISING_PY2,</v>
      </c>
      <c r="E832" t="str">
        <f t="shared" si="37"/>
        <v>BUS_EXPENSE_ADVERTISING_PY2,</v>
      </c>
      <c r="F832" t="b">
        <f t="shared" si="38"/>
        <v>1</v>
      </c>
    </row>
    <row r="833" spans="1:6" x14ac:dyDescent="0.3">
      <c r="A833" t="s">
        <v>3170</v>
      </c>
      <c r="C833" t="s">
        <v>3170</v>
      </c>
      <c r="D833" t="str">
        <f t="shared" si="36"/>
        <v>BUS_COGS_TOTAL_PY2,</v>
      </c>
      <c r="E833" t="str">
        <f t="shared" si="37"/>
        <v>BUS_COGS_TOTAL_PY2,</v>
      </c>
      <c r="F833" t="b">
        <f t="shared" si="38"/>
        <v>1</v>
      </c>
    </row>
    <row r="834" spans="1:6" x14ac:dyDescent="0.3">
      <c r="A834" t="s">
        <v>3171</v>
      </c>
      <c r="C834" t="s">
        <v>3171</v>
      </c>
      <c r="D834" t="str">
        <f t="shared" si="36"/>
        <v>BUS_COGS_SUPPLIES_PY2,</v>
      </c>
      <c r="E834" t="str">
        <f t="shared" si="37"/>
        <v>BUS_COGS_SUPPLIES_PY2,</v>
      </c>
      <c r="F834" t="b">
        <f t="shared" si="38"/>
        <v>1</v>
      </c>
    </row>
    <row r="835" spans="1:6" x14ac:dyDescent="0.3">
      <c r="A835" t="s">
        <v>3172</v>
      </c>
      <c r="C835" t="s">
        <v>3172</v>
      </c>
      <c r="D835" t="str">
        <f t="shared" ref="D835:D898" si="39">TRIM(A835)</f>
        <v>BUS_COGS_PURCHASES_PY2,</v>
      </c>
      <c r="E835" t="str">
        <f t="shared" ref="E835:E898" si="40">TRIM(C835)</f>
        <v>BUS_COGS_PURCHASES_PY2,</v>
      </c>
      <c r="F835" t="b">
        <f t="shared" ref="F835:F898" si="41">D835=E835</f>
        <v>1</v>
      </c>
    </row>
    <row r="836" spans="1:6" x14ac:dyDescent="0.3">
      <c r="A836" t="s">
        <v>3173</v>
      </c>
      <c r="C836" t="s">
        <v>3173</v>
      </c>
      <c r="D836" t="str">
        <f t="shared" si="39"/>
        <v>BUS_COGS_METHOD_OTHER_PY2,</v>
      </c>
      <c r="E836" t="str">
        <f t="shared" si="40"/>
        <v>BUS_COGS_METHOD_OTHER_PY2,</v>
      </c>
      <c r="F836" t="b">
        <f t="shared" si="41"/>
        <v>1</v>
      </c>
    </row>
    <row r="837" spans="1:6" x14ac:dyDescent="0.3">
      <c r="A837" t="s">
        <v>3174</v>
      </c>
      <c r="C837" t="s">
        <v>3174</v>
      </c>
      <c r="D837" t="str">
        <f t="shared" si="39"/>
        <v>BUS_COGS_METHOD_COST_OR_MARKET_PY2,</v>
      </c>
      <c r="E837" t="str">
        <f t="shared" si="40"/>
        <v>BUS_COGS_METHOD_COST_OR_MARKET_PY2,</v>
      </c>
      <c r="F837" t="b">
        <f t="shared" si="41"/>
        <v>1</v>
      </c>
    </row>
    <row r="838" spans="1:6" x14ac:dyDescent="0.3">
      <c r="A838" t="s">
        <v>3175</v>
      </c>
      <c r="C838" t="s">
        <v>3175</v>
      </c>
      <c r="D838" t="str">
        <f t="shared" si="39"/>
        <v>BUS_COGS_METHOD_COST_PY2,</v>
      </c>
      <c r="E838" t="str">
        <f t="shared" si="40"/>
        <v>BUS_COGS_METHOD_COST_PY2,</v>
      </c>
      <c r="F838" t="b">
        <f t="shared" si="41"/>
        <v>1</v>
      </c>
    </row>
    <row r="839" spans="1:6" x14ac:dyDescent="0.3">
      <c r="A839" t="s">
        <v>3176</v>
      </c>
      <c r="C839" t="s">
        <v>3176</v>
      </c>
      <c r="D839" t="str">
        <f t="shared" si="39"/>
        <v>BUS_COGS_LABOR_PY2,</v>
      </c>
      <c r="E839" t="str">
        <f t="shared" si="40"/>
        <v>BUS_COGS_LABOR_PY2,</v>
      </c>
      <c r="F839" t="b">
        <f t="shared" si="41"/>
        <v>1</v>
      </c>
    </row>
    <row r="840" spans="1:6" x14ac:dyDescent="0.3">
      <c r="A840" t="s">
        <v>3177</v>
      </c>
      <c r="C840" t="s">
        <v>3177</v>
      </c>
      <c r="D840" t="str">
        <f t="shared" si="39"/>
        <v>BUS_COGS_INVENTORY_START_PY2,</v>
      </c>
      <c r="E840" t="str">
        <f t="shared" si="40"/>
        <v>BUS_COGS_INVENTORY_START_PY2,</v>
      </c>
      <c r="F840" t="b">
        <f t="shared" si="41"/>
        <v>1</v>
      </c>
    </row>
    <row r="841" spans="1:6" x14ac:dyDescent="0.3">
      <c r="A841" t="s">
        <v>3178</v>
      </c>
      <c r="C841" t="s">
        <v>3178</v>
      </c>
      <c r="D841" t="str">
        <f t="shared" si="39"/>
        <v>BUS_COGS_INVENTORY_END_PY2,</v>
      </c>
      <c r="E841" t="str">
        <f t="shared" si="40"/>
        <v>BUS_COGS_INVENTORY_END_PY2,</v>
      </c>
      <c r="F841" t="b">
        <f t="shared" si="41"/>
        <v>1</v>
      </c>
    </row>
    <row r="842" spans="1:6" x14ac:dyDescent="0.3">
      <c r="A842" t="s">
        <v>3179</v>
      </c>
      <c r="C842" t="s">
        <v>3179</v>
      </c>
      <c r="D842" t="str">
        <f t="shared" si="39"/>
        <v>BUS_COGS_PY2,</v>
      </c>
      <c r="E842" t="str">
        <f t="shared" si="40"/>
        <v>BUS_COGS_PY2,</v>
      </c>
      <c r="F842" t="b">
        <f t="shared" si="41"/>
        <v>1</v>
      </c>
    </row>
    <row r="843" spans="1:6" x14ac:dyDescent="0.3">
      <c r="A843" t="s">
        <v>3180</v>
      </c>
      <c r="C843" t="s">
        <v>3180</v>
      </c>
      <c r="D843" t="str">
        <f t="shared" si="39"/>
        <v>BUS_ACCOUNTING_METHOD_OTHER_PY2,</v>
      </c>
      <c r="E843" t="str">
        <f t="shared" si="40"/>
        <v>BUS_ACCOUNTING_METHOD_OTHER_PY2,</v>
      </c>
      <c r="F843" t="b">
        <f t="shared" si="41"/>
        <v>1</v>
      </c>
    </row>
    <row r="844" spans="1:6" x14ac:dyDescent="0.3">
      <c r="A844" t="s">
        <v>3181</v>
      </c>
      <c r="C844" t="s">
        <v>3181</v>
      </c>
      <c r="D844" t="str">
        <f t="shared" si="39"/>
        <v>BUS_ACCOUNTING_METHOD_CASH_PY2,</v>
      </c>
      <c r="E844" t="str">
        <f t="shared" si="40"/>
        <v>BUS_ACCOUNTING_METHOD_CASH_PY2,</v>
      </c>
      <c r="F844" t="b">
        <f t="shared" si="41"/>
        <v>1</v>
      </c>
    </row>
    <row r="845" spans="1:6" x14ac:dyDescent="0.3">
      <c r="A845" t="s">
        <v>3182</v>
      </c>
      <c r="C845" t="s">
        <v>3182</v>
      </c>
      <c r="D845" t="str">
        <f t="shared" si="39"/>
        <v>BUS_ACCOUNTING_METHOD_ACCRUAL_PY2,</v>
      </c>
      <c r="E845" t="str">
        <f t="shared" si="40"/>
        <v>BUS_ACCOUNTING_METHOD_ACCRUAL_PY2,</v>
      </c>
      <c r="F845" t="b">
        <f t="shared" si="41"/>
        <v>1</v>
      </c>
    </row>
    <row r="846" spans="1:6" x14ac:dyDescent="0.3">
      <c r="A846" t="s">
        <v>3183</v>
      </c>
      <c r="C846" t="s">
        <v>3183</v>
      </c>
      <c r="D846" t="str">
        <f t="shared" si="39"/>
        <v>AMOUNT_UNREPORTED_SS_MEDICARE_TAX_PY2,</v>
      </c>
      <c r="E846" t="str">
        <f t="shared" si="40"/>
        <v>AMOUNT_UNREPORTED_SS_MEDICARE_TAX_PY2,</v>
      </c>
      <c r="F846" t="b">
        <f t="shared" si="41"/>
        <v>1</v>
      </c>
    </row>
    <row r="847" spans="1:6" x14ac:dyDescent="0.3">
      <c r="A847" t="s">
        <v>3184</v>
      </c>
      <c r="C847" t="s">
        <v>3184</v>
      </c>
      <c r="D847" t="str">
        <f t="shared" si="39"/>
        <v>AMOUNT_UNEMPLOYMENT_PY2,</v>
      </c>
      <c r="E847" t="str">
        <f t="shared" si="40"/>
        <v>AMOUNT_UNEMPLOYMENT_PY2,</v>
      </c>
      <c r="F847" t="b">
        <f t="shared" si="41"/>
        <v>1</v>
      </c>
    </row>
    <row r="848" spans="1:6" x14ac:dyDescent="0.3">
      <c r="A848" t="s">
        <v>3185</v>
      </c>
      <c r="C848" t="s">
        <v>3185</v>
      </c>
      <c r="D848" t="str">
        <f t="shared" si="39"/>
        <v>AMOUNT_TUITION_PY2,</v>
      </c>
      <c r="E848" t="str">
        <f t="shared" si="40"/>
        <v>AMOUNT_TUITION_PY2,</v>
      </c>
      <c r="F848" t="b">
        <f t="shared" si="41"/>
        <v>1</v>
      </c>
    </row>
    <row r="849" spans="1:6" x14ac:dyDescent="0.3">
      <c r="A849" t="s">
        <v>3186</v>
      </c>
      <c r="C849" t="s">
        <v>3186</v>
      </c>
      <c r="D849" t="str">
        <f t="shared" si="39"/>
        <v>AMOUNT_TOTAL_TAX_PY2,</v>
      </c>
      <c r="E849" t="str">
        <f t="shared" si="40"/>
        <v>AMOUNT_TOTAL_TAX_PY2,</v>
      </c>
      <c r="F849" t="b">
        <f t="shared" si="41"/>
        <v>1</v>
      </c>
    </row>
    <row r="850" spans="1:6" x14ac:dyDescent="0.3">
      <c r="A850" t="s">
        <v>3187</v>
      </c>
      <c r="C850" t="s">
        <v>3187</v>
      </c>
      <c r="D850" t="str">
        <f t="shared" si="39"/>
        <v>AMOUNT_TOTAL_PAYMENTS_PY2,</v>
      </c>
      <c r="E850" t="str">
        <f t="shared" si="40"/>
        <v>AMOUNT_TOTAL_PAYMENTS_PY2,</v>
      </c>
      <c r="F850" t="b">
        <f t="shared" si="41"/>
        <v>1</v>
      </c>
    </row>
    <row r="851" spans="1:6" x14ac:dyDescent="0.3">
      <c r="A851" t="s">
        <v>3188</v>
      </c>
      <c r="C851" t="s">
        <v>3188</v>
      </c>
      <c r="D851" t="str">
        <f t="shared" si="39"/>
        <v>AMOUNT_TOTAL_INTEREST_PAID_PY2,</v>
      </c>
      <c r="E851" t="str">
        <f t="shared" si="40"/>
        <v>AMOUNT_TOTAL_INTEREST_PAID_PY2,</v>
      </c>
      <c r="F851" t="b">
        <f t="shared" si="41"/>
        <v>1</v>
      </c>
    </row>
    <row r="852" spans="1:6" x14ac:dyDescent="0.3">
      <c r="A852" t="s">
        <v>3189</v>
      </c>
      <c r="C852" t="s">
        <v>3189</v>
      </c>
      <c r="D852" t="str">
        <f t="shared" si="39"/>
        <v>AMOUNT_TOTAL_INCOME_PY2,</v>
      </c>
      <c r="E852" t="str">
        <f t="shared" si="40"/>
        <v>AMOUNT_TOTAL_INCOME_PY2,</v>
      </c>
      <c r="F852" t="b">
        <f t="shared" si="41"/>
        <v>1</v>
      </c>
    </row>
    <row r="853" spans="1:6" x14ac:dyDescent="0.3">
      <c r="A853" t="s">
        <v>3190</v>
      </c>
      <c r="C853" t="s">
        <v>3190</v>
      </c>
      <c r="D853" t="str">
        <f t="shared" si="39"/>
        <v>AMOUNT_TOTAL_DEDUCTIONS_PY2,</v>
      </c>
      <c r="E853" t="str">
        <f t="shared" si="40"/>
        <v>AMOUNT_TOTAL_DEDUCTIONS_PY2,</v>
      </c>
      <c r="F853" t="b">
        <f t="shared" si="41"/>
        <v>1</v>
      </c>
    </row>
    <row r="854" spans="1:6" x14ac:dyDescent="0.3">
      <c r="A854" t="s">
        <v>3191</v>
      </c>
      <c r="C854" t="s">
        <v>3191</v>
      </c>
      <c r="D854" t="str">
        <f t="shared" si="39"/>
        <v>AMOUNT_TOTAL_DEDUCTIBLE_EXPENSES_PY2,</v>
      </c>
      <c r="E854" t="str">
        <f t="shared" si="40"/>
        <v>AMOUNT_TOTAL_DEDUCTIBLE_EXPENSES_PY2,</v>
      </c>
      <c r="F854" t="b">
        <f t="shared" si="41"/>
        <v>1</v>
      </c>
    </row>
    <row r="855" spans="1:6" x14ac:dyDescent="0.3">
      <c r="A855" t="s">
        <v>3192</v>
      </c>
      <c r="C855" t="s">
        <v>3192</v>
      </c>
      <c r="D855" t="str">
        <f t="shared" si="39"/>
        <v>AMOUNT_TOTAL_CREDITS_PY2,</v>
      </c>
      <c r="E855" t="str">
        <f t="shared" si="40"/>
        <v>AMOUNT_TOTAL_CREDITS_PY2,</v>
      </c>
      <c r="F855" t="b">
        <f t="shared" si="41"/>
        <v>1</v>
      </c>
    </row>
    <row r="856" spans="1:6" x14ac:dyDescent="0.3">
      <c r="A856" t="s">
        <v>3193</v>
      </c>
      <c r="C856" t="s">
        <v>3193</v>
      </c>
      <c r="D856" t="str">
        <f t="shared" si="39"/>
        <v>AMOUNT_TAXES_PAID_PY2,</v>
      </c>
      <c r="E856" t="str">
        <f t="shared" si="40"/>
        <v>AMOUNT_TAXES_PAID_PY2,</v>
      </c>
      <c r="F856" t="b">
        <f t="shared" si="41"/>
        <v>1</v>
      </c>
    </row>
    <row r="857" spans="1:6" x14ac:dyDescent="0.3">
      <c r="A857" t="s">
        <v>3194</v>
      </c>
      <c r="C857" t="s">
        <v>3194</v>
      </c>
      <c r="D857" t="str">
        <f t="shared" si="39"/>
        <v>AMOUNT_TAXABLE_SOCIAL_SEC_PY2,</v>
      </c>
      <c r="E857" t="str">
        <f t="shared" si="40"/>
        <v>AMOUNT_TAXABLE_SOCIAL_SEC_PY2,</v>
      </c>
      <c r="F857" t="b">
        <f t="shared" si="41"/>
        <v>1</v>
      </c>
    </row>
    <row r="858" spans="1:6" x14ac:dyDescent="0.3">
      <c r="A858" t="s">
        <v>3195</v>
      </c>
      <c r="C858" t="s">
        <v>3195</v>
      </c>
      <c r="D858" t="str">
        <f t="shared" si="39"/>
        <v>AMOUNT_TAXABLE_OFFSETS_PY2,</v>
      </c>
      <c r="E858" t="str">
        <f t="shared" si="40"/>
        <v>AMOUNT_TAXABLE_OFFSETS_PY2,</v>
      </c>
      <c r="F858" t="b">
        <f t="shared" si="41"/>
        <v>1</v>
      </c>
    </row>
    <row r="859" spans="1:6" x14ac:dyDescent="0.3">
      <c r="A859" t="s">
        <v>3196</v>
      </c>
      <c r="C859" t="s">
        <v>3196</v>
      </c>
      <c r="D859" t="str">
        <f t="shared" si="39"/>
        <v>AMOUNT_TAXABLE_IRA_PY2,</v>
      </c>
      <c r="E859" t="str">
        <f t="shared" si="40"/>
        <v>AMOUNT_TAXABLE_IRA_PY2,</v>
      </c>
      <c r="F859" t="b">
        <f t="shared" si="41"/>
        <v>1</v>
      </c>
    </row>
    <row r="860" spans="1:6" x14ac:dyDescent="0.3">
      <c r="A860" t="s">
        <v>3197</v>
      </c>
      <c r="C860" t="s">
        <v>3197</v>
      </c>
      <c r="D860" t="str">
        <f t="shared" si="39"/>
        <v>AMOUNT_TAXABLE_INTEREST_PY2,</v>
      </c>
      <c r="E860" t="str">
        <f t="shared" si="40"/>
        <v>AMOUNT_TAXABLE_INTEREST_PY2,</v>
      </c>
      <c r="F860" t="b">
        <f t="shared" si="41"/>
        <v>1</v>
      </c>
    </row>
    <row r="861" spans="1:6" x14ac:dyDescent="0.3">
      <c r="A861" t="s">
        <v>3198</v>
      </c>
      <c r="C861" t="s">
        <v>3198</v>
      </c>
      <c r="D861" t="str">
        <f t="shared" si="39"/>
        <v>AMOUNT_TAXABLE_INCOME_PY2,</v>
      </c>
      <c r="E861" t="str">
        <f t="shared" si="40"/>
        <v>AMOUNT_TAXABLE_INCOME_PY2,</v>
      </c>
      <c r="F861" t="b">
        <f t="shared" si="41"/>
        <v>1</v>
      </c>
    </row>
    <row r="862" spans="1:6" x14ac:dyDescent="0.3">
      <c r="A862" t="s">
        <v>3199</v>
      </c>
      <c r="C862" t="s">
        <v>3199</v>
      </c>
      <c r="D862" t="str">
        <f t="shared" si="39"/>
        <v>AMOUNT_TAX_PREP_FEES_PY2,</v>
      </c>
      <c r="E862" t="str">
        <f t="shared" si="40"/>
        <v>AMOUNT_TAX_PREP_FEES_PY2,</v>
      </c>
      <c r="F862" t="b">
        <f t="shared" si="41"/>
        <v>1</v>
      </c>
    </row>
    <row r="863" spans="1:6" x14ac:dyDescent="0.3">
      <c r="A863" t="s">
        <v>3200</v>
      </c>
      <c r="C863" t="s">
        <v>3200</v>
      </c>
      <c r="D863" t="str">
        <f t="shared" si="39"/>
        <v>AMOUNT_TAX_DUE_PY2,</v>
      </c>
      <c r="E863" t="str">
        <f t="shared" si="40"/>
        <v>AMOUNT_TAX_DUE_PY2,</v>
      </c>
      <c r="F863" t="b">
        <f t="shared" si="41"/>
        <v>1</v>
      </c>
    </row>
    <row r="864" spans="1:6" x14ac:dyDescent="0.3">
      <c r="A864" t="s">
        <v>3201</v>
      </c>
      <c r="C864" t="s">
        <v>3201</v>
      </c>
      <c r="D864" t="str">
        <f t="shared" si="39"/>
        <v>AMOUNT_TAX_CREDITS_PY2,</v>
      </c>
      <c r="E864" t="str">
        <f t="shared" si="40"/>
        <v>AMOUNT_TAX_CREDITS_PY2,</v>
      </c>
      <c r="F864" t="b">
        <f t="shared" si="41"/>
        <v>1</v>
      </c>
    </row>
    <row r="865" spans="1:6" x14ac:dyDescent="0.3">
      <c r="A865" t="s">
        <v>3202</v>
      </c>
      <c r="C865" t="s">
        <v>3202</v>
      </c>
      <c r="D865" t="str">
        <f t="shared" si="39"/>
        <v>AMOUNT_TAX_PY2,</v>
      </c>
      <c r="E865" t="str">
        <f t="shared" si="40"/>
        <v>AMOUNT_TAX_PY2,</v>
      </c>
      <c r="F865" t="b">
        <f t="shared" si="41"/>
        <v>1</v>
      </c>
    </row>
    <row r="866" spans="1:6" x14ac:dyDescent="0.3">
      <c r="A866" t="s">
        <v>3203</v>
      </c>
      <c r="C866" t="s">
        <v>3203</v>
      </c>
      <c r="D866" t="str">
        <f t="shared" si="39"/>
        <v>AMOUNT_STUDENT_LOAN_INTEREST_DEDUCTION_PY2,</v>
      </c>
      <c r="E866" t="str">
        <f t="shared" si="40"/>
        <v>AMOUNT_STUDENT_LOAN_INTEREST_DEDUCTION_PY2,</v>
      </c>
      <c r="F866" t="b">
        <f t="shared" si="41"/>
        <v>1</v>
      </c>
    </row>
    <row r="867" spans="1:6" x14ac:dyDescent="0.3">
      <c r="A867" t="s">
        <v>3204</v>
      </c>
      <c r="C867" t="s">
        <v>3204</v>
      </c>
      <c r="D867" t="str">
        <f t="shared" si="39"/>
        <v>AMOUNT_STATE_LOCAL_TAX_PY2,</v>
      </c>
      <c r="E867" t="str">
        <f t="shared" si="40"/>
        <v>AMOUNT_STATE_LOCAL_TAX_PY2,</v>
      </c>
      <c r="F867" t="b">
        <f t="shared" si="41"/>
        <v>1</v>
      </c>
    </row>
    <row r="868" spans="1:6" x14ac:dyDescent="0.3">
      <c r="A868" t="s">
        <v>3205</v>
      </c>
      <c r="C868" t="s">
        <v>3205</v>
      </c>
      <c r="D868" t="str">
        <f t="shared" si="39"/>
        <v>AMOUNT_STATE_LOCAL_SALES_TAX_PY2,</v>
      </c>
      <c r="E868" t="str">
        <f t="shared" si="40"/>
        <v>AMOUNT_STATE_LOCAL_SALES_TAX_PY2,</v>
      </c>
      <c r="F868" t="b">
        <f t="shared" si="41"/>
        <v>1</v>
      </c>
    </row>
    <row r="869" spans="1:6" x14ac:dyDescent="0.3">
      <c r="A869" t="s">
        <v>3206</v>
      </c>
      <c r="C869" t="s">
        <v>3206</v>
      </c>
      <c r="D869" t="str">
        <f t="shared" si="39"/>
        <v>AMOUNT_SOCIAL_SEC_PY2,</v>
      </c>
      <c r="E869" t="str">
        <f t="shared" si="40"/>
        <v>AMOUNT_SOCIAL_SEC_PY2,</v>
      </c>
      <c r="F869" t="b">
        <f t="shared" si="41"/>
        <v>1</v>
      </c>
    </row>
    <row r="870" spans="1:6" x14ac:dyDescent="0.3">
      <c r="A870" t="s">
        <v>3207</v>
      </c>
      <c r="C870" t="s">
        <v>3207</v>
      </c>
      <c r="D870" t="str">
        <f t="shared" si="39"/>
        <v>AMOUNT_SELF_EMPLOYMENT_TAX_PY2,</v>
      </c>
      <c r="E870" t="str">
        <f t="shared" si="40"/>
        <v>AMOUNT_SELF_EMPLOYMENT_TAX_PY2,</v>
      </c>
      <c r="F870" t="b">
        <f t="shared" si="41"/>
        <v>1</v>
      </c>
    </row>
    <row r="871" spans="1:6" x14ac:dyDescent="0.3">
      <c r="A871" t="s">
        <v>3208</v>
      </c>
      <c r="C871" t="s">
        <v>3208</v>
      </c>
      <c r="D871" t="str">
        <f t="shared" si="39"/>
        <v>AMOUNT_SELF_EMPLOYMENT_RETIREMENT_PY2,</v>
      </c>
      <c r="E871" t="str">
        <f t="shared" si="40"/>
        <v>AMOUNT_SELF_EMPLOYMENT_RETIREMENT_PY2,</v>
      </c>
      <c r="F871" t="b">
        <f t="shared" si="41"/>
        <v>1</v>
      </c>
    </row>
    <row r="872" spans="1:6" x14ac:dyDescent="0.3">
      <c r="A872" t="s">
        <v>3209</v>
      </c>
      <c r="C872" t="s">
        <v>3209</v>
      </c>
      <c r="D872" t="str">
        <f t="shared" si="39"/>
        <v>AMOUNT_SELF_EMPLOYMENT_HEALTH_INSURANCE_PY2,</v>
      </c>
      <c r="E872" t="str">
        <f t="shared" si="40"/>
        <v>AMOUNT_SELF_EMPLOYMENT_HEALTH_INSURANCE_PY2,</v>
      </c>
      <c r="F872" t="b">
        <f t="shared" si="41"/>
        <v>1</v>
      </c>
    </row>
    <row r="873" spans="1:6" x14ac:dyDescent="0.3">
      <c r="A873" t="s">
        <v>3210</v>
      </c>
      <c r="C873" t="s">
        <v>3210</v>
      </c>
      <c r="D873" t="str">
        <f t="shared" si="39"/>
        <v>AMOUNT_SCHE_PY2,</v>
      </c>
      <c r="E873" t="str">
        <f t="shared" si="40"/>
        <v>AMOUNT_SCHE_PY2,</v>
      </c>
      <c r="F873" t="b">
        <f t="shared" si="41"/>
        <v>1</v>
      </c>
    </row>
    <row r="874" spans="1:6" x14ac:dyDescent="0.3">
      <c r="A874" t="s">
        <v>3211</v>
      </c>
      <c r="C874" t="s">
        <v>3211</v>
      </c>
      <c r="D874" t="str">
        <f t="shared" si="39"/>
        <v>AMOUNT_SALARIES_AND_WAGES_PY2,</v>
      </c>
      <c r="E874" t="str">
        <f t="shared" si="40"/>
        <v>AMOUNT_SALARIES_AND_WAGES_PY2,</v>
      </c>
      <c r="F874" t="b">
        <f t="shared" si="41"/>
        <v>1</v>
      </c>
    </row>
    <row r="875" spans="1:6" x14ac:dyDescent="0.3">
      <c r="A875" t="s">
        <v>3212</v>
      </c>
      <c r="C875" t="s">
        <v>3212</v>
      </c>
      <c r="D875" t="str">
        <f t="shared" si="39"/>
        <v>AMOUNT_RETIREMENT_SAVINGS_CREDIT_PY2,</v>
      </c>
      <c r="E875" t="str">
        <f t="shared" si="40"/>
        <v>AMOUNT_RETIREMENT_SAVINGS_CREDIT_PY2,</v>
      </c>
      <c r="F875" t="b">
        <f t="shared" si="41"/>
        <v>1</v>
      </c>
    </row>
    <row r="876" spans="1:6" x14ac:dyDescent="0.3">
      <c r="A876" t="s">
        <v>3213</v>
      </c>
      <c r="C876" t="s">
        <v>3213</v>
      </c>
      <c r="D876" t="str">
        <f t="shared" si="39"/>
        <v>AMOUNT_RESIDENTIAL_ENERGY_CREDIT_PY2,</v>
      </c>
      <c r="E876" t="str">
        <f t="shared" si="40"/>
        <v>AMOUNT_RESIDENTIAL_ENERGY_CREDIT_PY2,</v>
      </c>
      <c r="F876" t="b">
        <f t="shared" si="41"/>
        <v>1</v>
      </c>
    </row>
    <row r="877" spans="1:6" x14ac:dyDescent="0.3">
      <c r="A877" t="s">
        <v>3214</v>
      </c>
      <c r="C877" t="s">
        <v>3214</v>
      </c>
      <c r="D877" t="str">
        <f t="shared" si="39"/>
        <v>AMOUNT_REFUND_PY2,</v>
      </c>
      <c r="E877" t="str">
        <f t="shared" si="40"/>
        <v>AMOUNT_REFUND_PY2,</v>
      </c>
      <c r="F877" t="b">
        <f t="shared" si="41"/>
        <v>1</v>
      </c>
    </row>
    <row r="878" spans="1:6" x14ac:dyDescent="0.3">
      <c r="A878" t="s">
        <v>3215</v>
      </c>
      <c r="C878" t="s">
        <v>3215</v>
      </c>
      <c r="D878" t="str">
        <f t="shared" si="39"/>
        <v>AMOUNT_REAL_ESTATE_TAX_PY2,</v>
      </c>
      <c r="E878" t="str">
        <f t="shared" si="40"/>
        <v>AMOUNT_REAL_ESTATE_TAX_PY2,</v>
      </c>
      <c r="F878" t="b">
        <f t="shared" si="41"/>
        <v>1</v>
      </c>
    </row>
    <row r="879" spans="1:6" x14ac:dyDescent="0.3">
      <c r="A879" t="s">
        <v>3216</v>
      </c>
      <c r="C879" t="s">
        <v>3216</v>
      </c>
      <c r="D879" t="str">
        <f t="shared" si="39"/>
        <v>AMOUNT_QUALIFIED_DIVIDENDS_PY2,</v>
      </c>
      <c r="E879" t="str">
        <f t="shared" si="40"/>
        <v>AMOUNT_QUALIFIED_DIVIDENDS_PY2,</v>
      </c>
      <c r="F879" t="b">
        <f t="shared" si="41"/>
        <v>1</v>
      </c>
    </row>
    <row r="880" spans="1:6" x14ac:dyDescent="0.3">
      <c r="A880" t="s">
        <v>3217</v>
      </c>
      <c r="C880" t="s">
        <v>3217</v>
      </c>
      <c r="D880" t="str">
        <f t="shared" si="39"/>
        <v>AMOUNT_PERSONAL_PROPERTY_TAXES_PY2,</v>
      </c>
      <c r="E880" t="str">
        <f t="shared" si="40"/>
        <v>AMOUNT_PERSONAL_PROPERTY_TAXES_PY2,</v>
      </c>
      <c r="F880" t="b">
        <f t="shared" si="41"/>
        <v>1</v>
      </c>
    </row>
    <row r="881" spans="1:6" x14ac:dyDescent="0.3">
      <c r="A881" t="s">
        <v>3218</v>
      </c>
      <c r="C881" t="s">
        <v>3218</v>
      </c>
      <c r="D881" t="str">
        <f t="shared" si="39"/>
        <v>AMOUNT_PAID_WITH_EXTENSION_PY2,</v>
      </c>
      <c r="E881" t="str">
        <f t="shared" si="40"/>
        <v>AMOUNT_PAID_WITH_EXTENSION_PY2,</v>
      </c>
      <c r="F881" t="b">
        <f t="shared" si="41"/>
        <v>1</v>
      </c>
    </row>
    <row r="882" spans="1:6" x14ac:dyDescent="0.3">
      <c r="A882" t="s">
        <v>3219</v>
      </c>
      <c r="C882" t="s">
        <v>3219</v>
      </c>
      <c r="D882" t="str">
        <f t="shared" si="39"/>
        <v>AMOUNT_OTHER_TAXES_PY2,</v>
      </c>
      <c r="E882" t="str">
        <f t="shared" si="40"/>
        <v>AMOUNT_OTHER_TAXES_PY2,</v>
      </c>
      <c r="F882" t="b">
        <f t="shared" si="41"/>
        <v>1</v>
      </c>
    </row>
    <row r="883" spans="1:6" x14ac:dyDescent="0.3">
      <c r="A883" t="s">
        <v>3220</v>
      </c>
      <c r="C883" t="s">
        <v>3220</v>
      </c>
      <c r="D883" t="str">
        <f t="shared" si="39"/>
        <v>AMOUNT_OTHER_PAYMENTS_PY2,</v>
      </c>
      <c r="E883" t="str">
        <f t="shared" si="40"/>
        <v>AMOUNT_OTHER_PAYMENTS_PY2,</v>
      </c>
      <c r="F883" t="b">
        <f t="shared" si="41"/>
        <v>1</v>
      </c>
    </row>
    <row r="884" spans="1:6" x14ac:dyDescent="0.3">
      <c r="A884" t="s">
        <v>3221</v>
      </c>
      <c r="C884" t="s">
        <v>3221</v>
      </c>
      <c r="D884" t="str">
        <f t="shared" si="39"/>
        <v>AMOUNT_OTHER_INCOME_PY2,</v>
      </c>
      <c r="E884" t="str">
        <f t="shared" si="40"/>
        <v>AMOUNT_OTHER_INCOME_PY2,</v>
      </c>
      <c r="F884" t="b">
        <f t="shared" si="41"/>
        <v>1</v>
      </c>
    </row>
    <row r="885" spans="1:6" x14ac:dyDescent="0.3">
      <c r="A885" t="s">
        <v>3222</v>
      </c>
      <c r="C885" t="s">
        <v>3222</v>
      </c>
      <c r="D885" t="str">
        <f t="shared" si="39"/>
        <v>AMOUNT_OTHER_GAIN_PY2,</v>
      </c>
      <c r="E885" t="str">
        <f t="shared" si="40"/>
        <v>AMOUNT_OTHER_GAIN_PY2,</v>
      </c>
      <c r="F885" t="b">
        <f t="shared" si="41"/>
        <v>1</v>
      </c>
    </row>
    <row r="886" spans="1:6" x14ac:dyDescent="0.3">
      <c r="A886" t="s">
        <v>3223</v>
      </c>
      <c r="C886" t="s">
        <v>3223</v>
      </c>
      <c r="D886" t="str">
        <f t="shared" si="39"/>
        <v>AMOUNT_OTHER_DEDUCTIBLE_TAXES_PY2,</v>
      </c>
      <c r="E886" t="str">
        <f t="shared" si="40"/>
        <v>AMOUNT_OTHER_DEDUCTIBLE_TAXES_PY2,</v>
      </c>
      <c r="F886" t="b">
        <f t="shared" si="41"/>
        <v>1</v>
      </c>
    </row>
    <row r="887" spans="1:6" x14ac:dyDescent="0.3">
      <c r="A887" t="s">
        <v>3224</v>
      </c>
      <c r="C887" t="s">
        <v>3224</v>
      </c>
      <c r="D887" t="str">
        <f t="shared" si="39"/>
        <v>AMOUNT_OTHER_DEDUCTIBLE_EXPENSES_PY2,</v>
      </c>
      <c r="E887" t="str">
        <f t="shared" si="40"/>
        <v>AMOUNT_OTHER_DEDUCTIBLE_EXPENSES_PY2,</v>
      </c>
      <c r="F887" t="b">
        <f t="shared" si="41"/>
        <v>1</v>
      </c>
    </row>
    <row r="888" spans="1:6" x14ac:dyDescent="0.3">
      <c r="A888" t="s">
        <v>3225</v>
      </c>
      <c r="C888" t="s">
        <v>3225</v>
      </c>
      <c r="D888" t="str">
        <f t="shared" si="39"/>
        <v>AMOUNT_OTHER_CREDITS_PY2,</v>
      </c>
      <c r="E888" t="str">
        <f t="shared" si="40"/>
        <v>AMOUNT_OTHER_CREDITS_PY2,</v>
      </c>
      <c r="F888" t="b">
        <f t="shared" si="41"/>
        <v>1</v>
      </c>
    </row>
    <row r="889" spans="1:6" x14ac:dyDescent="0.3">
      <c r="A889" t="s">
        <v>3226</v>
      </c>
      <c r="C889" t="s">
        <v>3226</v>
      </c>
      <c r="D889" t="str">
        <f t="shared" si="39"/>
        <v>AMOUNT_ORDINARY_DIVIDENDS_PY2,</v>
      </c>
      <c r="E889" t="str">
        <f t="shared" si="40"/>
        <v>AMOUNT_ORDINARY_DIVIDENDS_PY2,</v>
      </c>
      <c r="F889" t="b">
        <f t="shared" si="41"/>
        <v>1</v>
      </c>
    </row>
    <row r="890" spans="1:6" x14ac:dyDescent="0.3">
      <c r="A890" t="s">
        <v>3227</v>
      </c>
      <c r="C890" t="s">
        <v>3227</v>
      </c>
      <c r="D890" t="str">
        <f t="shared" si="39"/>
        <v>AMOUNT_NT_COMBAT_PAY_PY2,</v>
      </c>
      <c r="E890" t="str">
        <f t="shared" si="40"/>
        <v>AMOUNT_NT_COMBAT_PAY_PY2,</v>
      </c>
      <c r="F890" t="b">
        <f t="shared" si="41"/>
        <v>1</v>
      </c>
    </row>
    <row r="891" spans="1:6" x14ac:dyDescent="0.3">
      <c r="A891" t="s">
        <v>3228</v>
      </c>
      <c r="C891" t="s">
        <v>3228</v>
      </c>
      <c r="D891" t="str">
        <f t="shared" si="39"/>
        <v>AMOUNT_MOVING_EXPENSE_PY2,</v>
      </c>
      <c r="E891" t="str">
        <f t="shared" si="40"/>
        <v>AMOUNT_MOVING_EXPENSE_PY2,</v>
      </c>
      <c r="F891" t="b">
        <f t="shared" si="41"/>
        <v>1</v>
      </c>
    </row>
    <row r="892" spans="1:6" x14ac:dyDescent="0.3">
      <c r="A892" t="s">
        <v>3229</v>
      </c>
      <c r="C892" t="s">
        <v>3229</v>
      </c>
      <c r="D892" t="str">
        <f t="shared" si="39"/>
        <v>AMOUNT_MORTGAGE_POINTS_NON_1098_PY2,</v>
      </c>
      <c r="E892" t="str">
        <f t="shared" si="40"/>
        <v>AMOUNT_MORTGAGE_POINTS_NON_1098_PY2,</v>
      </c>
      <c r="F892" t="b">
        <f t="shared" si="41"/>
        <v>1</v>
      </c>
    </row>
    <row r="893" spans="1:6" x14ac:dyDescent="0.3">
      <c r="A893" t="s">
        <v>3230</v>
      </c>
      <c r="C893" t="s">
        <v>3230</v>
      </c>
      <c r="D893" t="str">
        <f t="shared" si="39"/>
        <v>AMOUNT_MORTGAGE_INTEREST_NON_1098_PY2,</v>
      </c>
      <c r="E893" t="str">
        <f t="shared" si="40"/>
        <v>AMOUNT_MORTGAGE_INTEREST_NON_1098_PY2,</v>
      </c>
      <c r="F893" t="b">
        <f t="shared" si="41"/>
        <v>1</v>
      </c>
    </row>
    <row r="894" spans="1:6" x14ac:dyDescent="0.3">
      <c r="A894" t="s">
        <v>3231</v>
      </c>
      <c r="C894" t="s">
        <v>3231</v>
      </c>
      <c r="D894" t="str">
        <f t="shared" si="39"/>
        <v>AMOUNT_MORTGAGE_INTEREST_PY2,</v>
      </c>
      <c r="E894" t="str">
        <f t="shared" si="40"/>
        <v>AMOUNT_MORTGAGE_INTEREST_PY2,</v>
      </c>
      <c r="F894" t="b">
        <f t="shared" si="41"/>
        <v>1</v>
      </c>
    </row>
    <row r="895" spans="1:6" x14ac:dyDescent="0.3">
      <c r="A895" t="s">
        <v>3232</v>
      </c>
      <c r="C895" t="s">
        <v>3232</v>
      </c>
      <c r="D895" t="str">
        <f t="shared" si="39"/>
        <v>AMOUNT_MORTGAGE_INSURANCE_PY2,</v>
      </c>
      <c r="E895" t="str">
        <f t="shared" si="40"/>
        <v>AMOUNT_MORTGAGE_INSURANCE_PY2,</v>
      </c>
      <c r="F895" t="b">
        <f t="shared" si="41"/>
        <v>1</v>
      </c>
    </row>
    <row r="896" spans="1:6" x14ac:dyDescent="0.3">
      <c r="A896" t="s">
        <v>3233</v>
      </c>
      <c r="C896" t="s">
        <v>3233</v>
      </c>
      <c r="D896" t="str">
        <f t="shared" si="39"/>
        <v>AMOUNT_MISC_DEDUCTIONS_PY2,</v>
      </c>
      <c r="E896" t="str">
        <f t="shared" si="40"/>
        <v>AMOUNT_MISC_DEDUCTIONS_PY2,</v>
      </c>
      <c r="F896" t="b">
        <f t="shared" si="41"/>
        <v>1</v>
      </c>
    </row>
    <row r="897" spans="1:6" x14ac:dyDescent="0.3">
      <c r="A897" t="s">
        <v>3234</v>
      </c>
      <c r="C897" t="s">
        <v>3234</v>
      </c>
      <c r="D897" t="str">
        <f t="shared" si="39"/>
        <v>AMOUNT_MEDICAL_DENTAL_EXPENSES_DEDUCTION_PY2,</v>
      </c>
      <c r="E897" t="str">
        <f t="shared" si="40"/>
        <v>AMOUNT_MEDICAL_DENTAL_EXPENSES_DEDUCTION_PY2,</v>
      </c>
      <c r="F897" t="b">
        <f t="shared" si="41"/>
        <v>1</v>
      </c>
    </row>
    <row r="898" spans="1:6" x14ac:dyDescent="0.3">
      <c r="A898" t="s">
        <v>3235</v>
      </c>
      <c r="C898" t="s">
        <v>3235</v>
      </c>
      <c r="D898" t="str">
        <f t="shared" si="39"/>
        <v>AMOUNT_MEDICAL_DENTAL_EXPENSES_PY2,</v>
      </c>
      <c r="E898" t="str">
        <f t="shared" si="40"/>
        <v>AMOUNT_MEDICAL_DENTAL_EXPENSES_PY2,</v>
      </c>
      <c r="F898" t="b">
        <f t="shared" si="41"/>
        <v>1</v>
      </c>
    </row>
    <row r="899" spans="1:6" x14ac:dyDescent="0.3">
      <c r="A899" t="s">
        <v>3236</v>
      </c>
      <c r="C899" t="s">
        <v>3236</v>
      </c>
      <c r="D899" t="str">
        <f t="shared" ref="D899:D962" si="42">TRIM(A899)</f>
        <v>AMOUNT_IRA_DISTRIBUTIONS_PY2,</v>
      </c>
      <c r="E899" t="str">
        <f t="shared" ref="E899:E962" si="43">TRIM(C899)</f>
        <v>AMOUNT_IRA_DISTRIBUTIONS_PY2,</v>
      </c>
      <c r="F899" t="b">
        <f t="shared" ref="F899:F962" si="44">D899=E899</f>
        <v>1</v>
      </c>
    </row>
    <row r="900" spans="1:6" x14ac:dyDescent="0.3">
      <c r="A900" t="s">
        <v>3237</v>
      </c>
      <c r="C900" t="s">
        <v>3237</v>
      </c>
      <c r="D900" t="str">
        <f t="shared" si="42"/>
        <v>AMOUNT_IRA_DEDUCTION_PY2,</v>
      </c>
      <c r="E900" t="str">
        <f t="shared" si="43"/>
        <v>AMOUNT_IRA_DEDUCTION_PY2,</v>
      </c>
      <c r="F900" t="b">
        <f t="shared" si="44"/>
        <v>1</v>
      </c>
    </row>
    <row r="901" spans="1:6" x14ac:dyDescent="0.3">
      <c r="A901" t="s">
        <v>3238</v>
      </c>
      <c r="C901" t="s">
        <v>3238</v>
      </c>
      <c r="D901" t="str">
        <f t="shared" si="42"/>
        <v>AMOUNT_INVESTMENT_INTEREST_PAID_PY2,</v>
      </c>
      <c r="E901" t="str">
        <f t="shared" si="43"/>
        <v>AMOUNT_INVESTMENT_INTEREST_PAID_PY2,</v>
      </c>
      <c r="F901" t="b">
        <f t="shared" si="44"/>
        <v>1</v>
      </c>
    </row>
    <row r="902" spans="1:6" x14ac:dyDescent="0.3">
      <c r="A902" t="s">
        <v>3239</v>
      </c>
      <c r="C902" t="s">
        <v>3239</v>
      </c>
      <c r="D902" t="str">
        <f t="shared" si="42"/>
        <v>AMOUNT_INCOME_TAX_WITHHELD_PY2,</v>
      </c>
      <c r="E902" t="str">
        <f t="shared" si="43"/>
        <v>AMOUNT_INCOME_TAX_WITHHELD_PY2,</v>
      </c>
      <c r="F902" t="b">
        <f t="shared" si="44"/>
        <v>1</v>
      </c>
    </row>
    <row r="903" spans="1:6" x14ac:dyDescent="0.3">
      <c r="A903" t="s">
        <v>3240</v>
      </c>
      <c r="C903" t="s">
        <v>3240</v>
      </c>
      <c r="D903" t="str">
        <f t="shared" si="42"/>
        <v>AMOUNT_INCOME_TAX_PY2,</v>
      </c>
      <c r="E903" t="str">
        <f t="shared" si="43"/>
        <v>AMOUNT_INCOME_TAX_PY2,</v>
      </c>
      <c r="F903" t="b">
        <f t="shared" si="44"/>
        <v>1</v>
      </c>
    </row>
    <row r="904" spans="1:6" x14ac:dyDescent="0.3">
      <c r="A904" t="s">
        <v>3241</v>
      </c>
      <c r="C904" t="s">
        <v>3241</v>
      </c>
      <c r="D904" t="str">
        <f t="shared" si="42"/>
        <v>AMOUNT_HSA_PY2,</v>
      </c>
      <c r="E904" t="str">
        <f t="shared" si="43"/>
        <v>AMOUNT_HSA_PY2,</v>
      </c>
      <c r="F904" t="b">
        <f t="shared" si="44"/>
        <v>1</v>
      </c>
    </row>
    <row r="905" spans="1:6" x14ac:dyDescent="0.3">
      <c r="A905" t="s">
        <v>3242</v>
      </c>
      <c r="C905" t="s">
        <v>3242</v>
      </c>
      <c r="D905" t="str">
        <f t="shared" si="42"/>
        <v>AMOUNT_HOPE_CREDIT_PY2,</v>
      </c>
      <c r="E905" t="str">
        <f t="shared" si="43"/>
        <v>AMOUNT_HOPE_CREDIT_PY2,</v>
      </c>
      <c r="F905" t="b">
        <f t="shared" si="44"/>
        <v>1</v>
      </c>
    </row>
    <row r="906" spans="1:6" x14ac:dyDescent="0.3">
      <c r="A906" t="s">
        <v>3243</v>
      </c>
      <c r="C906" t="s">
        <v>3243</v>
      </c>
      <c r="D906" t="str">
        <f t="shared" si="42"/>
        <v>AMOUNT_HOMEBUYER_CREDIT_REPAYMENT_PY2,</v>
      </c>
      <c r="E906" t="str">
        <f t="shared" si="43"/>
        <v>AMOUNT_HOMEBUYER_CREDIT_REPAYMENT_PY2,</v>
      </c>
      <c r="F906" t="b">
        <f t="shared" si="44"/>
        <v>1</v>
      </c>
    </row>
    <row r="907" spans="1:6" x14ac:dyDescent="0.3">
      <c r="A907" t="s">
        <v>3244</v>
      </c>
      <c r="C907" t="s">
        <v>3244</v>
      </c>
      <c r="D907" t="str">
        <f t="shared" si="42"/>
        <v>AMOUNT_FUEL_TAX_CREDIT_PY2,</v>
      </c>
      <c r="E907" t="str">
        <f t="shared" si="43"/>
        <v>AMOUNT_FUEL_TAX_CREDIT_PY2,</v>
      </c>
      <c r="F907" t="b">
        <f t="shared" si="44"/>
        <v>1</v>
      </c>
    </row>
    <row r="908" spans="1:6" x14ac:dyDescent="0.3">
      <c r="A908" t="s">
        <v>3245</v>
      </c>
      <c r="C908" t="s">
        <v>3245</v>
      </c>
      <c r="D908" t="str">
        <f t="shared" si="42"/>
        <v>AMOUNT_FOREIGN_TAX_CREDIT_PY2,</v>
      </c>
      <c r="E908" t="str">
        <f t="shared" si="43"/>
        <v>AMOUNT_FOREIGN_TAX_CREDIT_PY2,</v>
      </c>
      <c r="F908" t="b">
        <f t="shared" si="44"/>
        <v>1</v>
      </c>
    </row>
    <row r="909" spans="1:6" x14ac:dyDescent="0.3">
      <c r="A909" t="s">
        <v>3246</v>
      </c>
      <c r="C909" t="s">
        <v>3246</v>
      </c>
      <c r="D909" t="str">
        <f t="shared" si="42"/>
        <v>AMOUNT_FARM_INCOME_PY2,</v>
      </c>
      <c r="E909" t="str">
        <f t="shared" si="43"/>
        <v>AMOUNT_FARM_INCOME_PY2,</v>
      </c>
      <c r="F909" t="b">
        <f t="shared" si="44"/>
        <v>1</v>
      </c>
    </row>
    <row r="910" spans="1:6" x14ac:dyDescent="0.3">
      <c r="A910" t="s">
        <v>3247</v>
      </c>
      <c r="C910" t="s">
        <v>3247</v>
      </c>
      <c r="D910" t="str">
        <f t="shared" si="42"/>
        <v>AMOUNT_EXPENSES_DEDUCTION_PY2,</v>
      </c>
      <c r="E910" t="str">
        <f t="shared" si="43"/>
        <v>AMOUNT_EXPENSES_DEDUCTION_PY2,</v>
      </c>
      <c r="F910" t="b">
        <f t="shared" si="44"/>
        <v>1</v>
      </c>
    </row>
    <row r="911" spans="1:6" x14ac:dyDescent="0.3">
      <c r="A911" t="s">
        <v>3248</v>
      </c>
      <c r="C911" t="s">
        <v>3248</v>
      </c>
      <c r="D911" t="str">
        <f t="shared" si="42"/>
        <v>AMOUNT_EXEMPTIONS_PY2,</v>
      </c>
      <c r="E911" t="str">
        <f t="shared" si="43"/>
        <v>AMOUNT_EXEMPTIONS_PY2,</v>
      </c>
      <c r="F911" t="b">
        <f t="shared" si="44"/>
        <v>1</v>
      </c>
    </row>
    <row r="912" spans="1:6" x14ac:dyDescent="0.3">
      <c r="A912" t="s">
        <v>3249</v>
      </c>
      <c r="C912" t="s">
        <v>3249</v>
      </c>
      <c r="D912" t="str">
        <f t="shared" si="42"/>
        <v>AMOUNT_EXCESS_SS_RRTA_WITHHELD_PY2,</v>
      </c>
      <c r="E912" t="str">
        <f t="shared" si="43"/>
        <v>AMOUNT_EXCESS_SS_RRTA_WITHHELD_PY2,</v>
      </c>
      <c r="F912" t="b">
        <f t="shared" si="44"/>
        <v>1</v>
      </c>
    </row>
    <row r="913" spans="1:6" x14ac:dyDescent="0.3">
      <c r="A913" t="s">
        <v>3250</v>
      </c>
      <c r="C913" t="s">
        <v>3250</v>
      </c>
      <c r="D913" t="str">
        <f t="shared" si="42"/>
        <v>AMOUNT_ESTIMATED_TAX_PENALTY_PY2,</v>
      </c>
      <c r="E913" t="str">
        <f t="shared" si="43"/>
        <v>AMOUNT_ESTIMATED_TAX_PENALTY_PY2,</v>
      </c>
      <c r="F913" t="b">
        <f t="shared" si="44"/>
        <v>1</v>
      </c>
    </row>
    <row r="914" spans="1:6" x14ac:dyDescent="0.3">
      <c r="A914" t="s">
        <v>3251</v>
      </c>
      <c r="C914" t="s">
        <v>3251</v>
      </c>
      <c r="D914" t="str">
        <f t="shared" si="42"/>
        <v>AMOUNT_ESTIMATED_TAX_PY2,</v>
      </c>
      <c r="E914" t="str">
        <f t="shared" si="43"/>
        <v>AMOUNT_ESTIMATED_TAX_PY2,</v>
      </c>
      <c r="F914" t="b">
        <f t="shared" si="44"/>
        <v>1</v>
      </c>
    </row>
    <row r="915" spans="1:6" x14ac:dyDescent="0.3">
      <c r="A915" t="s">
        <v>3252</v>
      </c>
      <c r="C915" t="s">
        <v>3252</v>
      </c>
      <c r="D915" t="str">
        <f t="shared" si="42"/>
        <v>AMOUNT_EMPLOYEE_EXPENSES_PY2,</v>
      </c>
      <c r="E915" t="str">
        <f t="shared" si="43"/>
        <v>AMOUNT_EMPLOYEE_EXPENSES_PY2,</v>
      </c>
      <c r="F915" t="b">
        <f t="shared" si="44"/>
        <v>1</v>
      </c>
    </row>
    <row r="916" spans="1:6" x14ac:dyDescent="0.3">
      <c r="A916" t="s">
        <v>3253</v>
      </c>
      <c r="C916" t="s">
        <v>3253</v>
      </c>
      <c r="D916" t="str">
        <f t="shared" si="42"/>
        <v>AMOUNT_EITC_PY2,</v>
      </c>
      <c r="E916" t="str">
        <f t="shared" si="43"/>
        <v>AMOUNT_EITC_PY2,</v>
      </c>
      <c r="F916" t="b">
        <f t="shared" si="44"/>
        <v>1</v>
      </c>
    </row>
    <row r="917" spans="1:6" x14ac:dyDescent="0.3">
      <c r="A917" t="s">
        <v>3254</v>
      </c>
      <c r="C917" t="s">
        <v>3254</v>
      </c>
      <c r="D917" t="str">
        <f t="shared" si="42"/>
        <v>AMOUNT_EDUCATION_CREDIT_PY2,</v>
      </c>
      <c r="E917" t="str">
        <f t="shared" si="43"/>
        <v>AMOUNT_EDUCATION_CREDIT_PY2,</v>
      </c>
      <c r="F917" t="b">
        <f t="shared" si="44"/>
        <v>1</v>
      </c>
    </row>
    <row r="918" spans="1:6" x14ac:dyDescent="0.3">
      <c r="A918" t="s">
        <v>3255</v>
      </c>
      <c r="C918" t="s">
        <v>3255</v>
      </c>
      <c r="D918" t="str">
        <f t="shared" si="42"/>
        <v>AMOUNT_EARLY_WITHDRAWAL_PENALTY_PY2,</v>
      </c>
      <c r="E918" t="str">
        <f t="shared" si="43"/>
        <v>AMOUNT_EARLY_WITHDRAWAL_PENALTY_PY2,</v>
      </c>
      <c r="F918" t="b">
        <f t="shared" si="44"/>
        <v>1</v>
      </c>
    </row>
    <row r="919" spans="1:6" x14ac:dyDescent="0.3">
      <c r="A919" t="s">
        <v>3256</v>
      </c>
      <c r="C919" t="s">
        <v>3256</v>
      </c>
      <c r="D919" t="str">
        <f t="shared" si="42"/>
        <v>AMOUNT_DOMESTIC_PRODUCTION_DEDUCTION_PY2,</v>
      </c>
      <c r="E919" t="str">
        <f t="shared" si="43"/>
        <v>AMOUNT_DOMESTIC_PRODUCTION_DEDUCTION_PY2,</v>
      </c>
      <c r="F919" t="b">
        <f t="shared" si="44"/>
        <v>1</v>
      </c>
    </row>
    <row r="920" spans="1:6" x14ac:dyDescent="0.3">
      <c r="A920" t="s">
        <v>3257</v>
      </c>
      <c r="C920" t="s">
        <v>3257</v>
      </c>
      <c r="D920" t="str">
        <f t="shared" si="42"/>
        <v>AMOUNT_DISABLED_CREDIT_PY2,</v>
      </c>
      <c r="E920" t="str">
        <f t="shared" si="43"/>
        <v>AMOUNT_DISABLED_CREDIT_PY2,</v>
      </c>
      <c r="F920" t="b">
        <f t="shared" si="44"/>
        <v>1</v>
      </c>
    </row>
    <row r="921" spans="1:6" x14ac:dyDescent="0.3">
      <c r="A921" t="s">
        <v>3258</v>
      </c>
      <c r="C921" t="s">
        <v>3258</v>
      </c>
      <c r="D921" t="str">
        <f t="shared" si="42"/>
        <v>AMOUNT_DEDUCTIBLE_SELF_EMPLOYMENT_TAX_PY2,</v>
      </c>
      <c r="E921" t="str">
        <f t="shared" si="43"/>
        <v>AMOUNT_DEDUCTIBLE_SELF_EMPLOYMENT_TAX_PY2,</v>
      </c>
      <c r="F921" t="b">
        <f t="shared" si="44"/>
        <v>1</v>
      </c>
    </row>
    <row r="922" spans="1:6" x14ac:dyDescent="0.3">
      <c r="A922" t="s">
        <v>3259</v>
      </c>
      <c r="C922" t="s">
        <v>3259</v>
      </c>
      <c r="D922" t="str">
        <f t="shared" si="42"/>
        <v>AMOUNT_CHILD_CREDIT_PY2,</v>
      </c>
      <c r="E922" t="str">
        <f t="shared" si="43"/>
        <v>AMOUNT_CHILD_CREDIT_PY2,</v>
      </c>
      <c r="F922" t="b">
        <f t="shared" si="44"/>
        <v>1</v>
      </c>
    </row>
    <row r="923" spans="1:6" x14ac:dyDescent="0.3">
      <c r="A923" t="s">
        <v>3260</v>
      </c>
      <c r="C923" t="s">
        <v>3260</v>
      </c>
      <c r="D923" t="str">
        <f t="shared" si="42"/>
        <v>AMOUNT_CHILD_CARE_CREDIT_PY2,</v>
      </c>
      <c r="E923" t="str">
        <f t="shared" si="43"/>
        <v>AMOUNT_CHILD_CARE_CREDIT_PY2,</v>
      </c>
      <c r="F923" t="b">
        <f t="shared" si="44"/>
        <v>1</v>
      </c>
    </row>
    <row r="924" spans="1:6" x14ac:dyDescent="0.3">
      <c r="A924" t="s">
        <v>3261</v>
      </c>
      <c r="C924" t="s">
        <v>3261</v>
      </c>
      <c r="D924" t="str">
        <f t="shared" si="42"/>
        <v>AMOUNT_CHARITABLE_CONTRIBUTIONS_NONCASH_PY2,</v>
      </c>
      <c r="E924" t="str">
        <f t="shared" si="43"/>
        <v>AMOUNT_CHARITABLE_CONTRIBUTIONS_NONCASH_PY2,</v>
      </c>
      <c r="F924" t="b">
        <f t="shared" si="44"/>
        <v>1</v>
      </c>
    </row>
    <row r="925" spans="1:6" x14ac:dyDescent="0.3">
      <c r="A925" t="s">
        <v>3262</v>
      </c>
      <c r="C925" t="s">
        <v>3262</v>
      </c>
      <c r="D925" t="str">
        <f t="shared" si="42"/>
        <v>AMOUNT_CHARITABLE_CONTRIBUTIONS_CASH_PY2,</v>
      </c>
      <c r="E925" t="str">
        <f t="shared" si="43"/>
        <v>AMOUNT_CHARITABLE_CONTRIBUTIONS_CASH_PY2,</v>
      </c>
      <c r="F925" t="b">
        <f t="shared" si="44"/>
        <v>1</v>
      </c>
    </row>
    <row r="926" spans="1:6" x14ac:dyDescent="0.3">
      <c r="A926" t="s">
        <v>3263</v>
      </c>
      <c r="C926" t="s">
        <v>3263</v>
      </c>
      <c r="D926" t="str">
        <f t="shared" si="42"/>
        <v>AMOUNT_CHARITABLE_CONTRIBUTIONS_CARRYOVER_PY2,</v>
      </c>
      <c r="E926" t="str">
        <f t="shared" si="43"/>
        <v>AMOUNT_CHARITABLE_CONTRIBUTIONS_CARRYOVER_PY2,</v>
      </c>
      <c r="F926" t="b">
        <f t="shared" si="44"/>
        <v>1</v>
      </c>
    </row>
    <row r="927" spans="1:6" x14ac:dyDescent="0.3">
      <c r="A927" t="s">
        <v>3264</v>
      </c>
      <c r="C927" t="s">
        <v>3264</v>
      </c>
      <c r="D927" t="str">
        <f t="shared" si="42"/>
        <v>AMOUNT_CHARITABLE_CONTRIBUTIONS_PY2,</v>
      </c>
      <c r="E927" t="str">
        <f t="shared" si="43"/>
        <v>AMOUNT_CHARITABLE_CONTRIBUTIONS_PY2,</v>
      </c>
      <c r="F927" t="b">
        <f t="shared" si="44"/>
        <v>1</v>
      </c>
    </row>
    <row r="928" spans="1:6" x14ac:dyDescent="0.3">
      <c r="A928" t="s">
        <v>3265</v>
      </c>
      <c r="C928" t="s">
        <v>3265</v>
      </c>
      <c r="D928" t="str">
        <f t="shared" si="42"/>
        <v>AMOUNT_CERTAIN_BUSINESS_EXPENSE_PY2,</v>
      </c>
      <c r="E928" t="str">
        <f t="shared" si="43"/>
        <v>AMOUNT_CERTAIN_BUSINESS_EXPENSE_PY2,</v>
      </c>
      <c r="F928" t="b">
        <f t="shared" si="44"/>
        <v>1</v>
      </c>
    </row>
    <row r="929" spans="1:6" x14ac:dyDescent="0.3">
      <c r="A929" t="s">
        <v>3266</v>
      </c>
      <c r="C929" t="s">
        <v>3266</v>
      </c>
      <c r="D929" t="str">
        <f t="shared" si="42"/>
        <v>AMOUNT_CASUALTY_LOSSES_PY2,</v>
      </c>
      <c r="E929" t="str">
        <f t="shared" si="43"/>
        <v>AMOUNT_CASUALTY_LOSSES_PY2,</v>
      </c>
      <c r="F929" t="b">
        <f t="shared" si="44"/>
        <v>1</v>
      </c>
    </row>
    <row r="930" spans="1:6" x14ac:dyDescent="0.3">
      <c r="A930" t="s">
        <v>3267</v>
      </c>
      <c r="C930" t="s">
        <v>3267</v>
      </c>
      <c r="D930" t="str">
        <f t="shared" si="42"/>
        <v>AMOUNT_CAPITAL_GAIN_PY2,</v>
      </c>
      <c r="E930" t="str">
        <f t="shared" si="43"/>
        <v>AMOUNT_CAPITAL_GAIN_PY2,</v>
      </c>
      <c r="F930" t="b">
        <f t="shared" si="44"/>
        <v>1</v>
      </c>
    </row>
    <row r="931" spans="1:6" x14ac:dyDescent="0.3">
      <c r="A931" t="s">
        <v>3268</v>
      </c>
      <c r="C931" t="s">
        <v>3268</v>
      </c>
      <c r="D931" t="str">
        <f t="shared" si="42"/>
        <v>AMOUNT_BUSINESS_INCOME_PY2,</v>
      </c>
      <c r="E931" t="str">
        <f t="shared" si="43"/>
        <v>AMOUNT_BUSINESS_INCOME_PY2,</v>
      </c>
      <c r="F931" t="b">
        <f t="shared" si="44"/>
        <v>1</v>
      </c>
    </row>
    <row r="932" spans="1:6" x14ac:dyDescent="0.3">
      <c r="A932" t="s">
        <v>3269</v>
      </c>
      <c r="C932" t="s">
        <v>3269</v>
      </c>
      <c r="D932" t="str">
        <f t="shared" si="42"/>
        <v>AMOUNT_AMT_PY2,</v>
      </c>
      <c r="E932" t="str">
        <f t="shared" si="43"/>
        <v>AMOUNT_AMT_PY2,</v>
      </c>
      <c r="F932" t="b">
        <f t="shared" si="44"/>
        <v>1</v>
      </c>
    </row>
    <row r="933" spans="1:6" x14ac:dyDescent="0.3">
      <c r="A933" t="s">
        <v>3270</v>
      </c>
      <c r="C933" t="s">
        <v>3270</v>
      </c>
      <c r="D933" t="str">
        <f t="shared" si="42"/>
        <v>AMOUNT_ALIMONY_PAID_PY2,</v>
      </c>
      <c r="E933" t="str">
        <f t="shared" si="43"/>
        <v>AMOUNT_ALIMONY_PAID_PY2,</v>
      </c>
      <c r="F933" t="b">
        <f t="shared" si="44"/>
        <v>1</v>
      </c>
    </row>
    <row r="934" spans="1:6" x14ac:dyDescent="0.3">
      <c r="A934" t="s">
        <v>3271</v>
      </c>
      <c r="C934" t="s">
        <v>3271</v>
      </c>
      <c r="D934" t="str">
        <f t="shared" si="42"/>
        <v>AMOUNT_ALIMONY_INCOME_PY2,</v>
      </c>
      <c r="E934" t="str">
        <f t="shared" si="43"/>
        <v>AMOUNT_ALIMONY_INCOME_PY2,</v>
      </c>
      <c r="F934" t="b">
        <f t="shared" si="44"/>
        <v>1</v>
      </c>
    </row>
    <row r="935" spans="1:6" x14ac:dyDescent="0.3">
      <c r="A935" t="s">
        <v>3272</v>
      </c>
      <c r="C935" t="s">
        <v>3272</v>
      </c>
      <c r="D935" t="str">
        <f t="shared" si="42"/>
        <v>AMOUNT_ADJUSTMENTS_PY2,</v>
      </c>
      <c r="E935" t="str">
        <f t="shared" si="43"/>
        <v>AMOUNT_ADJUSTMENTS_PY2,</v>
      </c>
      <c r="F935" t="b">
        <f t="shared" si="44"/>
        <v>1</v>
      </c>
    </row>
    <row r="936" spans="1:6" x14ac:dyDescent="0.3">
      <c r="A936" t="s">
        <v>3273</v>
      </c>
      <c r="C936" t="s">
        <v>3273</v>
      </c>
      <c r="D936" t="str">
        <f t="shared" si="42"/>
        <v>AGI_PY2,</v>
      </c>
      <c r="E936" t="str">
        <f t="shared" si="43"/>
        <v>AGI_PY2,</v>
      </c>
      <c r="F936" t="b">
        <f t="shared" si="44"/>
        <v>1</v>
      </c>
    </row>
    <row r="937" spans="1:6" x14ac:dyDescent="0.3">
      <c r="A937" t="s">
        <v>3274</v>
      </c>
      <c r="C937" t="s">
        <v>3274</v>
      </c>
      <c r="D937" t="str">
        <f t="shared" si="42"/>
        <v>AGE_TAXPAYER_PY2,</v>
      </c>
      <c r="E937" t="str">
        <f t="shared" si="43"/>
        <v>AGE_TAXPAYER_PY2,</v>
      </c>
      <c r="F937" t="b">
        <f t="shared" si="44"/>
        <v>1</v>
      </c>
    </row>
    <row r="938" spans="1:6" x14ac:dyDescent="0.3">
      <c r="A938" t="s">
        <v>3275</v>
      </c>
      <c r="C938" t="s">
        <v>3275</v>
      </c>
      <c r="D938" t="str">
        <f t="shared" si="42"/>
        <v>AGE_SPOUSE_PY2,</v>
      </c>
      <c r="E938" t="str">
        <f t="shared" si="43"/>
        <v>AGE_SPOUSE_PY2,</v>
      </c>
      <c r="F938" t="b">
        <f t="shared" si="44"/>
        <v>1</v>
      </c>
    </row>
    <row r="939" spans="1:6" x14ac:dyDescent="0.3">
      <c r="A939" t="s">
        <v>3276</v>
      </c>
      <c r="C939" t="s">
        <v>3276</v>
      </c>
      <c r="D939" t="str">
        <f t="shared" si="42"/>
        <v>AGE_DEPENDENT_MIN_PY2,</v>
      </c>
      <c r="E939" t="str">
        <f t="shared" si="43"/>
        <v>AGE_DEPENDENT_MIN_PY2,</v>
      </c>
      <c r="F939" t="b">
        <f t="shared" si="44"/>
        <v>1</v>
      </c>
    </row>
    <row r="940" spans="1:6" x14ac:dyDescent="0.3">
      <c r="A940" t="s">
        <v>3277</v>
      </c>
      <c r="C940" t="s">
        <v>3277</v>
      </c>
      <c r="D940" t="str">
        <f t="shared" si="42"/>
        <v>AGE_DEPENDENT_MAX_PY2,</v>
      </c>
      <c r="E940" t="str">
        <f t="shared" si="43"/>
        <v>AGE_DEPENDENT_MAX_PY2,</v>
      </c>
      <c r="F940" t="b">
        <f t="shared" si="44"/>
        <v>1</v>
      </c>
    </row>
    <row r="941" spans="1:6" x14ac:dyDescent="0.3">
      <c r="A941" t="s">
        <v>3278</v>
      </c>
      <c r="C941" t="s">
        <v>3278</v>
      </c>
      <c r="D941" t="str">
        <f t="shared" si="42"/>
        <v>AGE_DEPENDENT_AVG_PY2,</v>
      </c>
      <c r="E941" t="str">
        <f t="shared" si="43"/>
        <v>AGE_DEPENDENT_AVG_PY2,</v>
      </c>
      <c r="F941" t="b">
        <f t="shared" si="44"/>
        <v>1</v>
      </c>
    </row>
    <row r="942" spans="1:6" x14ac:dyDescent="0.3">
      <c r="A942" t="s">
        <v>3279</v>
      </c>
      <c r="C942" t="s">
        <v>3279</v>
      </c>
      <c r="D942" t="str">
        <f t="shared" si="42"/>
        <v>ZIP_PY3,</v>
      </c>
      <c r="E942" t="str">
        <f t="shared" si="43"/>
        <v>ZIP_PY3,</v>
      </c>
      <c r="F942" t="b">
        <f t="shared" si="44"/>
        <v>1</v>
      </c>
    </row>
    <row r="943" spans="1:6" x14ac:dyDescent="0.3">
      <c r="A943" t="s">
        <v>3280</v>
      </c>
      <c r="C943" t="s">
        <v>3280</v>
      </c>
      <c r="D943" t="str">
        <f t="shared" si="42"/>
        <v>SUP_REMIC_TAXABLE_INCOME_PY3,</v>
      </c>
      <c r="E943" t="str">
        <f t="shared" si="43"/>
        <v>SUP_REMIC_TAXABLE_INCOME_PY3,</v>
      </c>
      <c r="F943" t="b">
        <f t="shared" si="44"/>
        <v>1</v>
      </c>
    </row>
    <row r="944" spans="1:6" x14ac:dyDescent="0.3">
      <c r="A944" t="s">
        <v>3281</v>
      </c>
      <c r="C944" t="s">
        <v>3281</v>
      </c>
      <c r="D944" t="str">
        <f t="shared" si="42"/>
        <v>SUP_REMIC_SCHQ_INCOME_PY3,</v>
      </c>
      <c r="E944" t="str">
        <f t="shared" si="43"/>
        <v>SUP_REMIC_SCHQ_INCOME_PY3,</v>
      </c>
      <c r="F944" t="b">
        <f t="shared" si="44"/>
        <v>1</v>
      </c>
    </row>
    <row r="945" spans="1:6" x14ac:dyDescent="0.3">
      <c r="A945" t="s">
        <v>3282</v>
      </c>
      <c r="C945" t="s">
        <v>3282</v>
      </c>
      <c r="D945" t="str">
        <f t="shared" si="42"/>
        <v>SUP_REMIC_EXCESS_INCLUSION_PY3,</v>
      </c>
      <c r="E945" t="str">
        <f t="shared" si="43"/>
        <v>SUP_REMIC_EXCESS_INCLUSION_PY3,</v>
      </c>
      <c r="F945" t="b">
        <f t="shared" si="44"/>
        <v>1</v>
      </c>
    </row>
    <row r="946" spans="1:6" x14ac:dyDescent="0.3">
      <c r="A946" t="s">
        <v>3283</v>
      </c>
      <c r="C946" t="s">
        <v>3283</v>
      </c>
      <c r="D946" t="str">
        <f t="shared" si="42"/>
        <v>SUP_RE_WILL_FILE_1099_PY3,</v>
      </c>
      <c r="E946" t="str">
        <f t="shared" si="43"/>
        <v>SUP_RE_WILL_FILE_1099_PY3,</v>
      </c>
      <c r="F946" t="b">
        <f t="shared" si="44"/>
        <v>1</v>
      </c>
    </row>
    <row r="947" spans="1:6" x14ac:dyDescent="0.3">
      <c r="A947" t="s">
        <v>3284</v>
      </c>
      <c r="C947" t="s">
        <v>3284</v>
      </c>
      <c r="D947" t="str">
        <f t="shared" si="42"/>
        <v>SUP_RE_TYPE_SINGLE_FAMILY_PY3,</v>
      </c>
      <c r="E947" t="str">
        <f t="shared" si="43"/>
        <v>SUP_RE_TYPE_SINGLE_FAMILY_PY3,</v>
      </c>
      <c r="F947" t="b">
        <f t="shared" si="44"/>
        <v>1</v>
      </c>
    </row>
    <row r="948" spans="1:6" x14ac:dyDescent="0.3">
      <c r="A948" t="s">
        <v>3285</v>
      </c>
      <c r="C948" t="s">
        <v>3285</v>
      </c>
      <c r="D948" t="str">
        <f t="shared" si="42"/>
        <v>SUP_RE_TYPE_SHORT_RENTAL_PY3,</v>
      </c>
      <c r="E948" t="str">
        <f t="shared" si="43"/>
        <v>SUP_RE_TYPE_SHORT_RENTAL_PY3,</v>
      </c>
      <c r="F948" t="b">
        <f t="shared" si="44"/>
        <v>1</v>
      </c>
    </row>
    <row r="949" spans="1:6" x14ac:dyDescent="0.3">
      <c r="A949" t="s">
        <v>3286</v>
      </c>
      <c r="C949" t="s">
        <v>3286</v>
      </c>
      <c r="D949" t="str">
        <f t="shared" si="42"/>
        <v>SUP_RE_TYPE_SELF_RENTAL_PY3,</v>
      </c>
      <c r="E949" t="str">
        <f t="shared" si="43"/>
        <v>SUP_RE_TYPE_SELF_RENTAL_PY3,</v>
      </c>
      <c r="F949" t="b">
        <f t="shared" si="44"/>
        <v>1</v>
      </c>
    </row>
    <row r="950" spans="1:6" x14ac:dyDescent="0.3">
      <c r="A950" t="s">
        <v>3287</v>
      </c>
      <c r="C950" t="s">
        <v>3287</v>
      </c>
      <c r="D950" t="str">
        <f t="shared" si="42"/>
        <v>SUP_RE_TYPE_ROYALTIES_PY3,</v>
      </c>
      <c r="E950" t="str">
        <f t="shared" si="43"/>
        <v>SUP_RE_TYPE_ROYALTIES_PY3,</v>
      </c>
      <c r="F950" t="b">
        <f t="shared" si="44"/>
        <v>1</v>
      </c>
    </row>
    <row r="951" spans="1:6" x14ac:dyDescent="0.3">
      <c r="A951" t="s">
        <v>3288</v>
      </c>
      <c r="C951" t="s">
        <v>3288</v>
      </c>
      <c r="D951" t="str">
        <f t="shared" si="42"/>
        <v>SUP_RE_TYPE_OTHER_PY3,</v>
      </c>
      <c r="E951" t="str">
        <f t="shared" si="43"/>
        <v>SUP_RE_TYPE_OTHER_PY3,</v>
      </c>
      <c r="F951" t="b">
        <f t="shared" si="44"/>
        <v>1</v>
      </c>
    </row>
    <row r="952" spans="1:6" x14ac:dyDescent="0.3">
      <c r="A952" t="s">
        <v>3289</v>
      </c>
      <c r="C952" t="s">
        <v>3289</v>
      </c>
      <c r="D952" t="str">
        <f t="shared" si="42"/>
        <v>SUP_RE_TYPE_MULTI_FAMILY_PY3,</v>
      </c>
      <c r="E952" t="str">
        <f t="shared" si="43"/>
        <v>SUP_RE_TYPE_MULTI_FAMILY_PY3,</v>
      </c>
      <c r="F952" t="b">
        <f t="shared" si="44"/>
        <v>1</v>
      </c>
    </row>
    <row r="953" spans="1:6" x14ac:dyDescent="0.3">
      <c r="A953" t="s">
        <v>3290</v>
      </c>
      <c r="C953" t="s">
        <v>3290</v>
      </c>
      <c r="D953" t="str">
        <f t="shared" si="42"/>
        <v>SUP_RE_TYPE_LAND_PY3,</v>
      </c>
      <c r="E953" t="str">
        <f t="shared" si="43"/>
        <v>SUP_RE_TYPE_LAND_PY3,</v>
      </c>
      <c r="F953" t="b">
        <f t="shared" si="44"/>
        <v>1</v>
      </c>
    </row>
    <row r="954" spans="1:6" x14ac:dyDescent="0.3">
      <c r="A954" t="s">
        <v>3291</v>
      </c>
      <c r="C954" t="s">
        <v>3291</v>
      </c>
      <c r="D954" t="str">
        <f t="shared" si="42"/>
        <v>SUP_RE_TYPE_COMMERCIAL_PY3,</v>
      </c>
      <c r="E954" t="str">
        <f t="shared" si="43"/>
        <v>SUP_RE_TYPE_COMMERCIAL_PY3,</v>
      </c>
      <c r="F954" t="b">
        <f t="shared" si="44"/>
        <v>1</v>
      </c>
    </row>
    <row r="955" spans="1:6" x14ac:dyDescent="0.3">
      <c r="A955" t="s">
        <v>3292</v>
      </c>
      <c r="C955" t="s">
        <v>3292</v>
      </c>
      <c r="D955" t="str">
        <f t="shared" si="42"/>
        <v>SUP_RE_TOTAL_INCOME_PY3,</v>
      </c>
      <c r="E955" t="str">
        <f t="shared" si="43"/>
        <v>SUP_RE_TOTAL_INCOME_PY3,</v>
      </c>
      <c r="F955" t="b">
        <f t="shared" si="44"/>
        <v>1</v>
      </c>
    </row>
    <row r="956" spans="1:6" x14ac:dyDescent="0.3">
      <c r="A956" t="s">
        <v>3293</v>
      </c>
      <c r="C956" t="s">
        <v>3293</v>
      </c>
      <c r="D956" t="str">
        <f t="shared" si="42"/>
        <v>SUP_RE_REQUIRE_1099_PY3,</v>
      </c>
      <c r="E956" t="str">
        <f t="shared" si="43"/>
        <v>SUP_RE_REQUIRE_1099_PY3,</v>
      </c>
      <c r="F956" t="b">
        <f t="shared" si="44"/>
        <v>1</v>
      </c>
    </row>
    <row r="957" spans="1:6" x14ac:dyDescent="0.3">
      <c r="A957" t="s">
        <v>3294</v>
      </c>
      <c r="C957" t="s">
        <v>3294</v>
      </c>
      <c r="D957" t="str">
        <f t="shared" si="42"/>
        <v>SUP_RE_PROFESSIONAL_INCOME_PY3,</v>
      </c>
      <c r="E957" t="str">
        <f t="shared" si="43"/>
        <v>SUP_RE_PROFESSIONAL_INCOME_PY3,</v>
      </c>
      <c r="F957" t="b">
        <f t="shared" si="44"/>
        <v>1</v>
      </c>
    </row>
    <row r="958" spans="1:6" x14ac:dyDescent="0.3">
      <c r="A958" t="s">
        <v>3295</v>
      </c>
      <c r="C958" t="s">
        <v>3295</v>
      </c>
      <c r="D958" t="str">
        <f t="shared" si="42"/>
        <v>SUP_RE_PERSONAL_DAYS_PY3,</v>
      </c>
      <c r="E958" t="str">
        <f t="shared" si="43"/>
        <v>SUP_RE_PERSONAL_DAYS_PY3,</v>
      </c>
      <c r="F958" t="b">
        <f t="shared" si="44"/>
        <v>1</v>
      </c>
    </row>
    <row r="959" spans="1:6" x14ac:dyDescent="0.3">
      <c r="A959" t="s">
        <v>3296</v>
      </c>
      <c r="C959" t="s">
        <v>3296</v>
      </c>
      <c r="D959" t="str">
        <f t="shared" si="42"/>
        <v>SUP_RE_INCOME_ROYALTIES_PY3,</v>
      </c>
      <c r="E959" t="str">
        <f t="shared" si="43"/>
        <v>SUP_RE_INCOME_ROYALTIES_PY3,</v>
      </c>
      <c r="F959" t="b">
        <f t="shared" si="44"/>
        <v>1</v>
      </c>
    </row>
    <row r="960" spans="1:6" x14ac:dyDescent="0.3">
      <c r="A960" t="s">
        <v>3297</v>
      </c>
      <c r="C960" t="s">
        <v>3297</v>
      </c>
      <c r="D960" t="str">
        <f t="shared" si="42"/>
        <v>SUP_RE_INCOME_RENTS_PY3,</v>
      </c>
      <c r="E960" t="str">
        <f t="shared" si="43"/>
        <v>SUP_RE_INCOME_RENTS_PY3,</v>
      </c>
      <c r="F960" t="b">
        <f t="shared" si="44"/>
        <v>1</v>
      </c>
    </row>
    <row r="961" spans="1:6" x14ac:dyDescent="0.3">
      <c r="A961" t="s">
        <v>3298</v>
      </c>
      <c r="C961" t="s">
        <v>3298</v>
      </c>
      <c r="D961" t="str">
        <f t="shared" si="42"/>
        <v>SUP_RE_EXPENSES_UTILITIES_PY3,</v>
      </c>
      <c r="E961" t="str">
        <f t="shared" si="43"/>
        <v>SUP_RE_EXPENSES_UTILITIES_PY3,</v>
      </c>
      <c r="F961" t="b">
        <f t="shared" si="44"/>
        <v>1</v>
      </c>
    </row>
    <row r="962" spans="1:6" x14ac:dyDescent="0.3">
      <c r="A962" t="s">
        <v>3299</v>
      </c>
      <c r="C962" t="s">
        <v>3299</v>
      </c>
      <c r="D962" t="str">
        <f t="shared" si="42"/>
        <v>SUP_RE_EXPENSES_TRAVEL_PY3,</v>
      </c>
      <c r="E962" t="str">
        <f t="shared" si="43"/>
        <v>SUP_RE_EXPENSES_TRAVEL_PY3,</v>
      </c>
      <c r="F962" t="b">
        <f t="shared" si="44"/>
        <v>1</v>
      </c>
    </row>
    <row r="963" spans="1:6" x14ac:dyDescent="0.3">
      <c r="A963" t="s">
        <v>3300</v>
      </c>
      <c r="C963" t="s">
        <v>3300</v>
      </c>
      <c r="D963" t="str">
        <f t="shared" ref="D963:D1026" si="45">TRIM(A963)</f>
        <v>SUP_RE_EXPENSES_TOTAL_PY3,</v>
      </c>
      <c r="E963" t="str">
        <f t="shared" ref="E963:E1026" si="46">TRIM(C963)</f>
        <v>SUP_RE_EXPENSES_TOTAL_PY3,</v>
      </c>
      <c r="F963" t="b">
        <f t="shared" ref="F963:F1026" si="47">D963=E963</f>
        <v>1</v>
      </c>
    </row>
    <row r="964" spans="1:6" x14ac:dyDescent="0.3">
      <c r="A964" t="s">
        <v>3301</v>
      </c>
      <c r="C964" t="s">
        <v>3301</v>
      </c>
      <c r="D964" t="str">
        <f t="shared" si="45"/>
        <v>SUP_RE_EXPENSES_TAXES_PY3,</v>
      </c>
      <c r="E964" t="str">
        <f t="shared" si="46"/>
        <v>SUP_RE_EXPENSES_TAXES_PY3,</v>
      </c>
      <c r="F964" t="b">
        <f t="shared" si="47"/>
        <v>1</v>
      </c>
    </row>
    <row r="965" spans="1:6" x14ac:dyDescent="0.3">
      <c r="A965" t="s">
        <v>3302</v>
      </c>
      <c r="C965" t="s">
        <v>3302</v>
      </c>
      <c r="D965" t="str">
        <f t="shared" si="45"/>
        <v>SUP_RE_EXPENSES_SUPPLIES_PY3,</v>
      </c>
      <c r="E965" t="str">
        <f t="shared" si="46"/>
        <v>SUP_RE_EXPENSES_SUPPLIES_PY3,</v>
      </c>
      <c r="F965" t="b">
        <f t="shared" si="47"/>
        <v>1</v>
      </c>
    </row>
    <row r="966" spans="1:6" x14ac:dyDescent="0.3">
      <c r="A966" t="s">
        <v>3303</v>
      </c>
      <c r="C966" t="s">
        <v>3303</v>
      </c>
      <c r="D966" t="str">
        <f t="shared" si="45"/>
        <v>SUP_RE_EXPENSES_REPAIRS_PY3,</v>
      </c>
      <c r="E966" t="str">
        <f t="shared" si="46"/>
        <v>SUP_RE_EXPENSES_REPAIRS_PY3,</v>
      </c>
      <c r="F966" t="b">
        <f t="shared" si="47"/>
        <v>1</v>
      </c>
    </row>
    <row r="967" spans="1:6" x14ac:dyDescent="0.3">
      <c r="A967" t="s">
        <v>3304</v>
      </c>
      <c r="C967" t="s">
        <v>3304</v>
      </c>
      <c r="D967" t="str">
        <f t="shared" si="45"/>
        <v>SUP_RE_EXPENSES_OTHER_INTEREST_PY3,</v>
      </c>
      <c r="E967" t="str">
        <f t="shared" si="46"/>
        <v>SUP_RE_EXPENSES_OTHER_INTEREST_PY3,</v>
      </c>
      <c r="F967" t="b">
        <f t="shared" si="47"/>
        <v>1</v>
      </c>
    </row>
    <row r="968" spans="1:6" x14ac:dyDescent="0.3">
      <c r="A968" t="s">
        <v>3305</v>
      </c>
      <c r="C968" t="s">
        <v>3305</v>
      </c>
      <c r="D968" t="str">
        <f t="shared" si="45"/>
        <v>SUP_RE_EXPENSES_MORTGAGE_INTEREST_PY3,</v>
      </c>
      <c r="E968" t="str">
        <f t="shared" si="46"/>
        <v>SUP_RE_EXPENSES_MORTGAGE_INTEREST_PY3,</v>
      </c>
      <c r="F968" t="b">
        <f t="shared" si="47"/>
        <v>1</v>
      </c>
    </row>
    <row r="969" spans="1:6" x14ac:dyDescent="0.3">
      <c r="A969" t="s">
        <v>3306</v>
      </c>
      <c r="C969" t="s">
        <v>3306</v>
      </c>
      <c r="D969" t="str">
        <f t="shared" si="45"/>
        <v>SUP_RE_EXPENSES_MANAGEMENT_PY3,</v>
      </c>
      <c r="E969" t="str">
        <f t="shared" si="46"/>
        <v>SUP_RE_EXPENSES_MANAGEMENT_PY3,</v>
      </c>
      <c r="F969" t="b">
        <f t="shared" si="47"/>
        <v>1</v>
      </c>
    </row>
    <row r="970" spans="1:6" x14ac:dyDescent="0.3">
      <c r="A970" t="s">
        <v>3307</v>
      </c>
      <c r="C970" t="s">
        <v>3307</v>
      </c>
      <c r="D970" t="str">
        <f t="shared" si="45"/>
        <v>SUP_RE_EXPENSES_LEGAL_PY3,</v>
      </c>
      <c r="E970" t="str">
        <f t="shared" si="46"/>
        <v>SUP_RE_EXPENSES_LEGAL_PY3,</v>
      </c>
      <c r="F970" t="b">
        <f t="shared" si="47"/>
        <v>1</v>
      </c>
    </row>
    <row r="971" spans="1:6" x14ac:dyDescent="0.3">
      <c r="A971" t="s">
        <v>3308</v>
      </c>
      <c r="C971" t="s">
        <v>3308</v>
      </c>
      <c r="D971" t="str">
        <f t="shared" si="45"/>
        <v>SUP_RE_EXPENSES_INSURANCE_PY3,</v>
      </c>
      <c r="E971" t="str">
        <f t="shared" si="46"/>
        <v>SUP_RE_EXPENSES_INSURANCE_PY3,</v>
      </c>
      <c r="F971" t="b">
        <f t="shared" si="47"/>
        <v>1</v>
      </c>
    </row>
    <row r="972" spans="1:6" x14ac:dyDescent="0.3">
      <c r="A972" t="s">
        <v>3309</v>
      </c>
      <c r="C972" t="s">
        <v>3309</v>
      </c>
      <c r="D972" t="str">
        <f t="shared" si="45"/>
        <v>SUP_RE_EXPENSES_DEPRECIATION_PY3,</v>
      </c>
      <c r="E972" t="str">
        <f t="shared" si="46"/>
        <v>SUP_RE_EXPENSES_DEPRECIATION_PY3,</v>
      </c>
      <c r="F972" t="b">
        <f t="shared" si="47"/>
        <v>1</v>
      </c>
    </row>
    <row r="973" spans="1:6" x14ac:dyDescent="0.3">
      <c r="A973" t="s">
        <v>3310</v>
      </c>
      <c r="C973" t="s">
        <v>3310</v>
      </c>
      <c r="D973" t="str">
        <f t="shared" si="45"/>
        <v>SUP_RE_EXPENSES_DEDUCTIBLE_LOSS_PY3,</v>
      </c>
      <c r="E973" t="str">
        <f t="shared" si="46"/>
        <v>SUP_RE_EXPENSES_DEDUCTIBLE_LOSS_PY3,</v>
      </c>
      <c r="F973" t="b">
        <f t="shared" si="47"/>
        <v>1</v>
      </c>
    </row>
    <row r="974" spans="1:6" x14ac:dyDescent="0.3">
      <c r="A974" t="s">
        <v>3311</v>
      </c>
      <c r="C974" t="s">
        <v>3311</v>
      </c>
      <c r="D974" t="str">
        <f t="shared" si="45"/>
        <v>SUP_RE_EXPENSES_COMMISSIONS_PY3,</v>
      </c>
      <c r="E974" t="str">
        <f t="shared" si="46"/>
        <v>SUP_RE_EXPENSES_COMMISSIONS_PY3,</v>
      </c>
      <c r="F974" t="b">
        <f t="shared" si="47"/>
        <v>1</v>
      </c>
    </row>
    <row r="975" spans="1:6" x14ac:dyDescent="0.3">
      <c r="A975" t="s">
        <v>3312</v>
      </c>
      <c r="C975" t="s">
        <v>3312</v>
      </c>
      <c r="D975" t="str">
        <f t="shared" si="45"/>
        <v>SUP_RE_EXPENSES_CLEANING_PY3,</v>
      </c>
      <c r="E975" t="str">
        <f t="shared" si="46"/>
        <v>SUP_RE_EXPENSES_CLEANING_PY3,</v>
      </c>
      <c r="F975" t="b">
        <f t="shared" si="47"/>
        <v>1</v>
      </c>
    </row>
    <row r="976" spans="1:6" x14ac:dyDescent="0.3">
      <c r="A976" t="s">
        <v>3313</v>
      </c>
      <c r="C976" t="s">
        <v>3313</v>
      </c>
      <c r="D976" t="str">
        <f t="shared" si="45"/>
        <v>SUP_RE_EXPENSES_ADVERTISING_PY3,</v>
      </c>
      <c r="E976" t="str">
        <f t="shared" si="46"/>
        <v>SUP_RE_EXPENSES_ADVERTISING_PY3,</v>
      </c>
      <c r="F976" t="b">
        <f t="shared" si="47"/>
        <v>1</v>
      </c>
    </row>
    <row r="977" spans="1:6" x14ac:dyDescent="0.3">
      <c r="A977" t="s">
        <v>3314</v>
      </c>
      <c r="C977" t="s">
        <v>3314</v>
      </c>
      <c r="D977" t="str">
        <f t="shared" si="45"/>
        <v>SUP_PS_TOTAL_INCOME_PY3,</v>
      </c>
      <c r="E977" t="str">
        <f t="shared" si="46"/>
        <v>SUP_PS_TOTAL_INCOME_PY3,</v>
      </c>
      <c r="F977" t="b">
        <f t="shared" si="47"/>
        <v>1</v>
      </c>
    </row>
    <row r="978" spans="1:6" x14ac:dyDescent="0.3">
      <c r="A978" t="s">
        <v>3315</v>
      </c>
      <c r="C978" t="s">
        <v>3315</v>
      </c>
      <c r="D978" t="str">
        <f t="shared" si="45"/>
        <v>SUP_PS_SEC179_EXPENSE_DEDUCTION_PY3,</v>
      </c>
      <c r="E978" t="str">
        <f t="shared" si="46"/>
        <v>SUP_PS_SEC179_EXPENSE_DEDUCTION_PY3,</v>
      </c>
      <c r="F978" t="b">
        <f t="shared" si="47"/>
        <v>1</v>
      </c>
    </row>
    <row r="979" spans="1:6" x14ac:dyDescent="0.3">
      <c r="A979" t="s">
        <v>3316</v>
      </c>
      <c r="C979" t="s">
        <v>3316</v>
      </c>
      <c r="D979" t="str">
        <f t="shared" si="45"/>
        <v>SUP_PS_SCORP_PY3,</v>
      </c>
      <c r="E979" t="str">
        <f t="shared" si="46"/>
        <v>SUP_PS_SCORP_PY3,</v>
      </c>
      <c r="F979" t="b">
        <f t="shared" si="47"/>
        <v>1</v>
      </c>
    </row>
    <row r="980" spans="1:6" x14ac:dyDescent="0.3">
      <c r="A980" t="s">
        <v>3317</v>
      </c>
      <c r="C980" t="s">
        <v>3317</v>
      </c>
      <c r="D980" t="str">
        <f t="shared" si="45"/>
        <v>SUP_PS_PY_LOSS_PY3,</v>
      </c>
      <c r="E980" t="str">
        <f t="shared" si="46"/>
        <v>SUP_PS_PY_LOSS_PY3,</v>
      </c>
      <c r="F980" t="b">
        <f t="shared" si="47"/>
        <v>1</v>
      </c>
    </row>
    <row r="981" spans="1:6" x14ac:dyDescent="0.3">
      <c r="A981" t="s">
        <v>3318</v>
      </c>
      <c r="C981" t="s">
        <v>3318</v>
      </c>
      <c r="D981" t="str">
        <f t="shared" si="45"/>
        <v>SUP_PS_PASSIVE_LOSS_PY3,</v>
      </c>
      <c r="E981" t="str">
        <f t="shared" si="46"/>
        <v>SUP_PS_PASSIVE_LOSS_PY3,</v>
      </c>
      <c r="F981" t="b">
        <f t="shared" si="47"/>
        <v>1</v>
      </c>
    </row>
    <row r="982" spans="1:6" x14ac:dyDescent="0.3">
      <c r="A982" t="s">
        <v>3319</v>
      </c>
      <c r="C982" t="s">
        <v>3319</v>
      </c>
      <c r="D982" t="str">
        <f t="shared" si="45"/>
        <v>SUP_PS_PASSIVE_INCOME_PY3,</v>
      </c>
      <c r="E982" t="str">
        <f t="shared" si="46"/>
        <v>SUP_PS_PASSIVE_INCOME_PY3,</v>
      </c>
      <c r="F982" t="b">
        <f t="shared" si="47"/>
        <v>1</v>
      </c>
    </row>
    <row r="983" spans="1:6" x14ac:dyDescent="0.3">
      <c r="A983" t="s">
        <v>3320</v>
      </c>
      <c r="C983" t="s">
        <v>3320</v>
      </c>
      <c r="D983" t="str">
        <f t="shared" si="45"/>
        <v>SUP_PS_PARTNERSHIP_FOREIGN_PY3,</v>
      </c>
      <c r="E983" t="str">
        <f t="shared" si="46"/>
        <v>SUP_PS_PARTNERSHIP_FOREIGN_PY3,</v>
      </c>
      <c r="F983" t="b">
        <f t="shared" si="47"/>
        <v>1</v>
      </c>
    </row>
    <row r="984" spans="1:6" x14ac:dyDescent="0.3">
      <c r="A984" t="s">
        <v>3321</v>
      </c>
      <c r="C984" t="s">
        <v>3321</v>
      </c>
      <c r="D984" t="str">
        <f t="shared" si="45"/>
        <v>SUP_PS_PARTNERSHIP_PY3,</v>
      </c>
      <c r="E984" t="str">
        <f t="shared" si="46"/>
        <v>SUP_PS_PARTNERSHIP_PY3,</v>
      </c>
      <c r="F984" t="b">
        <f t="shared" si="47"/>
        <v>1</v>
      </c>
    </row>
    <row r="985" spans="1:6" x14ac:dyDescent="0.3">
      <c r="A985" t="s">
        <v>3322</v>
      </c>
      <c r="C985" t="s">
        <v>3322</v>
      </c>
      <c r="D985" t="str">
        <f t="shared" si="45"/>
        <v>SUP_PS_NONPASSIVE_LOSS_PY3,</v>
      </c>
      <c r="E985" t="str">
        <f t="shared" si="46"/>
        <v>SUP_PS_NONPASSIVE_LOSS_PY3,</v>
      </c>
      <c r="F985" t="b">
        <f t="shared" si="47"/>
        <v>1</v>
      </c>
    </row>
    <row r="986" spans="1:6" x14ac:dyDescent="0.3">
      <c r="A986" t="s">
        <v>3323</v>
      </c>
      <c r="C986" t="s">
        <v>3323</v>
      </c>
      <c r="D986" t="str">
        <f t="shared" si="45"/>
        <v>SUP_PS_NONPASSIVE_INCOME_PY3,</v>
      </c>
      <c r="E986" t="str">
        <f t="shared" si="46"/>
        <v>SUP_PS_NONPASSIVE_INCOME_PY3,</v>
      </c>
      <c r="F986" t="b">
        <f t="shared" si="47"/>
        <v>1</v>
      </c>
    </row>
    <row r="987" spans="1:6" x14ac:dyDescent="0.3">
      <c r="A987" t="s">
        <v>3324</v>
      </c>
      <c r="C987" t="s">
        <v>3324</v>
      </c>
      <c r="D987" t="str">
        <f t="shared" si="45"/>
        <v>SUP_PS_AT_RISK_PY3,</v>
      </c>
      <c r="E987" t="str">
        <f t="shared" si="46"/>
        <v>SUP_PS_AT_RISK_PY3,</v>
      </c>
      <c r="F987" t="b">
        <f t="shared" si="47"/>
        <v>1</v>
      </c>
    </row>
    <row r="988" spans="1:6" x14ac:dyDescent="0.3">
      <c r="A988" t="s">
        <v>3325</v>
      </c>
      <c r="C988" t="s">
        <v>3325</v>
      </c>
      <c r="D988" t="str">
        <f t="shared" si="45"/>
        <v>SUP_FARM_RENTAL_INCOME_PY3,</v>
      </c>
      <c r="E988" t="str">
        <f t="shared" si="46"/>
        <v>SUP_FARM_RENTAL_INCOME_PY3,</v>
      </c>
      <c r="F988" t="b">
        <f t="shared" si="47"/>
        <v>1</v>
      </c>
    </row>
    <row r="989" spans="1:6" x14ac:dyDescent="0.3">
      <c r="A989" t="s">
        <v>3326</v>
      </c>
      <c r="C989" t="s">
        <v>3326</v>
      </c>
      <c r="D989" t="str">
        <f t="shared" si="45"/>
        <v>SUP_FARM_GROSS_INCOME_PY3,</v>
      </c>
      <c r="E989" t="str">
        <f t="shared" si="46"/>
        <v>SUP_FARM_GROSS_INCOME_PY3,</v>
      </c>
      <c r="F989" t="b">
        <f t="shared" si="47"/>
        <v>1</v>
      </c>
    </row>
    <row r="990" spans="1:6" x14ac:dyDescent="0.3">
      <c r="A990" t="s">
        <v>3327</v>
      </c>
      <c r="C990" t="s">
        <v>3327</v>
      </c>
      <c r="D990" t="str">
        <f t="shared" si="45"/>
        <v>SUP_EST_TOTAL_INCOME_PY3,</v>
      </c>
      <c r="E990" t="str">
        <f t="shared" si="46"/>
        <v>SUP_EST_TOTAL_INCOME_PY3,</v>
      </c>
      <c r="F990" t="b">
        <f t="shared" si="47"/>
        <v>1</v>
      </c>
    </row>
    <row r="991" spans="1:6" x14ac:dyDescent="0.3">
      <c r="A991" t="s">
        <v>3328</v>
      </c>
      <c r="C991" t="s">
        <v>3328</v>
      </c>
      <c r="D991" t="str">
        <f t="shared" si="45"/>
        <v>SUP_EST_PASSIVE_LOSS_PY3,</v>
      </c>
      <c r="E991" t="str">
        <f t="shared" si="46"/>
        <v>SUP_EST_PASSIVE_LOSS_PY3,</v>
      </c>
      <c r="F991" t="b">
        <f t="shared" si="47"/>
        <v>1</v>
      </c>
    </row>
    <row r="992" spans="1:6" x14ac:dyDescent="0.3">
      <c r="A992" t="s">
        <v>3329</v>
      </c>
      <c r="C992" t="s">
        <v>3329</v>
      </c>
      <c r="D992" t="str">
        <f t="shared" si="45"/>
        <v>SUP_EST_PASSIVE_INCOME_PY3,</v>
      </c>
      <c r="E992" t="str">
        <f t="shared" si="46"/>
        <v>SUP_EST_PASSIVE_INCOME_PY3,</v>
      </c>
      <c r="F992" t="b">
        <f t="shared" si="47"/>
        <v>1</v>
      </c>
    </row>
    <row r="993" spans="1:6" x14ac:dyDescent="0.3">
      <c r="A993" t="s">
        <v>3330</v>
      </c>
      <c r="C993" t="s">
        <v>3330</v>
      </c>
      <c r="D993" t="str">
        <f t="shared" si="45"/>
        <v>SUP_EST_NONPASSIVE_LOSS_PY3,</v>
      </c>
      <c r="E993" t="str">
        <f t="shared" si="46"/>
        <v>SUP_EST_NONPASSIVE_LOSS_PY3,</v>
      </c>
      <c r="F993" t="b">
        <f t="shared" si="47"/>
        <v>1</v>
      </c>
    </row>
    <row r="994" spans="1:6" x14ac:dyDescent="0.3">
      <c r="A994" t="s">
        <v>3331</v>
      </c>
      <c r="C994" t="s">
        <v>3331</v>
      </c>
      <c r="D994" t="str">
        <f t="shared" si="45"/>
        <v>SUP_EST_NONPASSIVE_INCOME_PY3,</v>
      </c>
      <c r="E994" t="str">
        <f t="shared" si="46"/>
        <v>SUP_EST_NONPASSIVE_INCOME_PY3,</v>
      </c>
      <c r="F994" t="b">
        <f t="shared" si="47"/>
        <v>1</v>
      </c>
    </row>
    <row r="995" spans="1:6" x14ac:dyDescent="0.3">
      <c r="A995" t="s">
        <v>3332</v>
      </c>
      <c r="C995" t="s">
        <v>3332</v>
      </c>
      <c r="D995" t="str">
        <f t="shared" si="45"/>
        <v>SECONDARY_ID_PY3,</v>
      </c>
      <c r="E995" t="str">
        <f t="shared" si="46"/>
        <v>SECONDARY_ID_PY3,</v>
      </c>
      <c r="F995" t="b">
        <f t="shared" si="47"/>
        <v>1</v>
      </c>
    </row>
    <row r="996" spans="1:6" x14ac:dyDescent="0.3">
      <c r="A996" t="s">
        <v>3333</v>
      </c>
      <c r="C996" t="s">
        <v>3333</v>
      </c>
      <c r="D996" t="str">
        <f t="shared" si="45"/>
        <v>RECEIVED_DATE_PY3,</v>
      </c>
      <c r="E996" t="str">
        <f t="shared" si="46"/>
        <v>RECEIVED_DATE_PY3,</v>
      </c>
      <c r="F996" t="b">
        <f t="shared" si="47"/>
        <v>1</v>
      </c>
    </row>
    <row r="997" spans="1:6" x14ac:dyDescent="0.3">
      <c r="A997" t="s">
        <v>3334</v>
      </c>
      <c r="C997" t="s">
        <v>3334</v>
      </c>
      <c r="D997" t="str">
        <f t="shared" si="45"/>
        <v>PRIMARY_ID_PY3,</v>
      </c>
      <c r="E997" t="str">
        <f t="shared" si="46"/>
        <v>PRIMARY_ID_PY3,</v>
      </c>
      <c r="F997" t="b">
        <f t="shared" si="47"/>
        <v>1</v>
      </c>
    </row>
    <row r="998" spans="1:6" x14ac:dyDescent="0.3">
      <c r="A998" t="s">
        <v>3335</v>
      </c>
      <c r="C998" t="s">
        <v>3335</v>
      </c>
      <c r="D998" t="str">
        <f t="shared" si="45"/>
        <v>OCCUPATION_TAXPAYER_PY3,</v>
      </c>
      <c r="E998" t="str">
        <f t="shared" si="46"/>
        <v>OCCUPATION_TAXPAYER_PY3,</v>
      </c>
      <c r="F998" t="b">
        <f t="shared" si="47"/>
        <v>1</v>
      </c>
    </row>
    <row r="999" spans="1:6" x14ac:dyDescent="0.3">
      <c r="A999" t="s">
        <v>3336</v>
      </c>
      <c r="C999" t="s">
        <v>3336</v>
      </c>
      <c r="D999" t="str">
        <f t="shared" si="45"/>
        <v>OCCUPATION_SPOUSE_PY3,</v>
      </c>
      <c r="E999" t="str">
        <f t="shared" si="46"/>
        <v>OCCUPATION_SPOUSE_PY3,</v>
      </c>
      <c r="F999" t="b">
        <f t="shared" si="47"/>
        <v>1</v>
      </c>
    </row>
    <row r="1000" spans="1:6" x14ac:dyDescent="0.3">
      <c r="A1000" t="s">
        <v>3337</v>
      </c>
      <c r="C1000" t="s">
        <v>3337</v>
      </c>
      <c r="D1000" t="str">
        <f t="shared" si="45"/>
        <v>NUM_W2_PY3,</v>
      </c>
      <c r="E1000" t="str">
        <f t="shared" si="46"/>
        <v>NUM_W2_PY3,</v>
      </c>
      <c r="F1000" t="b">
        <f t="shared" si="47"/>
        <v>1</v>
      </c>
    </row>
    <row r="1001" spans="1:6" x14ac:dyDescent="0.3">
      <c r="A1001" t="s">
        <v>3338</v>
      </c>
      <c r="C1001" t="s">
        <v>3338</v>
      </c>
      <c r="D1001" t="str">
        <f t="shared" si="45"/>
        <v>NUM_SCHE_PY3,</v>
      </c>
      <c r="E1001" t="str">
        <f t="shared" si="46"/>
        <v>NUM_SCHE_PY3,</v>
      </c>
      <c r="F1001" t="b">
        <f t="shared" si="47"/>
        <v>1</v>
      </c>
    </row>
    <row r="1002" spans="1:6" x14ac:dyDescent="0.3">
      <c r="A1002" t="s">
        <v>3339</v>
      </c>
      <c r="C1002" t="s">
        <v>3339</v>
      </c>
      <c r="D1002" t="str">
        <f t="shared" si="45"/>
        <v>NUM_SCHC_PY3,</v>
      </c>
      <c r="E1002" t="str">
        <f t="shared" si="46"/>
        <v>NUM_SCHC_PY3,</v>
      </c>
      <c r="F1002" t="b">
        <f t="shared" si="47"/>
        <v>1</v>
      </c>
    </row>
    <row r="1003" spans="1:6" x14ac:dyDescent="0.3">
      <c r="A1003" t="s">
        <v>3340</v>
      </c>
      <c r="C1003" t="s">
        <v>3340</v>
      </c>
      <c r="D1003" t="str">
        <f t="shared" si="45"/>
        <v>NUM_EXEMPTIONS_PY3,</v>
      </c>
      <c r="E1003" t="str">
        <f t="shared" si="46"/>
        <v>NUM_EXEMPTIONS_PY3,</v>
      </c>
      <c r="F1003" t="b">
        <f t="shared" si="47"/>
        <v>1</v>
      </c>
    </row>
    <row r="1004" spans="1:6" x14ac:dyDescent="0.3">
      <c r="A1004" t="s">
        <v>3341</v>
      </c>
      <c r="C1004" t="s">
        <v>3341</v>
      </c>
      <c r="D1004" t="str">
        <f t="shared" si="45"/>
        <v>NUM_DEPENDENTS_PY3,</v>
      </c>
      <c r="E1004" t="str">
        <f t="shared" si="46"/>
        <v>NUM_DEPENDENTS_PY3,</v>
      </c>
      <c r="F1004" t="b">
        <f t="shared" si="47"/>
        <v>1</v>
      </c>
    </row>
    <row r="1005" spans="1:6" x14ac:dyDescent="0.3">
      <c r="A1005" t="s">
        <v>3342</v>
      </c>
      <c r="C1005" t="s">
        <v>3342</v>
      </c>
      <c r="D1005" t="str">
        <f t="shared" si="45"/>
        <v>FLAG_OLD_OR_BLIND_PY3,</v>
      </c>
      <c r="E1005" t="str">
        <f t="shared" si="46"/>
        <v>FLAG_OLD_OR_BLIND_PY3,</v>
      </c>
      <c r="F1005" t="b">
        <f t="shared" si="47"/>
        <v>1</v>
      </c>
    </row>
    <row r="1006" spans="1:6" x14ac:dyDescent="0.3">
      <c r="A1006" t="s">
        <v>3343</v>
      </c>
      <c r="C1006" t="s">
        <v>3343</v>
      </c>
      <c r="D1006" t="str">
        <f t="shared" si="45"/>
        <v>FLAG_ITEMIZED_DEDUCTIONS_PY3,</v>
      </c>
      <c r="E1006" t="str">
        <f t="shared" si="46"/>
        <v>FLAG_ITEMIZED_DEDUCTIONS_PY3,</v>
      </c>
      <c r="F1006" t="b">
        <f t="shared" si="47"/>
        <v>1</v>
      </c>
    </row>
    <row r="1007" spans="1:6" x14ac:dyDescent="0.3">
      <c r="A1007" t="s">
        <v>3344</v>
      </c>
      <c r="C1007" t="s">
        <v>3344</v>
      </c>
      <c r="D1007" t="str">
        <f t="shared" si="45"/>
        <v>FLAG_ITEMIZE_SEPARATELY_PY3,</v>
      </c>
      <c r="E1007" t="str">
        <f t="shared" si="46"/>
        <v>FLAG_ITEMIZE_SEPARATELY_PY3,</v>
      </c>
      <c r="F1007" t="b">
        <f t="shared" si="47"/>
        <v>1</v>
      </c>
    </row>
    <row r="1008" spans="1:6" x14ac:dyDescent="0.3">
      <c r="A1008" t="s">
        <v>3345</v>
      </c>
      <c r="C1008" t="s">
        <v>3345</v>
      </c>
      <c r="D1008" t="str">
        <f t="shared" si="45"/>
        <v>FILING_STATUS_PY3,</v>
      </c>
      <c r="E1008" t="str">
        <f t="shared" si="46"/>
        <v>FILING_STATUS_PY3,</v>
      </c>
      <c r="F1008" t="b">
        <f t="shared" si="47"/>
        <v>1</v>
      </c>
    </row>
    <row r="1009" spans="1:6" x14ac:dyDescent="0.3">
      <c r="A1009" t="s">
        <v>3346</v>
      </c>
      <c r="C1009" t="s">
        <v>3346</v>
      </c>
      <c r="D1009" t="str">
        <f t="shared" si="45"/>
        <v>BUS_WILL_FILE_1099_PY3,</v>
      </c>
      <c r="E1009" t="str">
        <f t="shared" si="46"/>
        <v>BUS_WILL_FILE_1099_PY3,</v>
      </c>
      <c r="F1009" t="b">
        <f t="shared" si="47"/>
        <v>1</v>
      </c>
    </row>
    <row r="1010" spans="1:6" x14ac:dyDescent="0.3">
      <c r="A1010" t="s">
        <v>3347</v>
      </c>
      <c r="C1010" t="s">
        <v>3347</v>
      </c>
      <c r="D1010" t="str">
        <f t="shared" si="45"/>
        <v>BUS_VEHICLE_PERSONAL_OFFDUTY_PY3,</v>
      </c>
      <c r="E1010" t="str">
        <f t="shared" si="46"/>
        <v>BUS_VEHICLE_PERSONAL_OFFDUTY_PY3,</v>
      </c>
      <c r="F1010" t="b">
        <f t="shared" si="47"/>
        <v>1</v>
      </c>
    </row>
    <row r="1011" spans="1:6" x14ac:dyDescent="0.3">
      <c r="A1011" t="s">
        <v>3348</v>
      </c>
      <c r="C1011" t="s">
        <v>3348</v>
      </c>
      <c r="D1011" t="str">
        <f t="shared" si="45"/>
        <v>BUS_VEHICLE_PERSONAL_ANOTHER_PY3,</v>
      </c>
      <c r="E1011" t="str">
        <f t="shared" si="46"/>
        <v>BUS_VEHICLE_PERSONAL_ANOTHER_PY3,</v>
      </c>
      <c r="F1011" t="b">
        <f t="shared" si="47"/>
        <v>1</v>
      </c>
    </row>
    <row r="1012" spans="1:6" x14ac:dyDescent="0.3">
      <c r="A1012" t="s">
        <v>3349</v>
      </c>
      <c r="C1012" t="s">
        <v>3349</v>
      </c>
      <c r="D1012" t="str">
        <f t="shared" si="45"/>
        <v>BUS_VEHICLE_MILES_OTHER_PY3,</v>
      </c>
      <c r="E1012" t="str">
        <f t="shared" si="46"/>
        <v>BUS_VEHICLE_MILES_OTHER_PY3,</v>
      </c>
      <c r="F1012" t="b">
        <f t="shared" si="47"/>
        <v>1</v>
      </c>
    </row>
    <row r="1013" spans="1:6" x14ac:dyDescent="0.3">
      <c r="A1013" t="s">
        <v>3350</v>
      </c>
      <c r="C1013" t="s">
        <v>3350</v>
      </c>
      <c r="D1013" t="str">
        <f t="shared" si="45"/>
        <v>BUS_VEHICLE_MILES_COMMUTE_PY3,</v>
      </c>
      <c r="E1013" t="str">
        <f t="shared" si="46"/>
        <v>BUS_VEHICLE_MILES_COMMUTE_PY3,</v>
      </c>
      <c r="F1013" t="b">
        <f t="shared" si="47"/>
        <v>1</v>
      </c>
    </row>
    <row r="1014" spans="1:6" x14ac:dyDescent="0.3">
      <c r="A1014" t="s">
        <v>3351</v>
      </c>
      <c r="C1014" t="s">
        <v>3351</v>
      </c>
      <c r="D1014" t="str">
        <f t="shared" si="45"/>
        <v>BUS_VEHICLE_MILES_BUSINESS_PY3,</v>
      </c>
      <c r="E1014" t="str">
        <f t="shared" si="46"/>
        <v>BUS_VEHICLE_MILES_BUSINESS_PY3,</v>
      </c>
      <c r="F1014" t="b">
        <f t="shared" si="47"/>
        <v>1</v>
      </c>
    </row>
    <row r="1015" spans="1:6" x14ac:dyDescent="0.3">
      <c r="A1015" t="s">
        <v>3352</v>
      </c>
      <c r="C1015" t="s">
        <v>3352</v>
      </c>
      <c r="D1015" t="str">
        <f t="shared" si="45"/>
        <v>BUS_STATUTORY_EMPLOYEE_PY3,</v>
      </c>
      <c r="E1015" t="str">
        <f t="shared" si="46"/>
        <v>BUS_STATUTORY_EMPLOYEE_PY3,</v>
      </c>
      <c r="F1015" t="b">
        <f t="shared" si="47"/>
        <v>1</v>
      </c>
    </row>
    <row r="1016" spans="1:6" x14ac:dyDescent="0.3">
      <c r="A1016" t="s">
        <v>3353</v>
      </c>
      <c r="C1016" t="s">
        <v>3353</v>
      </c>
      <c r="D1016" t="str">
        <f t="shared" si="45"/>
        <v>BUS_START_ACQUIRE_PY3,</v>
      </c>
      <c r="E1016" t="str">
        <f t="shared" si="46"/>
        <v>BUS_START_ACQUIRE_PY3,</v>
      </c>
      <c r="F1016" t="b">
        <f t="shared" si="47"/>
        <v>1</v>
      </c>
    </row>
    <row r="1017" spans="1:6" x14ac:dyDescent="0.3">
      <c r="A1017" t="s">
        <v>3354</v>
      </c>
      <c r="C1017" t="s">
        <v>3354</v>
      </c>
      <c r="D1017" t="str">
        <f t="shared" si="45"/>
        <v>BUS_REQUIRE_1099_PY3,</v>
      </c>
      <c r="E1017" t="str">
        <f t="shared" si="46"/>
        <v>BUS_REQUIRE_1099_PY3,</v>
      </c>
      <c r="F1017" t="b">
        <f t="shared" si="47"/>
        <v>1</v>
      </c>
    </row>
    <row r="1018" spans="1:6" x14ac:dyDescent="0.3">
      <c r="A1018" t="s">
        <v>3355</v>
      </c>
      <c r="C1018" t="s">
        <v>3355</v>
      </c>
      <c r="D1018" t="str">
        <f t="shared" si="45"/>
        <v>BUS_OTHER_INCOME_PY3,</v>
      </c>
      <c r="E1018" t="str">
        <f t="shared" si="46"/>
        <v>BUS_OTHER_INCOME_PY3,</v>
      </c>
      <c r="F1018" t="b">
        <f t="shared" si="47"/>
        <v>1</v>
      </c>
    </row>
    <row r="1019" spans="1:6" x14ac:dyDescent="0.3">
      <c r="A1019" t="s">
        <v>3356</v>
      </c>
      <c r="C1019" t="s">
        <v>3356</v>
      </c>
      <c r="D1019" t="str">
        <f t="shared" si="45"/>
        <v>BUS_NET_PROFIT_PY3,</v>
      </c>
      <c r="E1019" t="str">
        <f t="shared" si="46"/>
        <v>BUS_NET_PROFIT_PY3,</v>
      </c>
      <c r="F1019" t="b">
        <f t="shared" si="47"/>
        <v>1</v>
      </c>
    </row>
    <row r="1020" spans="1:6" x14ac:dyDescent="0.3">
      <c r="A1020" t="s">
        <v>3357</v>
      </c>
      <c r="C1020" t="s">
        <v>3357</v>
      </c>
      <c r="D1020" t="str">
        <f t="shared" si="45"/>
        <v>BUS_MATERIAL_PARTICIPATE_PY3,</v>
      </c>
      <c r="E1020" t="str">
        <f t="shared" si="46"/>
        <v>BUS_MATERIAL_PARTICIPATE_PY3,</v>
      </c>
      <c r="F1020" t="b">
        <f t="shared" si="47"/>
        <v>1</v>
      </c>
    </row>
    <row r="1021" spans="1:6" x14ac:dyDescent="0.3">
      <c r="A1021" t="s">
        <v>3358</v>
      </c>
      <c r="C1021" t="s">
        <v>3358</v>
      </c>
      <c r="D1021" t="str">
        <f t="shared" si="45"/>
        <v>BUS_INVESTMENT_AT_RISK_PY3,</v>
      </c>
      <c r="E1021" t="str">
        <f t="shared" si="46"/>
        <v>BUS_INVESTMENT_AT_RISK_PY3,</v>
      </c>
      <c r="F1021" t="b">
        <f t="shared" si="47"/>
        <v>1</v>
      </c>
    </row>
    <row r="1022" spans="1:6" x14ac:dyDescent="0.3">
      <c r="A1022" t="s">
        <v>3359</v>
      </c>
      <c r="C1022" t="s">
        <v>3359</v>
      </c>
      <c r="D1022" t="str">
        <f t="shared" si="45"/>
        <v>BUS_GROSS_PROFIT_PY3,</v>
      </c>
      <c r="E1022" t="str">
        <f t="shared" si="46"/>
        <v>BUS_GROSS_PROFIT_PY3,</v>
      </c>
      <c r="F1022" t="b">
        <f t="shared" si="47"/>
        <v>1</v>
      </c>
    </row>
    <row r="1023" spans="1:6" x14ac:dyDescent="0.3">
      <c r="A1023" t="s">
        <v>3360</v>
      </c>
      <c r="C1023" t="s">
        <v>3360</v>
      </c>
      <c r="D1023" t="str">
        <f t="shared" si="45"/>
        <v>BUS_GROSS_INCOME_PY3,</v>
      </c>
      <c r="E1023" t="str">
        <f t="shared" si="46"/>
        <v>BUS_GROSS_INCOME_PY3,</v>
      </c>
      <c r="F1023" t="b">
        <f t="shared" si="47"/>
        <v>1</v>
      </c>
    </row>
    <row r="1024" spans="1:6" x14ac:dyDescent="0.3">
      <c r="A1024" t="s">
        <v>3361</v>
      </c>
      <c r="C1024" t="s">
        <v>3361</v>
      </c>
      <c r="D1024" t="str">
        <f t="shared" si="45"/>
        <v>BUS_EXPENSE_WAGES_PY3,</v>
      </c>
      <c r="E1024" t="str">
        <f t="shared" si="46"/>
        <v>BUS_EXPENSE_WAGES_PY3,</v>
      </c>
      <c r="F1024" t="b">
        <f t="shared" si="47"/>
        <v>1</v>
      </c>
    </row>
    <row r="1025" spans="1:6" x14ac:dyDescent="0.3">
      <c r="A1025" t="s">
        <v>3362</v>
      </c>
      <c r="C1025" t="s">
        <v>3362</v>
      </c>
      <c r="D1025" t="str">
        <f t="shared" si="45"/>
        <v>BUS_EXPENSE_UTILITIES_PY3,</v>
      </c>
      <c r="E1025" t="str">
        <f t="shared" si="46"/>
        <v>BUS_EXPENSE_UTILITIES_PY3,</v>
      </c>
      <c r="F1025" t="b">
        <f t="shared" si="47"/>
        <v>1</v>
      </c>
    </row>
    <row r="1026" spans="1:6" x14ac:dyDescent="0.3">
      <c r="A1026" t="s">
        <v>3363</v>
      </c>
      <c r="C1026" t="s">
        <v>3363</v>
      </c>
      <c r="D1026" t="str">
        <f t="shared" si="45"/>
        <v>BUS_EXPENSE_USE_OF_HOME_PY3,</v>
      </c>
      <c r="E1026" t="str">
        <f t="shared" si="46"/>
        <v>BUS_EXPENSE_USE_OF_HOME_PY3,</v>
      </c>
      <c r="F1026" t="b">
        <f t="shared" si="47"/>
        <v>1</v>
      </c>
    </row>
    <row r="1027" spans="1:6" x14ac:dyDescent="0.3">
      <c r="A1027" t="s">
        <v>3364</v>
      </c>
      <c r="C1027" t="s">
        <v>3364</v>
      </c>
      <c r="D1027" t="str">
        <f t="shared" ref="D1027:D1090" si="48">TRIM(A1027)</f>
        <v>BUS_EXPENSE_TRAVEL_PY3,</v>
      </c>
      <c r="E1027" t="str">
        <f t="shared" ref="E1027:E1090" si="49">TRIM(C1027)</f>
        <v>BUS_EXPENSE_TRAVEL_PY3,</v>
      </c>
      <c r="F1027" t="b">
        <f t="shared" ref="F1027:F1090" si="50">D1027=E1027</f>
        <v>1</v>
      </c>
    </row>
    <row r="1028" spans="1:6" x14ac:dyDescent="0.3">
      <c r="A1028" t="s">
        <v>3365</v>
      </c>
      <c r="C1028" t="s">
        <v>3365</v>
      </c>
      <c r="D1028" t="str">
        <f t="shared" si="48"/>
        <v>BUS_EXPENSE_TOTAL_PY3,</v>
      </c>
      <c r="E1028" t="str">
        <f t="shared" si="49"/>
        <v>BUS_EXPENSE_TOTAL_PY3,</v>
      </c>
      <c r="F1028" t="b">
        <f t="shared" si="50"/>
        <v>1</v>
      </c>
    </row>
    <row r="1029" spans="1:6" x14ac:dyDescent="0.3">
      <c r="A1029" t="s">
        <v>3366</v>
      </c>
      <c r="C1029" t="s">
        <v>3366</v>
      </c>
      <c r="D1029" t="str">
        <f t="shared" si="48"/>
        <v>BUS_EXPENSE_TAXES_PY3,</v>
      </c>
      <c r="E1029" t="str">
        <f t="shared" si="49"/>
        <v>BUS_EXPENSE_TAXES_PY3,</v>
      </c>
      <c r="F1029" t="b">
        <f t="shared" si="50"/>
        <v>1</v>
      </c>
    </row>
    <row r="1030" spans="1:6" x14ac:dyDescent="0.3">
      <c r="A1030" t="s">
        <v>3367</v>
      </c>
      <c r="C1030" t="s">
        <v>3367</v>
      </c>
      <c r="D1030" t="str">
        <f t="shared" si="48"/>
        <v>BUS_EXPENSE_SUPPLIES_PY3,</v>
      </c>
      <c r="E1030" t="str">
        <f t="shared" si="49"/>
        <v>BUS_EXPENSE_SUPPLIES_PY3,</v>
      </c>
      <c r="F1030" t="b">
        <f t="shared" si="50"/>
        <v>1</v>
      </c>
    </row>
    <row r="1031" spans="1:6" x14ac:dyDescent="0.3">
      <c r="A1031" t="s">
        <v>3368</v>
      </c>
      <c r="C1031" t="s">
        <v>3368</v>
      </c>
      <c r="D1031" t="str">
        <f t="shared" si="48"/>
        <v>BUS_EXPENSE_REPAIRS_PY3,</v>
      </c>
      <c r="E1031" t="str">
        <f t="shared" si="49"/>
        <v>BUS_EXPENSE_REPAIRS_PY3,</v>
      </c>
      <c r="F1031" t="b">
        <f t="shared" si="50"/>
        <v>1</v>
      </c>
    </row>
    <row r="1032" spans="1:6" x14ac:dyDescent="0.3">
      <c r="A1032" t="s">
        <v>3369</v>
      </c>
      <c r="C1032" t="s">
        <v>3369</v>
      </c>
      <c r="D1032" t="str">
        <f t="shared" si="48"/>
        <v>BUS_EXPENSE_RENT_VEHICLES_PY3,</v>
      </c>
      <c r="E1032" t="str">
        <f t="shared" si="49"/>
        <v>BUS_EXPENSE_RENT_VEHICLES_PY3,</v>
      </c>
      <c r="F1032" t="b">
        <f t="shared" si="50"/>
        <v>1</v>
      </c>
    </row>
    <row r="1033" spans="1:6" x14ac:dyDescent="0.3">
      <c r="A1033" t="s">
        <v>3370</v>
      </c>
      <c r="C1033" t="s">
        <v>3370</v>
      </c>
      <c r="D1033" t="str">
        <f t="shared" si="48"/>
        <v>BUS_EXPENSE_RENT_OTHER_PY3,</v>
      </c>
      <c r="E1033" t="str">
        <f t="shared" si="49"/>
        <v>BUS_EXPENSE_RENT_OTHER_PY3,</v>
      </c>
      <c r="F1033" t="b">
        <f t="shared" si="50"/>
        <v>1</v>
      </c>
    </row>
    <row r="1034" spans="1:6" x14ac:dyDescent="0.3">
      <c r="A1034" t="s">
        <v>3371</v>
      </c>
      <c r="C1034" t="s">
        <v>3371</v>
      </c>
      <c r="D1034" t="str">
        <f t="shared" si="48"/>
        <v>BUS_EXPENSE_PROFIT_TENTATIVE_PY3,</v>
      </c>
      <c r="E1034" t="str">
        <f t="shared" si="49"/>
        <v>BUS_EXPENSE_PROFIT_TENTATIVE_PY3,</v>
      </c>
      <c r="F1034" t="b">
        <f t="shared" si="50"/>
        <v>1</v>
      </c>
    </row>
    <row r="1035" spans="1:6" x14ac:dyDescent="0.3">
      <c r="A1035" t="s">
        <v>3372</v>
      </c>
      <c r="C1035" t="s">
        <v>3372</v>
      </c>
      <c r="D1035" t="str">
        <f t="shared" si="48"/>
        <v>BUS_EXPENSE_PENSION_PY3,</v>
      </c>
      <c r="E1035" t="str">
        <f t="shared" si="49"/>
        <v>BUS_EXPENSE_PENSION_PY3,</v>
      </c>
      <c r="F1035" t="b">
        <f t="shared" si="50"/>
        <v>1</v>
      </c>
    </row>
    <row r="1036" spans="1:6" x14ac:dyDescent="0.3">
      <c r="A1036" t="s">
        <v>3373</v>
      </c>
      <c r="C1036" t="s">
        <v>3373</v>
      </c>
      <c r="D1036" t="str">
        <f t="shared" si="48"/>
        <v>BUS_EXPENSE_OTHER_INTEREST_PY3,</v>
      </c>
      <c r="E1036" t="str">
        <f t="shared" si="49"/>
        <v>BUS_EXPENSE_OTHER_INTEREST_PY3,</v>
      </c>
      <c r="F1036" t="b">
        <f t="shared" si="50"/>
        <v>1</v>
      </c>
    </row>
    <row r="1037" spans="1:6" x14ac:dyDescent="0.3">
      <c r="A1037" t="s">
        <v>3374</v>
      </c>
      <c r="C1037" t="s">
        <v>3374</v>
      </c>
      <c r="D1037" t="str">
        <f t="shared" si="48"/>
        <v>BUS_EXPENSE_OTHER_PY3,</v>
      </c>
      <c r="E1037" t="str">
        <f t="shared" si="49"/>
        <v>BUS_EXPENSE_OTHER_PY3,</v>
      </c>
      <c r="F1037" t="b">
        <f t="shared" si="50"/>
        <v>1</v>
      </c>
    </row>
    <row r="1038" spans="1:6" x14ac:dyDescent="0.3">
      <c r="A1038" t="s">
        <v>3375</v>
      </c>
      <c r="C1038" t="s">
        <v>3375</v>
      </c>
      <c r="D1038" t="str">
        <f t="shared" si="48"/>
        <v>BUS_EXPENSE_OFFICE_PY3,</v>
      </c>
      <c r="E1038" t="str">
        <f t="shared" si="49"/>
        <v>BUS_EXPENSE_OFFICE_PY3,</v>
      </c>
      <c r="F1038" t="b">
        <f t="shared" si="50"/>
        <v>1</v>
      </c>
    </row>
    <row r="1039" spans="1:6" x14ac:dyDescent="0.3">
      <c r="A1039" t="s">
        <v>3376</v>
      </c>
      <c r="C1039" t="s">
        <v>3376</v>
      </c>
      <c r="D1039" t="str">
        <f t="shared" si="48"/>
        <v>BUS_EXPENSE_MORTGAGE_INTEREST_PY3,</v>
      </c>
      <c r="E1039" t="str">
        <f t="shared" si="49"/>
        <v>BUS_EXPENSE_MORTGAGE_INTEREST_PY3,</v>
      </c>
      <c r="F1039" t="b">
        <f t="shared" si="50"/>
        <v>1</v>
      </c>
    </row>
    <row r="1040" spans="1:6" x14ac:dyDescent="0.3">
      <c r="A1040" t="s">
        <v>3377</v>
      </c>
      <c r="C1040" t="s">
        <v>3377</v>
      </c>
      <c r="D1040" t="str">
        <f t="shared" si="48"/>
        <v>BUS_EXPENSE_MEALS_PY3,</v>
      </c>
      <c r="E1040" t="str">
        <f t="shared" si="49"/>
        <v>BUS_EXPENSE_MEALS_PY3,</v>
      </c>
      <c r="F1040" t="b">
        <f t="shared" si="50"/>
        <v>1</v>
      </c>
    </row>
    <row r="1041" spans="1:6" x14ac:dyDescent="0.3">
      <c r="A1041" t="s">
        <v>3378</v>
      </c>
      <c r="C1041" t="s">
        <v>3378</v>
      </c>
      <c r="D1041" t="str">
        <f t="shared" si="48"/>
        <v>BUS_EXPENSE_LEGAL_PY3,</v>
      </c>
      <c r="E1041" t="str">
        <f t="shared" si="49"/>
        <v>BUS_EXPENSE_LEGAL_PY3,</v>
      </c>
      <c r="F1041" t="b">
        <f t="shared" si="50"/>
        <v>1</v>
      </c>
    </row>
    <row r="1042" spans="1:6" x14ac:dyDescent="0.3">
      <c r="A1042" t="s">
        <v>3379</v>
      </c>
      <c r="C1042" t="s">
        <v>3379</v>
      </c>
      <c r="D1042" t="str">
        <f t="shared" si="48"/>
        <v>BUS_EXPENSE_INSURANCE_PY3,</v>
      </c>
      <c r="E1042" t="str">
        <f t="shared" si="49"/>
        <v>BUS_EXPENSE_INSURANCE_PY3,</v>
      </c>
      <c r="F1042" t="b">
        <f t="shared" si="50"/>
        <v>1</v>
      </c>
    </row>
    <row r="1043" spans="1:6" x14ac:dyDescent="0.3">
      <c r="A1043" t="s">
        <v>3380</v>
      </c>
      <c r="C1043" t="s">
        <v>3380</v>
      </c>
      <c r="D1043" t="str">
        <f t="shared" si="48"/>
        <v>BUS_EXPENSE_EMPLOYEE_BENEFITS_PY3,</v>
      </c>
      <c r="E1043" t="str">
        <f t="shared" si="49"/>
        <v>BUS_EXPENSE_EMPLOYEE_BENEFITS_PY3,</v>
      </c>
      <c r="F1043" t="b">
        <f t="shared" si="50"/>
        <v>1</v>
      </c>
    </row>
    <row r="1044" spans="1:6" x14ac:dyDescent="0.3">
      <c r="A1044" t="s">
        <v>3381</v>
      </c>
      <c r="C1044" t="s">
        <v>3381</v>
      </c>
      <c r="D1044" t="str">
        <f t="shared" si="48"/>
        <v>BUS_EXPENSE_DEPRECIATION_PY3,</v>
      </c>
      <c r="E1044" t="str">
        <f t="shared" si="49"/>
        <v>BUS_EXPENSE_DEPRECIATION_PY3,</v>
      </c>
      <c r="F1044" t="b">
        <f t="shared" si="50"/>
        <v>1</v>
      </c>
    </row>
    <row r="1045" spans="1:6" x14ac:dyDescent="0.3">
      <c r="A1045" t="s">
        <v>3382</v>
      </c>
      <c r="C1045" t="s">
        <v>3382</v>
      </c>
      <c r="D1045" t="str">
        <f t="shared" si="48"/>
        <v>BUS_EXPENSE_DEPLETION_PY3,</v>
      </c>
      <c r="E1045" t="str">
        <f t="shared" si="49"/>
        <v>BUS_EXPENSE_DEPLETION_PY3,</v>
      </c>
      <c r="F1045" t="b">
        <f t="shared" si="50"/>
        <v>1</v>
      </c>
    </row>
    <row r="1046" spans="1:6" x14ac:dyDescent="0.3">
      <c r="A1046" t="s">
        <v>3383</v>
      </c>
      <c r="C1046" t="s">
        <v>3383</v>
      </c>
      <c r="D1046" t="str">
        <f t="shared" si="48"/>
        <v>BUS_EXPENSE_CONTRACT_LABOR_PY3,</v>
      </c>
      <c r="E1046" t="str">
        <f t="shared" si="49"/>
        <v>BUS_EXPENSE_CONTRACT_LABOR_PY3,</v>
      </c>
      <c r="F1046" t="b">
        <f t="shared" si="50"/>
        <v>1</v>
      </c>
    </row>
    <row r="1047" spans="1:6" x14ac:dyDescent="0.3">
      <c r="A1047" t="s">
        <v>3384</v>
      </c>
      <c r="C1047" t="s">
        <v>3384</v>
      </c>
      <c r="D1047" t="str">
        <f t="shared" si="48"/>
        <v>BUS_EXPENSE_COMMISSIONS_PY3,</v>
      </c>
      <c r="E1047" t="str">
        <f t="shared" si="49"/>
        <v>BUS_EXPENSE_COMMISSIONS_PY3,</v>
      </c>
      <c r="F1047" t="b">
        <f t="shared" si="50"/>
        <v>1</v>
      </c>
    </row>
    <row r="1048" spans="1:6" x14ac:dyDescent="0.3">
      <c r="A1048" t="s">
        <v>3385</v>
      </c>
      <c r="C1048" t="s">
        <v>3385</v>
      </c>
      <c r="D1048" t="str">
        <f t="shared" si="48"/>
        <v>BUS_EXPENSE_CAR_PY3,</v>
      </c>
      <c r="E1048" t="str">
        <f t="shared" si="49"/>
        <v>BUS_EXPENSE_CAR_PY3,</v>
      </c>
      <c r="F1048" t="b">
        <f t="shared" si="50"/>
        <v>1</v>
      </c>
    </row>
    <row r="1049" spans="1:6" x14ac:dyDescent="0.3">
      <c r="A1049" t="s">
        <v>3386</v>
      </c>
      <c r="C1049" t="s">
        <v>3386</v>
      </c>
      <c r="D1049" t="str">
        <f t="shared" si="48"/>
        <v>BUS_EXPENSE_ADVERTISING_PY3,</v>
      </c>
      <c r="E1049" t="str">
        <f t="shared" si="49"/>
        <v>BUS_EXPENSE_ADVERTISING_PY3,</v>
      </c>
      <c r="F1049" t="b">
        <f t="shared" si="50"/>
        <v>1</v>
      </c>
    </row>
    <row r="1050" spans="1:6" x14ac:dyDescent="0.3">
      <c r="A1050" t="s">
        <v>3387</v>
      </c>
      <c r="C1050" t="s">
        <v>3387</v>
      </c>
      <c r="D1050" t="str">
        <f t="shared" si="48"/>
        <v>BUS_COGS_TOTAL_PY3,</v>
      </c>
      <c r="E1050" t="str">
        <f t="shared" si="49"/>
        <v>BUS_COGS_TOTAL_PY3,</v>
      </c>
      <c r="F1050" t="b">
        <f t="shared" si="50"/>
        <v>1</v>
      </c>
    </row>
    <row r="1051" spans="1:6" x14ac:dyDescent="0.3">
      <c r="A1051" t="s">
        <v>3388</v>
      </c>
      <c r="C1051" t="s">
        <v>3388</v>
      </c>
      <c r="D1051" t="str">
        <f t="shared" si="48"/>
        <v>BUS_COGS_SUPPLIES_PY3,</v>
      </c>
      <c r="E1051" t="str">
        <f t="shared" si="49"/>
        <v>BUS_COGS_SUPPLIES_PY3,</v>
      </c>
      <c r="F1051" t="b">
        <f t="shared" si="50"/>
        <v>1</v>
      </c>
    </row>
    <row r="1052" spans="1:6" x14ac:dyDescent="0.3">
      <c r="A1052" t="s">
        <v>3389</v>
      </c>
      <c r="C1052" t="s">
        <v>3389</v>
      </c>
      <c r="D1052" t="str">
        <f t="shared" si="48"/>
        <v>BUS_COGS_PURCHASES_PY3,</v>
      </c>
      <c r="E1052" t="str">
        <f t="shared" si="49"/>
        <v>BUS_COGS_PURCHASES_PY3,</v>
      </c>
      <c r="F1052" t="b">
        <f t="shared" si="50"/>
        <v>1</v>
      </c>
    </row>
    <row r="1053" spans="1:6" x14ac:dyDescent="0.3">
      <c r="A1053" t="s">
        <v>3390</v>
      </c>
      <c r="C1053" t="s">
        <v>3390</v>
      </c>
      <c r="D1053" t="str">
        <f t="shared" si="48"/>
        <v>BUS_COGS_METHOD_OTHER_PY3,</v>
      </c>
      <c r="E1053" t="str">
        <f t="shared" si="49"/>
        <v>BUS_COGS_METHOD_OTHER_PY3,</v>
      </c>
      <c r="F1053" t="b">
        <f t="shared" si="50"/>
        <v>1</v>
      </c>
    </row>
    <row r="1054" spans="1:6" x14ac:dyDescent="0.3">
      <c r="A1054" t="s">
        <v>3391</v>
      </c>
      <c r="C1054" t="s">
        <v>3391</v>
      </c>
      <c r="D1054" t="str">
        <f t="shared" si="48"/>
        <v>BUS_COGS_METHOD_COST_OR_MARKET_PY3,</v>
      </c>
      <c r="E1054" t="str">
        <f t="shared" si="49"/>
        <v>BUS_COGS_METHOD_COST_OR_MARKET_PY3,</v>
      </c>
      <c r="F1054" t="b">
        <f t="shared" si="50"/>
        <v>1</v>
      </c>
    </row>
    <row r="1055" spans="1:6" x14ac:dyDescent="0.3">
      <c r="A1055" t="s">
        <v>3392</v>
      </c>
      <c r="C1055" t="s">
        <v>3392</v>
      </c>
      <c r="D1055" t="str">
        <f t="shared" si="48"/>
        <v>BUS_COGS_METHOD_COST_PY3,</v>
      </c>
      <c r="E1055" t="str">
        <f t="shared" si="49"/>
        <v>BUS_COGS_METHOD_COST_PY3,</v>
      </c>
      <c r="F1055" t="b">
        <f t="shared" si="50"/>
        <v>1</v>
      </c>
    </row>
    <row r="1056" spans="1:6" x14ac:dyDescent="0.3">
      <c r="A1056" t="s">
        <v>3393</v>
      </c>
      <c r="C1056" t="s">
        <v>3393</v>
      </c>
      <c r="D1056" t="str">
        <f t="shared" si="48"/>
        <v>BUS_COGS_LABOR_PY3,</v>
      </c>
      <c r="E1056" t="str">
        <f t="shared" si="49"/>
        <v>BUS_COGS_LABOR_PY3,</v>
      </c>
      <c r="F1056" t="b">
        <f t="shared" si="50"/>
        <v>1</v>
      </c>
    </row>
    <row r="1057" spans="1:6" x14ac:dyDescent="0.3">
      <c r="A1057" t="s">
        <v>3394</v>
      </c>
      <c r="C1057" t="s">
        <v>3394</v>
      </c>
      <c r="D1057" t="str">
        <f t="shared" si="48"/>
        <v>BUS_COGS_INVENTORY_START_PY3,</v>
      </c>
      <c r="E1057" t="str">
        <f t="shared" si="49"/>
        <v>BUS_COGS_INVENTORY_START_PY3,</v>
      </c>
      <c r="F1057" t="b">
        <f t="shared" si="50"/>
        <v>1</v>
      </c>
    </row>
    <row r="1058" spans="1:6" x14ac:dyDescent="0.3">
      <c r="A1058" t="s">
        <v>3395</v>
      </c>
      <c r="C1058" t="s">
        <v>3395</v>
      </c>
      <c r="D1058" t="str">
        <f t="shared" si="48"/>
        <v>BUS_COGS_INVENTORY_END_PY3,</v>
      </c>
      <c r="E1058" t="str">
        <f t="shared" si="49"/>
        <v>BUS_COGS_INVENTORY_END_PY3,</v>
      </c>
      <c r="F1058" t="b">
        <f t="shared" si="50"/>
        <v>1</v>
      </c>
    </row>
    <row r="1059" spans="1:6" x14ac:dyDescent="0.3">
      <c r="A1059" t="s">
        <v>3396</v>
      </c>
      <c r="C1059" t="s">
        <v>3396</v>
      </c>
      <c r="D1059" t="str">
        <f t="shared" si="48"/>
        <v>BUS_COGS_PY3,</v>
      </c>
      <c r="E1059" t="str">
        <f t="shared" si="49"/>
        <v>BUS_COGS_PY3,</v>
      </c>
      <c r="F1059" t="b">
        <f t="shared" si="50"/>
        <v>1</v>
      </c>
    </row>
    <row r="1060" spans="1:6" x14ac:dyDescent="0.3">
      <c r="A1060" t="s">
        <v>3397</v>
      </c>
      <c r="C1060" t="s">
        <v>3397</v>
      </c>
      <c r="D1060" t="str">
        <f t="shared" si="48"/>
        <v>BUS_ACCOUNTING_METHOD_OTHER_PY3,</v>
      </c>
      <c r="E1060" t="str">
        <f t="shared" si="49"/>
        <v>BUS_ACCOUNTING_METHOD_OTHER_PY3,</v>
      </c>
      <c r="F1060" t="b">
        <f t="shared" si="50"/>
        <v>1</v>
      </c>
    </row>
    <row r="1061" spans="1:6" x14ac:dyDescent="0.3">
      <c r="A1061" t="s">
        <v>3398</v>
      </c>
      <c r="C1061" t="s">
        <v>3398</v>
      </c>
      <c r="D1061" t="str">
        <f t="shared" si="48"/>
        <v>BUS_ACCOUNTING_METHOD_CASH_PY3,</v>
      </c>
      <c r="E1061" t="str">
        <f t="shared" si="49"/>
        <v>BUS_ACCOUNTING_METHOD_CASH_PY3,</v>
      </c>
      <c r="F1061" t="b">
        <f t="shared" si="50"/>
        <v>1</v>
      </c>
    </row>
    <row r="1062" spans="1:6" x14ac:dyDescent="0.3">
      <c r="A1062" t="s">
        <v>3399</v>
      </c>
      <c r="C1062" t="s">
        <v>3399</v>
      </c>
      <c r="D1062" t="str">
        <f t="shared" si="48"/>
        <v>BUS_ACCOUNTING_METHOD_ACCRUAL_PY3,</v>
      </c>
      <c r="E1062" t="str">
        <f t="shared" si="49"/>
        <v>BUS_ACCOUNTING_METHOD_ACCRUAL_PY3,</v>
      </c>
      <c r="F1062" t="b">
        <f t="shared" si="50"/>
        <v>1</v>
      </c>
    </row>
    <row r="1063" spans="1:6" x14ac:dyDescent="0.3">
      <c r="A1063" t="s">
        <v>3400</v>
      </c>
      <c r="C1063" t="s">
        <v>3400</v>
      </c>
      <c r="D1063" t="str">
        <f t="shared" si="48"/>
        <v>AMOUNT_UNREPORTED_SS_MEDICARE_TAX_PY3,</v>
      </c>
      <c r="E1063" t="str">
        <f t="shared" si="49"/>
        <v>AMOUNT_UNREPORTED_SS_MEDICARE_TAX_PY3,</v>
      </c>
      <c r="F1063" t="b">
        <f t="shared" si="50"/>
        <v>1</v>
      </c>
    </row>
    <row r="1064" spans="1:6" x14ac:dyDescent="0.3">
      <c r="A1064" t="s">
        <v>3401</v>
      </c>
      <c r="C1064" t="s">
        <v>3401</v>
      </c>
      <c r="D1064" t="str">
        <f t="shared" si="48"/>
        <v>AMOUNT_UNEMPLOYMENT_PY3,</v>
      </c>
      <c r="E1064" t="str">
        <f t="shared" si="49"/>
        <v>AMOUNT_UNEMPLOYMENT_PY3,</v>
      </c>
      <c r="F1064" t="b">
        <f t="shared" si="50"/>
        <v>1</v>
      </c>
    </row>
    <row r="1065" spans="1:6" x14ac:dyDescent="0.3">
      <c r="A1065" t="s">
        <v>3402</v>
      </c>
      <c r="C1065" t="s">
        <v>3402</v>
      </c>
      <c r="D1065" t="str">
        <f t="shared" si="48"/>
        <v>AMOUNT_TUITION_PY3,</v>
      </c>
      <c r="E1065" t="str">
        <f t="shared" si="49"/>
        <v>AMOUNT_TUITION_PY3,</v>
      </c>
      <c r="F1065" t="b">
        <f t="shared" si="50"/>
        <v>1</v>
      </c>
    </row>
    <row r="1066" spans="1:6" x14ac:dyDescent="0.3">
      <c r="A1066" t="s">
        <v>3403</v>
      </c>
      <c r="C1066" t="s">
        <v>3403</v>
      </c>
      <c r="D1066" t="str">
        <f t="shared" si="48"/>
        <v>AMOUNT_TOTAL_TAX_PY3,</v>
      </c>
      <c r="E1066" t="str">
        <f t="shared" si="49"/>
        <v>AMOUNT_TOTAL_TAX_PY3,</v>
      </c>
      <c r="F1066" t="b">
        <f t="shared" si="50"/>
        <v>1</v>
      </c>
    </row>
    <row r="1067" spans="1:6" x14ac:dyDescent="0.3">
      <c r="A1067" t="s">
        <v>3404</v>
      </c>
      <c r="C1067" t="s">
        <v>3404</v>
      </c>
      <c r="D1067" t="str">
        <f t="shared" si="48"/>
        <v>AMOUNT_TOTAL_PAYMENTS_PY3,</v>
      </c>
      <c r="E1067" t="str">
        <f t="shared" si="49"/>
        <v>AMOUNT_TOTAL_PAYMENTS_PY3,</v>
      </c>
      <c r="F1067" t="b">
        <f t="shared" si="50"/>
        <v>1</v>
      </c>
    </row>
    <row r="1068" spans="1:6" x14ac:dyDescent="0.3">
      <c r="A1068" t="s">
        <v>3405</v>
      </c>
      <c r="C1068" t="s">
        <v>3405</v>
      </c>
      <c r="D1068" t="str">
        <f t="shared" si="48"/>
        <v>AMOUNT_TOTAL_INTEREST_PAID_PY3,</v>
      </c>
      <c r="E1068" t="str">
        <f t="shared" si="49"/>
        <v>AMOUNT_TOTAL_INTEREST_PAID_PY3,</v>
      </c>
      <c r="F1068" t="b">
        <f t="shared" si="50"/>
        <v>1</v>
      </c>
    </row>
    <row r="1069" spans="1:6" x14ac:dyDescent="0.3">
      <c r="A1069" t="s">
        <v>3406</v>
      </c>
      <c r="C1069" t="s">
        <v>3406</v>
      </c>
      <c r="D1069" t="str">
        <f t="shared" si="48"/>
        <v>AMOUNT_TOTAL_INCOME_PY3,</v>
      </c>
      <c r="E1069" t="str">
        <f t="shared" si="49"/>
        <v>AMOUNT_TOTAL_INCOME_PY3,</v>
      </c>
      <c r="F1069" t="b">
        <f t="shared" si="50"/>
        <v>1</v>
      </c>
    </row>
    <row r="1070" spans="1:6" x14ac:dyDescent="0.3">
      <c r="A1070" t="s">
        <v>3407</v>
      </c>
      <c r="C1070" t="s">
        <v>3407</v>
      </c>
      <c r="D1070" t="str">
        <f t="shared" si="48"/>
        <v>AMOUNT_TOTAL_DEDUCTIONS_PY3,</v>
      </c>
      <c r="E1070" t="str">
        <f t="shared" si="49"/>
        <v>AMOUNT_TOTAL_DEDUCTIONS_PY3,</v>
      </c>
      <c r="F1070" t="b">
        <f t="shared" si="50"/>
        <v>1</v>
      </c>
    </row>
    <row r="1071" spans="1:6" x14ac:dyDescent="0.3">
      <c r="A1071" t="s">
        <v>3408</v>
      </c>
      <c r="C1071" t="s">
        <v>3408</v>
      </c>
      <c r="D1071" t="str">
        <f t="shared" si="48"/>
        <v>AMOUNT_TOTAL_DEDUCTIBLE_EXPENSES_PY3,</v>
      </c>
      <c r="E1071" t="str">
        <f t="shared" si="49"/>
        <v>AMOUNT_TOTAL_DEDUCTIBLE_EXPENSES_PY3,</v>
      </c>
      <c r="F1071" t="b">
        <f t="shared" si="50"/>
        <v>1</v>
      </c>
    </row>
    <row r="1072" spans="1:6" x14ac:dyDescent="0.3">
      <c r="A1072" t="s">
        <v>3409</v>
      </c>
      <c r="C1072" t="s">
        <v>3409</v>
      </c>
      <c r="D1072" t="str">
        <f t="shared" si="48"/>
        <v>AMOUNT_TOTAL_CREDITS_PY3,</v>
      </c>
      <c r="E1072" t="str">
        <f t="shared" si="49"/>
        <v>AMOUNT_TOTAL_CREDITS_PY3,</v>
      </c>
      <c r="F1072" t="b">
        <f t="shared" si="50"/>
        <v>1</v>
      </c>
    </row>
    <row r="1073" spans="1:6" x14ac:dyDescent="0.3">
      <c r="A1073" t="s">
        <v>3410</v>
      </c>
      <c r="C1073" t="s">
        <v>3410</v>
      </c>
      <c r="D1073" t="str">
        <f t="shared" si="48"/>
        <v>AMOUNT_TAXES_PAID_PY3,</v>
      </c>
      <c r="E1073" t="str">
        <f t="shared" si="49"/>
        <v>AMOUNT_TAXES_PAID_PY3,</v>
      </c>
      <c r="F1073" t="b">
        <f t="shared" si="50"/>
        <v>1</v>
      </c>
    </row>
    <row r="1074" spans="1:6" x14ac:dyDescent="0.3">
      <c r="A1074" t="s">
        <v>3411</v>
      </c>
      <c r="C1074" t="s">
        <v>3411</v>
      </c>
      <c r="D1074" t="str">
        <f t="shared" si="48"/>
        <v>AMOUNT_TAXABLE_SOCIAL_SEC_PY3,</v>
      </c>
      <c r="E1074" t="str">
        <f t="shared" si="49"/>
        <v>AMOUNT_TAXABLE_SOCIAL_SEC_PY3,</v>
      </c>
      <c r="F1074" t="b">
        <f t="shared" si="50"/>
        <v>1</v>
      </c>
    </row>
    <row r="1075" spans="1:6" x14ac:dyDescent="0.3">
      <c r="A1075" t="s">
        <v>3412</v>
      </c>
      <c r="C1075" t="s">
        <v>3412</v>
      </c>
      <c r="D1075" t="str">
        <f t="shared" si="48"/>
        <v>AMOUNT_TAXABLE_OFFSETS_PY3,</v>
      </c>
      <c r="E1075" t="str">
        <f t="shared" si="49"/>
        <v>AMOUNT_TAXABLE_OFFSETS_PY3,</v>
      </c>
      <c r="F1075" t="b">
        <f t="shared" si="50"/>
        <v>1</v>
      </c>
    </row>
    <row r="1076" spans="1:6" x14ac:dyDescent="0.3">
      <c r="A1076" t="s">
        <v>3413</v>
      </c>
      <c r="C1076" t="s">
        <v>3413</v>
      </c>
      <c r="D1076" t="str">
        <f t="shared" si="48"/>
        <v>AMOUNT_TAXABLE_IRA_PY3,</v>
      </c>
      <c r="E1076" t="str">
        <f t="shared" si="49"/>
        <v>AMOUNT_TAXABLE_IRA_PY3,</v>
      </c>
      <c r="F1076" t="b">
        <f t="shared" si="50"/>
        <v>1</v>
      </c>
    </row>
    <row r="1077" spans="1:6" x14ac:dyDescent="0.3">
      <c r="A1077" t="s">
        <v>3414</v>
      </c>
      <c r="C1077" t="s">
        <v>3414</v>
      </c>
      <c r="D1077" t="str">
        <f t="shared" si="48"/>
        <v>AMOUNT_TAXABLE_INTEREST_PY3,</v>
      </c>
      <c r="E1077" t="str">
        <f t="shared" si="49"/>
        <v>AMOUNT_TAXABLE_INTEREST_PY3,</v>
      </c>
      <c r="F1077" t="b">
        <f t="shared" si="50"/>
        <v>1</v>
      </c>
    </row>
    <row r="1078" spans="1:6" x14ac:dyDescent="0.3">
      <c r="A1078" t="s">
        <v>3415</v>
      </c>
      <c r="C1078" t="s">
        <v>3415</v>
      </c>
      <c r="D1078" t="str">
        <f t="shared" si="48"/>
        <v>AMOUNT_TAXABLE_INCOME_PY3,</v>
      </c>
      <c r="E1078" t="str">
        <f t="shared" si="49"/>
        <v>AMOUNT_TAXABLE_INCOME_PY3,</v>
      </c>
      <c r="F1078" t="b">
        <f t="shared" si="50"/>
        <v>1</v>
      </c>
    </row>
    <row r="1079" spans="1:6" x14ac:dyDescent="0.3">
      <c r="A1079" t="s">
        <v>3416</v>
      </c>
      <c r="C1079" t="s">
        <v>3416</v>
      </c>
      <c r="D1079" t="str">
        <f t="shared" si="48"/>
        <v>AMOUNT_TAX_PREP_FEES_PY3,</v>
      </c>
      <c r="E1079" t="str">
        <f t="shared" si="49"/>
        <v>AMOUNT_TAX_PREP_FEES_PY3,</v>
      </c>
      <c r="F1079" t="b">
        <f t="shared" si="50"/>
        <v>1</v>
      </c>
    </row>
    <row r="1080" spans="1:6" x14ac:dyDescent="0.3">
      <c r="A1080" t="s">
        <v>3417</v>
      </c>
      <c r="C1080" t="s">
        <v>3417</v>
      </c>
      <c r="D1080" t="str">
        <f t="shared" si="48"/>
        <v>AMOUNT_TAX_DUE_PY3,</v>
      </c>
      <c r="E1080" t="str">
        <f t="shared" si="49"/>
        <v>AMOUNT_TAX_DUE_PY3,</v>
      </c>
      <c r="F1080" t="b">
        <f t="shared" si="50"/>
        <v>1</v>
      </c>
    </row>
    <row r="1081" spans="1:6" x14ac:dyDescent="0.3">
      <c r="A1081" t="s">
        <v>3418</v>
      </c>
      <c r="C1081" t="s">
        <v>3418</v>
      </c>
      <c r="D1081" t="str">
        <f t="shared" si="48"/>
        <v>AMOUNT_TAX_CREDITS_PY3,</v>
      </c>
      <c r="E1081" t="str">
        <f t="shared" si="49"/>
        <v>AMOUNT_TAX_CREDITS_PY3,</v>
      </c>
      <c r="F1081" t="b">
        <f t="shared" si="50"/>
        <v>1</v>
      </c>
    </row>
    <row r="1082" spans="1:6" x14ac:dyDescent="0.3">
      <c r="A1082" t="s">
        <v>3419</v>
      </c>
      <c r="C1082" t="s">
        <v>3419</v>
      </c>
      <c r="D1082" t="str">
        <f t="shared" si="48"/>
        <v>AMOUNT_TAX_PY3,</v>
      </c>
      <c r="E1082" t="str">
        <f t="shared" si="49"/>
        <v>AMOUNT_TAX_PY3,</v>
      </c>
      <c r="F1082" t="b">
        <f t="shared" si="50"/>
        <v>1</v>
      </c>
    </row>
    <row r="1083" spans="1:6" x14ac:dyDescent="0.3">
      <c r="A1083" t="s">
        <v>3420</v>
      </c>
      <c r="C1083" t="s">
        <v>3420</v>
      </c>
      <c r="D1083" t="str">
        <f t="shared" si="48"/>
        <v>AMOUNT_STUDENT_LOAN_INTEREST_DEDUCTION_PY3,</v>
      </c>
      <c r="E1083" t="str">
        <f t="shared" si="49"/>
        <v>AMOUNT_STUDENT_LOAN_INTEREST_DEDUCTION_PY3,</v>
      </c>
      <c r="F1083" t="b">
        <f t="shared" si="50"/>
        <v>1</v>
      </c>
    </row>
    <row r="1084" spans="1:6" x14ac:dyDescent="0.3">
      <c r="A1084" t="s">
        <v>3421</v>
      </c>
      <c r="C1084" t="s">
        <v>3421</v>
      </c>
      <c r="D1084" t="str">
        <f t="shared" si="48"/>
        <v>AMOUNT_STATE_LOCAL_TAX_PY3,</v>
      </c>
      <c r="E1084" t="str">
        <f t="shared" si="49"/>
        <v>AMOUNT_STATE_LOCAL_TAX_PY3,</v>
      </c>
      <c r="F1084" t="b">
        <f t="shared" si="50"/>
        <v>1</v>
      </c>
    </row>
    <row r="1085" spans="1:6" x14ac:dyDescent="0.3">
      <c r="A1085" t="s">
        <v>3422</v>
      </c>
      <c r="C1085" t="s">
        <v>3422</v>
      </c>
      <c r="D1085" t="str">
        <f t="shared" si="48"/>
        <v>AMOUNT_STATE_LOCAL_SALES_TAX_PY3,</v>
      </c>
      <c r="E1085" t="str">
        <f t="shared" si="49"/>
        <v>AMOUNT_STATE_LOCAL_SALES_TAX_PY3,</v>
      </c>
      <c r="F1085" t="b">
        <f t="shared" si="50"/>
        <v>1</v>
      </c>
    </row>
    <row r="1086" spans="1:6" x14ac:dyDescent="0.3">
      <c r="A1086" t="s">
        <v>3423</v>
      </c>
      <c r="C1086" t="s">
        <v>3423</v>
      </c>
      <c r="D1086" t="str">
        <f t="shared" si="48"/>
        <v>AMOUNT_SOCIAL_SEC_PY3,</v>
      </c>
      <c r="E1086" t="str">
        <f t="shared" si="49"/>
        <v>AMOUNT_SOCIAL_SEC_PY3,</v>
      </c>
      <c r="F1086" t="b">
        <f t="shared" si="50"/>
        <v>1</v>
      </c>
    </row>
    <row r="1087" spans="1:6" x14ac:dyDescent="0.3">
      <c r="A1087" t="s">
        <v>3424</v>
      </c>
      <c r="C1087" t="s">
        <v>3424</v>
      </c>
      <c r="D1087" t="str">
        <f t="shared" si="48"/>
        <v>AMOUNT_SELF_EMPLOYMENT_TAX_PY3,</v>
      </c>
      <c r="E1087" t="str">
        <f t="shared" si="49"/>
        <v>AMOUNT_SELF_EMPLOYMENT_TAX_PY3,</v>
      </c>
      <c r="F1087" t="b">
        <f t="shared" si="50"/>
        <v>1</v>
      </c>
    </row>
    <row r="1088" spans="1:6" x14ac:dyDescent="0.3">
      <c r="A1088" t="s">
        <v>3425</v>
      </c>
      <c r="C1088" t="s">
        <v>3425</v>
      </c>
      <c r="D1088" t="str">
        <f t="shared" si="48"/>
        <v>AMOUNT_SELF_EMPLOYMENT_RETIREMENT_PY3,</v>
      </c>
      <c r="E1088" t="str">
        <f t="shared" si="49"/>
        <v>AMOUNT_SELF_EMPLOYMENT_RETIREMENT_PY3,</v>
      </c>
      <c r="F1088" t="b">
        <f t="shared" si="50"/>
        <v>1</v>
      </c>
    </row>
    <row r="1089" spans="1:6" x14ac:dyDescent="0.3">
      <c r="A1089" t="s">
        <v>3426</v>
      </c>
      <c r="C1089" t="s">
        <v>3426</v>
      </c>
      <c r="D1089" t="str">
        <f t="shared" si="48"/>
        <v>AMOUNT_SELF_EMPLOYMENT_HEALTH_INSURANCE_PY3,</v>
      </c>
      <c r="E1089" t="str">
        <f t="shared" si="49"/>
        <v>AMOUNT_SELF_EMPLOYMENT_HEALTH_INSURANCE_PY3,</v>
      </c>
      <c r="F1089" t="b">
        <f t="shared" si="50"/>
        <v>1</v>
      </c>
    </row>
    <row r="1090" spans="1:6" x14ac:dyDescent="0.3">
      <c r="A1090" t="s">
        <v>3427</v>
      </c>
      <c r="C1090" t="s">
        <v>3427</v>
      </c>
      <c r="D1090" t="str">
        <f t="shared" si="48"/>
        <v>AMOUNT_SCHE_PY3,</v>
      </c>
      <c r="E1090" t="str">
        <f t="shared" si="49"/>
        <v>AMOUNT_SCHE_PY3,</v>
      </c>
      <c r="F1090" t="b">
        <f t="shared" si="50"/>
        <v>1</v>
      </c>
    </row>
    <row r="1091" spans="1:6" x14ac:dyDescent="0.3">
      <c r="A1091" t="s">
        <v>3428</v>
      </c>
      <c r="C1091" t="s">
        <v>3428</v>
      </c>
      <c r="D1091" t="str">
        <f t="shared" ref="D1091:D1154" si="51">TRIM(A1091)</f>
        <v>AMOUNT_SALARIES_AND_WAGES_PY3,</v>
      </c>
      <c r="E1091" t="str">
        <f t="shared" ref="E1091:E1154" si="52">TRIM(C1091)</f>
        <v>AMOUNT_SALARIES_AND_WAGES_PY3,</v>
      </c>
      <c r="F1091" t="b">
        <f t="shared" ref="F1091:F1154" si="53">D1091=E1091</f>
        <v>1</v>
      </c>
    </row>
    <row r="1092" spans="1:6" x14ac:dyDescent="0.3">
      <c r="A1092" t="s">
        <v>3429</v>
      </c>
      <c r="C1092" t="s">
        <v>3429</v>
      </c>
      <c r="D1092" t="str">
        <f t="shared" si="51"/>
        <v>AMOUNT_RETIREMENT_SAVINGS_CREDIT_PY3,</v>
      </c>
      <c r="E1092" t="str">
        <f t="shared" si="52"/>
        <v>AMOUNT_RETIREMENT_SAVINGS_CREDIT_PY3,</v>
      </c>
      <c r="F1092" t="b">
        <f t="shared" si="53"/>
        <v>1</v>
      </c>
    </row>
    <row r="1093" spans="1:6" x14ac:dyDescent="0.3">
      <c r="A1093" t="s">
        <v>3430</v>
      </c>
      <c r="C1093" t="s">
        <v>3430</v>
      </c>
      <c r="D1093" t="str">
        <f t="shared" si="51"/>
        <v>AMOUNT_RESIDENTIAL_ENERGY_CREDIT_PY3,</v>
      </c>
      <c r="E1093" t="str">
        <f t="shared" si="52"/>
        <v>AMOUNT_RESIDENTIAL_ENERGY_CREDIT_PY3,</v>
      </c>
      <c r="F1093" t="b">
        <f t="shared" si="53"/>
        <v>1</v>
      </c>
    </row>
    <row r="1094" spans="1:6" x14ac:dyDescent="0.3">
      <c r="A1094" t="s">
        <v>3431</v>
      </c>
      <c r="C1094" t="s">
        <v>3431</v>
      </c>
      <c r="D1094" t="str">
        <f t="shared" si="51"/>
        <v>AMOUNT_REFUND_PY3,</v>
      </c>
      <c r="E1094" t="str">
        <f t="shared" si="52"/>
        <v>AMOUNT_REFUND_PY3,</v>
      </c>
      <c r="F1094" t="b">
        <f t="shared" si="53"/>
        <v>1</v>
      </c>
    </row>
    <row r="1095" spans="1:6" x14ac:dyDescent="0.3">
      <c r="A1095" t="s">
        <v>3432</v>
      </c>
      <c r="C1095" t="s">
        <v>3432</v>
      </c>
      <c r="D1095" t="str">
        <f t="shared" si="51"/>
        <v>AMOUNT_REAL_ESTATE_TAX_PY3,</v>
      </c>
      <c r="E1095" t="str">
        <f t="shared" si="52"/>
        <v>AMOUNT_REAL_ESTATE_TAX_PY3,</v>
      </c>
      <c r="F1095" t="b">
        <f t="shared" si="53"/>
        <v>1</v>
      </c>
    </row>
    <row r="1096" spans="1:6" x14ac:dyDescent="0.3">
      <c r="A1096" t="s">
        <v>3433</v>
      </c>
      <c r="C1096" t="s">
        <v>3433</v>
      </c>
      <c r="D1096" t="str">
        <f t="shared" si="51"/>
        <v>AMOUNT_QUALIFIED_DIVIDENDS_PY3,</v>
      </c>
      <c r="E1096" t="str">
        <f t="shared" si="52"/>
        <v>AMOUNT_QUALIFIED_DIVIDENDS_PY3,</v>
      </c>
      <c r="F1096" t="b">
        <f t="shared" si="53"/>
        <v>1</v>
      </c>
    </row>
    <row r="1097" spans="1:6" x14ac:dyDescent="0.3">
      <c r="A1097" t="s">
        <v>3434</v>
      </c>
      <c r="C1097" t="s">
        <v>3434</v>
      </c>
      <c r="D1097" t="str">
        <f t="shared" si="51"/>
        <v>AMOUNT_PERSONAL_PROPERTY_TAXES_PY3,</v>
      </c>
      <c r="E1097" t="str">
        <f t="shared" si="52"/>
        <v>AMOUNT_PERSONAL_PROPERTY_TAXES_PY3,</v>
      </c>
      <c r="F1097" t="b">
        <f t="shared" si="53"/>
        <v>1</v>
      </c>
    </row>
    <row r="1098" spans="1:6" x14ac:dyDescent="0.3">
      <c r="A1098" t="s">
        <v>3435</v>
      </c>
      <c r="C1098" t="s">
        <v>3435</v>
      </c>
      <c r="D1098" t="str">
        <f t="shared" si="51"/>
        <v>AMOUNT_PAID_WITH_EXTENSION_PY3,</v>
      </c>
      <c r="E1098" t="str">
        <f t="shared" si="52"/>
        <v>AMOUNT_PAID_WITH_EXTENSION_PY3,</v>
      </c>
      <c r="F1098" t="b">
        <f t="shared" si="53"/>
        <v>1</v>
      </c>
    </row>
    <row r="1099" spans="1:6" x14ac:dyDescent="0.3">
      <c r="A1099" t="s">
        <v>3436</v>
      </c>
      <c r="C1099" t="s">
        <v>3436</v>
      </c>
      <c r="D1099" t="str">
        <f t="shared" si="51"/>
        <v>AMOUNT_OTHER_TAXES_PY3,</v>
      </c>
      <c r="E1099" t="str">
        <f t="shared" si="52"/>
        <v>AMOUNT_OTHER_TAXES_PY3,</v>
      </c>
      <c r="F1099" t="b">
        <f t="shared" si="53"/>
        <v>1</v>
      </c>
    </row>
    <row r="1100" spans="1:6" x14ac:dyDescent="0.3">
      <c r="A1100" t="s">
        <v>3437</v>
      </c>
      <c r="C1100" t="s">
        <v>3437</v>
      </c>
      <c r="D1100" t="str">
        <f t="shared" si="51"/>
        <v>AMOUNT_OTHER_PAYMENTS_PY3,</v>
      </c>
      <c r="E1100" t="str">
        <f t="shared" si="52"/>
        <v>AMOUNT_OTHER_PAYMENTS_PY3,</v>
      </c>
      <c r="F1100" t="b">
        <f t="shared" si="53"/>
        <v>1</v>
      </c>
    </row>
    <row r="1101" spans="1:6" x14ac:dyDescent="0.3">
      <c r="A1101" t="s">
        <v>3438</v>
      </c>
      <c r="C1101" t="s">
        <v>3438</v>
      </c>
      <c r="D1101" t="str">
        <f t="shared" si="51"/>
        <v>AMOUNT_OTHER_INCOME_PY3,</v>
      </c>
      <c r="E1101" t="str">
        <f t="shared" si="52"/>
        <v>AMOUNT_OTHER_INCOME_PY3,</v>
      </c>
      <c r="F1101" t="b">
        <f t="shared" si="53"/>
        <v>1</v>
      </c>
    </row>
    <row r="1102" spans="1:6" x14ac:dyDescent="0.3">
      <c r="A1102" t="s">
        <v>3439</v>
      </c>
      <c r="C1102" t="s">
        <v>3439</v>
      </c>
      <c r="D1102" t="str">
        <f t="shared" si="51"/>
        <v>AMOUNT_OTHER_GAIN_PY3,</v>
      </c>
      <c r="E1102" t="str">
        <f t="shared" si="52"/>
        <v>AMOUNT_OTHER_GAIN_PY3,</v>
      </c>
      <c r="F1102" t="b">
        <f t="shared" si="53"/>
        <v>1</v>
      </c>
    </row>
    <row r="1103" spans="1:6" x14ac:dyDescent="0.3">
      <c r="A1103" t="s">
        <v>3440</v>
      </c>
      <c r="C1103" t="s">
        <v>3440</v>
      </c>
      <c r="D1103" t="str">
        <f t="shared" si="51"/>
        <v>AMOUNT_OTHER_DEDUCTIBLE_TAXES_PY3,</v>
      </c>
      <c r="E1103" t="str">
        <f t="shared" si="52"/>
        <v>AMOUNT_OTHER_DEDUCTIBLE_TAXES_PY3,</v>
      </c>
      <c r="F1103" t="b">
        <f t="shared" si="53"/>
        <v>1</v>
      </c>
    </row>
    <row r="1104" spans="1:6" x14ac:dyDescent="0.3">
      <c r="A1104" t="s">
        <v>3441</v>
      </c>
      <c r="C1104" t="s">
        <v>3441</v>
      </c>
      <c r="D1104" t="str">
        <f t="shared" si="51"/>
        <v>AMOUNT_OTHER_DEDUCTIBLE_EXPENSES_PY3,</v>
      </c>
      <c r="E1104" t="str">
        <f t="shared" si="52"/>
        <v>AMOUNT_OTHER_DEDUCTIBLE_EXPENSES_PY3,</v>
      </c>
      <c r="F1104" t="b">
        <f t="shared" si="53"/>
        <v>1</v>
      </c>
    </row>
    <row r="1105" spans="1:6" x14ac:dyDescent="0.3">
      <c r="A1105" t="s">
        <v>3442</v>
      </c>
      <c r="C1105" t="s">
        <v>3442</v>
      </c>
      <c r="D1105" t="str">
        <f t="shared" si="51"/>
        <v>AMOUNT_OTHER_CREDITS_PY3,</v>
      </c>
      <c r="E1105" t="str">
        <f t="shared" si="52"/>
        <v>AMOUNT_OTHER_CREDITS_PY3,</v>
      </c>
      <c r="F1105" t="b">
        <f t="shared" si="53"/>
        <v>1</v>
      </c>
    </row>
    <row r="1106" spans="1:6" x14ac:dyDescent="0.3">
      <c r="A1106" t="s">
        <v>3443</v>
      </c>
      <c r="C1106" t="s">
        <v>3443</v>
      </c>
      <c r="D1106" t="str">
        <f t="shared" si="51"/>
        <v>AMOUNT_ORDINARY_DIVIDENDS_PY3,</v>
      </c>
      <c r="E1106" t="str">
        <f t="shared" si="52"/>
        <v>AMOUNT_ORDINARY_DIVIDENDS_PY3,</v>
      </c>
      <c r="F1106" t="b">
        <f t="shared" si="53"/>
        <v>1</v>
      </c>
    </row>
    <row r="1107" spans="1:6" x14ac:dyDescent="0.3">
      <c r="A1107" t="s">
        <v>3444</v>
      </c>
      <c r="C1107" t="s">
        <v>3444</v>
      </c>
      <c r="D1107" t="str">
        <f t="shared" si="51"/>
        <v>AMOUNT_NT_COMBAT_PAY_PY3,</v>
      </c>
      <c r="E1107" t="str">
        <f t="shared" si="52"/>
        <v>AMOUNT_NT_COMBAT_PAY_PY3,</v>
      </c>
      <c r="F1107" t="b">
        <f t="shared" si="53"/>
        <v>1</v>
      </c>
    </row>
    <row r="1108" spans="1:6" x14ac:dyDescent="0.3">
      <c r="A1108" t="s">
        <v>3445</v>
      </c>
      <c r="C1108" t="s">
        <v>3445</v>
      </c>
      <c r="D1108" t="str">
        <f t="shared" si="51"/>
        <v>AMOUNT_MOVING_EXPENSE_PY3,</v>
      </c>
      <c r="E1108" t="str">
        <f t="shared" si="52"/>
        <v>AMOUNT_MOVING_EXPENSE_PY3,</v>
      </c>
      <c r="F1108" t="b">
        <f t="shared" si="53"/>
        <v>1</v>
      </c>
    </row>
    <row r="1109" spans="1:6" x14ac:dyDescent="0.3">
      <c r="A1109" t="s">
        <v>3446</v>
      </c>
      <c r="C1109" t="s">
        <v>3446</v>
      </c>
      <c r="D1109" t="str">
        <f t="shared" si="51"/>
        <v>AMOUNT_MORTGAGE_POINTS_NON_1098_PY3,</v>
      </c>
      <c r="E1109" t="str">
        <f t="shared" si="52"/>
        <v>AMOUNT_MORTGAGE_POINTS_NON_1098_PY3,</v>
      </c>
      <c r="F1109" t="b">
        <f t="shared" si="53"/>
        <v>1</v>
      </c>
    </row>
    <row r="1110" spans="1:6" x14ac:dyDescent="0.3">
      <c r="A1110" t="s">
        <v>3447</v>
      </c>
      <c r="C1110" t="s">
        <v>3447</v>
      </c>
      <c r="D1110" t="str">
        <f t="shared" si="51"/>
        <v>AMOUNT_MORTGAGE_INTEREST_NON_1098_PY3,</v>
      </c>
      <c r="E1110" t="str">
        <f t="shared" si="52"/>
        <v>AMOUNT_MORTGAGE_INTEREST_NON_1098_PY3,</v>
      </c>
      <c r="F1110" t="b">
        <f t="shared" si="53"/>
        <v>1</v>
      </c>
    </row>
    <row r="1111" spans="1:6" x14ac:dyDescent="0.3">
      <c r="A1111" t="s">
        <v>3448</v>
      </c>
      <c r="C1111" t="s">
        <v>3448</v>
      </c>
      <c r="D1111" t="str">
        <f t="shared" si="51"/>
        <v>AMOUNT_MORTGAGE_INTEREST_PY3,</v>
      </c>
      <c r="E1111" t="str">
        <f t="shared" si="52"/>
        <v>AMOUNT_MORTGAGE_INTEREST_PY3,</v>
      </c>
      <c r="F1111" t="b">
        <f t="shared" si="53"/>
        <v>1</v>
      </c>
    </row>
    <row r="1112" spans="1:6" x14ac:dyDescent="0.3">
      <c r="A1112" t="s">
        <v>3449</v>
      </c>
      <c r="C1112" t="s">
        <v>3449</v>
      </c>
      <c r="D1112" t="str">
        <f t="shared" si="51"/>
        <v>AMOUNT_MORTGAGE_INSURANCE_PY3,</v>
      </c>
      <c r="E1112" t="str">
        <f t="shared" si="52"/>
        <v>AMOUNT_MORTGAGE_INSURANCE_PY3,</v>
      </c>
      <c r="F1112" t="b">
        <f t="shared" si="53"/>
        <v>1</v>
      </c>
    </row>
    <row r="1113" spans="1:6" x14ac:dyDescent="0.3">
      <c r="A1113" t="s">
        <v>3450</v>
      </c>
      <c r="C1113" t="s">
        <v>3450</v>
      </c>
      <c r="D1113" t="str">
        <f t="shared" si="51"/>
        <v>AMOUNT_MISC_DEDUCTIONS_PY3,</v>
      </c>
      <c r="E1113" t="str">
        <f t="shared" si="52"/>
        <v>AMOUNT_MISC_DEDUCTIONS_PY3,</v>
      </c>
      <c r="F1113" t="b">
        <f t="shared" si="53"/>
        <v>1</v>
      </c>
    </row>
    <row r="1114" spans="1:6" x14ac:dyDescent="0.3">
      <c r="A1114" t="s">
        <v>3451</v>
      </c>
      <c r="C1114" t="s">
        <v>3451</v>
      </c>
      <c r="D1114" t="str">
        <f t="shared" si="51"/>
        <v>AMOUNT_MEDICAL_DENTAL_EXPENSES_DEDUCTION_PY3,</v>
      </c>
      <c r="E1114" t="str">
        <f t="shared" si="52"/>
        <v>AMOUNT_MEDICAL_DENTAL_EXPENSES_DEDUCTION_PY3,</v>
      </c>
      <c r="F1114" t="b">
        <f t="shared" si="53"/>
        <v>1</v>
      </c>
    </row>
    <row r="1115" spans="1:6" x14ac:dyDescent="0.3">
      <c r="A1115" t="s">
        <v>3452</v>
      </c>
      <c r="C1115" t="s">
        <v>3452</v>
      </c>
      <c r="D1115" t="str">
        <f t="shared" si="51"/>
        <v>AMOUNT_MEDICAL_DENTAL_EXPENSES_PY3,</v>
      </c>
      <c r="E1115" t="str">
        <f t="shared" si="52"/>
        <v>AMOUNT_MEDICAL_DENTAL_EXPENSES_PY3,</v>
      </c>
      <c r="F1115" t="b">
        <f t="shared" si="53"/>
        <v>1</v>
      </c>
    </row>
    <row r="1116" spans="1:6" x14ac:dyDescent="0.3">
      <c r="A1116" t="s">
        <v>3453</v>
      </c>
      <c r="C1116" t="s">
        <v>3453</v>
      </c>
      <c r="D1116" t="str">
        <f t="shared" si="51"/>
        <v>AMOUNT_IRA_DISTRIBUTIONS_PY3,</v>
      </c>
      <c r="E1116" t="str">
        <f t="shared" si="52"/>
        <v>AMOUNT_IRA_DISTRIBUTIONS_PY3,</v>
      </c>
      <c r="F1116" t="b">
        <f t="shared" si="53"/>
        <v>1</v>
      </c>
    </row>
    <row r="1117" spans="1:6" x14ac:dyDescent="0.3">
      <c r="A1117" t="s">
        <v>3454</v>
      </c>
      <c r="C1117" t="s">
        <v>3454</v>
      </c>
      <c r="D1117" t="str">
        <f t="shared" si="51"/>
        <v>AMOUNT_IRA_DEDUCTION_PY3,</v>
      </c>
      <c r="E1117" t="str">
        <f t="shared" si="52"/>
        <v>AMOUNT_IRA_DEDUCTION_PY3,</v>
      </c>
      <c r="F1117" t="b">
        <f t="shared" si="53"/>
        <v>1</v>
      </c>
    </row>
    <row r="1118" spans="1:6" x14ac:dyDescent="0.3">
      <c r="A1118" t="s">
        <v>3455</v>
      </c>
      <c r="C1118" t="s">
        <v>3455</v>
      </c>
      <c r="D1118" t="str">
        <f t="shared" si="51"/>
        <v>AMOUNT_INVESTMENT_INTEREST_PAID_PY3,</v>
      </c>
      <c r="E1118" t="str">
        <f t="shared" si="52"/>
        <v>AMOUNT_INVESTMENT_INTEREST_PAID_PY3,</v>
      </c>
      <c r="F1118" t="b">
        <f t="shared" si="53"/>
        <v>1</v>
      </c>
    </row>
    <row r="1119" spans="1:6" x14ac:dyDescent="0.3">
      <c r="A1119" t="s">
        <v>3456</v>
      </c>
      <c r="C1119" t="s">
        <v>3456</v>
      </c>
      <c r="D1119" t="str">
        <f t="shared" si="51"/>
        <v>AMOUNT_INCOME_TAX_WITHHELD_PY3,</v>
      </c>
      <c r="E1119" t="str">
        <f t="shared" si="52"/>
        <v>AMOUNT_INCOME_TAX_WITHHELD_PY3,</v>
      </c>
      <c r="F1119" t="b">
        <f t="shared" si="53"/>
        <v>1</v>
      </c>
    </row>
    <row r="1120" spans="1:6" x14ac:dyDescent="0.3">
      <c r="A1120" t="s">
        <v>3457</v>
      </c>
      <c r="C1120" t="s">
        <v>3457</v>
      </c>
      <c r="D1120" t="str">
        <f t="shared" si="51"/>
        <v>AMOUNT_INCOME_TAX_PY3,</v>
      </c>
      <c r="E1120" t="str">
        <f t="shared" si="52"/>
        <v>AMOUNT_INCOME_TAX_PY3,</v>
      </c>
      <c r="F1120" t="b">
        <f t="shared" si="53"/>
        <v>1</v>
      </c>
    </row>
    <row r="1121" spans="1:6" x14ac:dyDescent="0.3">
      <c r="A1121" t="s">
        <v>3458</v>
      </c>
      <c r="C1121" t="s">
        <v>3458</v>
      </c>
      <c r="D1121" t="str">
        <f t="shared" si="51"/>
        <v>AMOUNT_HSA_PY3,</v>
      </c>
      <c r="E1121" t="str">
        <f t="shared" si="52"/>
        <v>AMOUNT_HSA_PY3,</v>
      </c>
      <c r="F1121" t="b">
        <f t="shared" si="53"/>
        <v>1</v>
      </c>
    </row>
    <row r="1122" spans="1:6" x14ac:dyDescent="0.3">
      <c r="A1122" t="s">
        <v>3459</v>
      </c>
      <c r="C1122" t="s">
        <v>3459</v>
      </c>
      <c r="D1122" t="str">
        <f t="shared" si="51"/>
        <v>AMOUNT_HOPE_CREDIT_PY3,</v>
      </c>
      <c r="E1122" t="str">
        <f t="shared" si="52"/>
        <v>AMOUNT_HOPE_CREDIT_PY3,</v>
      </c>
      <c r="F1122" t="b">
        <f t="shared" si="53"/>
        <v>1</v>
      </c>
    </row>
    <row r="1123" spans="1:6" x14ac:dyDescent="0.3">
      <c r="A1123" t="s">
        <v>3460</v>
      </c>
      <c r="C1123" t="s">
        <v>3460</v>
      </c>
      <c r="D1123" t="str">
        <f t="shared" si="51"/>
        <v>AMOUNT_HOMEBUYER_CREDIT_REPAYMENT_PY3,</v>
      </c>
      <c r="E1123" t="str">
        <f t="shared" si="52"/>
        <v>AMOUNT_HOMEBUYER_CREDIT_REPAYMENT_PY3,</v>
      </c>
      <c r="F1123" t="b">
        <f t="shared" si="53"/>
        <v>1</v>
      </c>
    </row>
    <row r="1124" spans="1:6" x14ac:dyDescent="0.3">
      <c r="A1124" t="s">
        <v>3461</v>
      </c>
      <c r="C1124" t="s">
        <v>3461</v>
      </c>
      <c r="D1124" t="str">
        <f t="shared" si="51"/>
        <v>AMOUNT_FUEL_TAX_CREDIT_PY3,</v>
      </c>
      <c r="E1124" t="str">
        <f t="shared" si="52"/>
        <v>AMOUNT_FUEL_TAX_CREDIT_PY3,</v>
      </c>
      <c r="F1124" t="b">
        <f t="shared" si="53"/>
        <v>1</v>
      </c>
    </row>
    <row r="1125" spans="1:6" x14ac:dyDescent="0.3">
      <c r="A1125" t="s">
        <v>3462</v>
      </c>
      <c r="C1125" t="s">
        <v>3462</v>
      </c>
      <c r="D1125" t="str">
        <f t="shared" si="51"/>
        <v>AMOUNT_FOREIGN_TAX_CREDIT_PY3,</v>
      </c>
      <c r="E1125" t="str">
        <f t="shared" si="52"/>
        <v>AMOUNT_FOREIGN_TAX_CREDIT_PY3,</v>
      </c>
      <c r="F1125" t="b">
        <f t="shared" si="53"/>
        <v>1</v>
      </c>
    </row>
    <row r="1126" spans="1:6" x14ac:dyDescent="0.3">
      <c r="A1126" t="s">
        <v>3463</v>
      </c>
      <c r="C1126" t="s">
        <v>3463</v>
      </c>
      <c r="D1126" t="str">
        <f t="shared" si="51"/>
        <v>AMOUNT_FARM_INCOME_PY3,</v>
      </c>
      <c r="E1126" t="str">
        <f t="shared" si="52"/>
        <v>AMOUNT_FARM_INCOME_PY3,</v>
      </c>
      <c r="F1126" t="b">
        <f t="shared" si="53"/>
        <v>1</v>
      </c>
    </row>
    <row r="1127" spans="1:6" x14ac:dyDescent="0.3">
      <c r="A1127" t="s">
        <v>3464</v>
      </c>
      <c r="C1127" t="s">
        <v>3464</v>
      </c>
      <c r="D1127" t="str">
        <f t="shared" si="51"/>
        <v>AMOUNT_EXPENSES_DEDUCTION_PY3,</v>
      </c>
      <c r="E1127" t="str">
        <f t="shared" si="52"/>
        <v>AMOUNT_EXPENSES_DEDUCTION_PY3,</v>
      </c>
      <c r="F1127" t="b">
        <f t="shared" si="53"/>
        <v>1</v>
      </c>
    </row>
    <row r="1128" spans="1:6" x14ac:dyDescent="0.3">
      <c r="A1128" t="s">
        <v>3465</v>
      </c>
      <c r="C1128" t="s">
        <v>3465</v>
      </c>
      <c r="D1128" t="str">
        <f t="shared" si="51"/>
        <v>AMOUNT_EXEMPTIONS_PY3,</v>
      </c>
      <c r="E1128" t="str">
        <f t="shared" si="52"/>
        <v>AMOUNT_EXEMPTIONS_PY3,</v>
      </c>
      <c r="F1128" t="b">
        <f t="shared" si="53"/>
        <v>1</v>
      </c>
    </row>
    <row r="1129" spans="1:6" x14ac:dyDescent="0.3">
      <c r="A1129" t="s">
        <v>3466</v>
      </c>
      <c r="C1129" t="s">
        <v>3466</v>
      </c>
      <c r="D1129" t="str">
        <f t="shared" si="51"/>
        <v>AMOUNT_EXCESS_SS_RRTA_WITHHELD_PY3,</v>
      </c>
      <c r="E1129" t="str">
        <f t="shared" si="52"/>
        <v>AMOUNT_EXCESS_SS_RRTA_WITHHELD_PY3,</v>
      </c>
      <c r="F1129" t="b">
        <f t="shared" si="53"/>
        <v>1</v>
      </c>
    </row>
    <row r="1130" spans="1:6" x14ac:dyDescent="0.3">
      <c r="A1130" t="s">
        <v>3467</v>
      </c>
      <c r="C1130" t="s">
        <v>3467</v>
      </c>
      <c r="D1130" t="str">
        <f t="shared" si="51"/>
        <v>AMOUNT_ESTIMATED_TAX_PENALTY_PY3,</v>
      </c>
      <c r="E1130" t="str">
        <f t="shared" si="52"/>
        <v>AMOUNT_ESTIMATED_TAX_PENALTY_PY3,</v>
      </c>
      <c r="F1130" t="b">
        <f t="shared" si="53"/>
        <v>1</v>
      </c>
    </row>
    <row r="1131" spans="1:6" x14ac:dyDescent="0.3">
      <c r="A1131" t="s">
        <v>3468</v>
      </c>
      <c r="C1131" t="s">
        <v>3468</v>
      </c>
      <c r="D1131" t="str">
        <f t="shared" si="51"/>
        <v>AMOUNT_ESTIMATED_TAX_PY3,</v>
      </c>
      <c r="E1131" t="str">
        <f t="shared" si="52"/>
        <v>AMOUNT_ESTIMATED_TAX_PY3,</v>
      </c>
      <c r="F1131" t="b">
        <f t="shared" si="53"/>
        <v>1</v>
      </c>
    </row>
    <row r="1132" spans="1:6" x14ac:dyDescent="0.3">
      <c r="A1132" t="s">
        <v>3469</v>
      </c>
      <c r="C1132" t="s">
        <v>3469</v>
      </c>
      <c r="D1132" t="str">
        <f t="shared" si="51"/>
        <v>AMOUNT_EMPLOYEE_EXPENSES_PY3,</v>
      </c>
      <c r="E1132" t="str">
        <f t="shared" si="52"/>
        <v>AMOUNT_EMPLOYEE_EXPENSES_PY3,</v>
      </c>
      <c r="F1132" t="b">
        <f t="shared" si="53"/>
        <v>1</v>
      </c>
    </row>
    <row r="1133" spans="1:6" x14ac:dyDescent="0.3">
      <c r="A1133" t="s">
        <v>3470</v>
      </c>
      <c r="C1133" t="s">
        <v>3470</v>
      </c>
      <c r="D1133" t="str">
        <f t="shared" si="51"/>
        <v>AMOUNT_EITC_PY3,</v>
      </c>
      <c r="E1133" t="str">
        <f t="shared" si="52"/>
        <v>AMOUNT_EITC_PY3,</v>
      </c>
      <c r="F1133" t="b">
        <f t="shared" si="53"/>
        <v>1</v>
      </c>
    </row>
    <row r="1134" spans="1:6" x14ac:dyDescent="0.3">
      <c r="A1134" t="s">
        <v>3471</v>
      </c>
      <c r="C1134" t="s">
        <v>3471</v>
      </c>
      <c r="D1134" t="str">
        <f t="shared" si="51"/>
        <v>AMOUNT_EDUCATION_CREDIT_PY3,</v>
      </c>
      <c r="E1134" t="str">
        <f t="shared" si="52"/>
        <v>AMOUNT_EDUCATION_CREDIT_PY3,</v>
      </c>
      <c r="F1134" t="b">
        <f t="shared" si="53"/>
        <v>1</v>
      </c>
    </row>
    <row r="1135" spans="1:6" x14ac:dyDescent="0.3">
      <c r="A1135" t="s">
        <v>3472</v>
      </c>
      <c r="C1135" t="s">
        <v>3472</v>
      </c>
      <c r="D1135" t="str">
        <f t="shared" si="51"/>
        <v>AMOUNT_EARLY_WITHDRAWAL_PENALTY_PY3,</v>
      </c>
      <c r="E1135" t="str">
        <f t="shared" si="52"/>
        <v>AMOUNT_EARLY_WITHDRAWAL_PENALTY_PY3,</v>
      </c>
      <c r="F1135" t="b">
        <f t="shared" si="53"/>
        <v>1</v>
      </c>
    </row>
    <row r="1136" spans="1:6" x14ac:dyDescent="0.3">
      <c r="A1136" t="s">
        <v>3473</v>
      </c>
      <c r="C1136" t="s">
        <v>3473</v>
      </c>
      <c r="D1136" t="str">
        <f t="shared" si="51"/>
        <v>AMOUNT_DOMESTIC_PRODUCTION_DEDUCTION_PY3,</v>
      </c>
      <c r="E1136" t="str">
        <f t="shared" si="52"/>
        <v>AMOUNT_DOMESTIC_PRODUCTION_DEDUCTION_PY3,</v>
      </c>
      <c r="F1136" t="b">
        <f t="shared" si="53"/>
        <v>1</v>
      </c>
    </row>
    <row r="1137" spans="1:6" x14ac:dyDescent="0.3">
      <c r="A1137" t="s">
        <v>3474</v>
      </c>
      <c r="C1137" t="s">
        <v>3474</v>
      </c>
      <c r="D1137" t="str">
        <f t="shared" si="51"/>
        <v>AMOUNT_DISABLED_CREDIT_PY3,</v>
      </c>
      <c r="E1137" t="str">
        <f t="shared" si="52"/>
        <v>AMOUNT_DISABLED_CREDIT_PY3,</v>
      </c>
      <c r="F1137" t="b">
        <f t="shared" si="53"/>
        <v>1</v>
      </c>
    </row>
    <row r="1138" spans="1:6" x14ac:dyDescent="0.3">
      <c r="A1138" t="s">
        <v>3475</v>
      </c>
      <c r="C1138" t="s">
        <v>3475</v>
      </c>
      <c r="D1138" t="str">
        <f t="shared" si="51"/>
        <v>AMOUNT_DEDUCTIBLE_SELF_EMPLOYMENT_TAX_PY3,</v>
      </c>
      <c r="E1138" t="str">
        <f t="shared" si="52"/>
        <v>AMOUNT_DEDUCTIBLE_SELF_EMPLOYMENT_TAX_PY3,</v>
      </c>
      <c r="F1138" t="b">
        <f t="shared" si="53"/>
        <v>1</v>
      </c>
    </row>
    <row r="1139" spans="1:6" x14ac:dyDescent="0.3">
      <c r="A1139" t="s">
        <v>3476</v>
      </c>
      <c r="C1139" t="s">
        <v>3476</v>
      </c>
      <c r="D1139" t="str">
        <f t="shared" si="51"/>
        <v>AMOUNT_CHILD_CREDIT_PY3,</v>
      </c>
      <c r="E1139" t="str">
        <f t="shared" si="52"/>
        <v>AMOUNT_CHILD_CREDIT_PY3,</v>
      </c>
      <c r="F1139" t="b">
        <f t="shared" si="53"/>
        <v>1</v>
      </c>
    </row>
    <row r="1140" spans="1:6" x14ac:dyDescent="0.3">
      <c r="A1140" t="s">
        <v>3477</v>
      </c>
      <c r="C1140" t="s">
        <v>3477</v>
      </c>
      <c r="D1140" t="str">
        <f t="shared" si="51"/>
        <v>AMOUNT_CHILD_CARE_CREDIT_PY3,</v>
      </c>
      <c r="E1140" t="str">
        <f t="shared" si="52"/>
        <v>AMOUNT_CHILD_CARE_CREDIT_PY3,</v>
      </c>
      <c r="F1140" t="b">
        <f t="shared" si="53"/>
        <v>1</v>
      </c>
    </row>
    <row r="1141" spans="1:6" x14ac:dyDescent="0.3">
      <c r="A1141" t="s">
        <v>3478</v>
      </c>
      <c r="C1141" t="s">
        <v>3478</v>
      </c>
      <c r="D1141" t="str">
        <f t="shared" si="51"/>
        <v>AMOUNT_CHARITABLE_CONTRIBUTIONS_NONCASH_PY3,</v>
      </c>
      <c r="E1141" t="str">
        <f t="shared" si="52"/>
        <v>AMOUNT_CHARITABLE_CONTRIBUTIONS_NONCASH_PY3,</v>
      </c>
      <c r="F1141" t="b">
        <f t="shared" si="53"/>
        <v>1</v>
      </c>
    </row>
    <row r="1142" spans="1:6" x14ac:dyDescent="0.3">
      <c r="A1142" t="s">
        <v>3479</v>
      </c>
      <c r="C1142" t="s">
        <v>3479</v>
      </c>
      <c r="D1142" t="str">
        <f t="shared" si="51"/>
        <v>AMOUNT_CHARITABLE_CONTRIBUTIONS_CASH_PY3,</v>
      </c>
      <c r="E1142" t="str">
        <f t="shared" si="52"/>
        <v>AMOUNT_CHARITABLE_CONTRIBUTIONS_CASH_PY3,</v>
      </c>
      <c r="F1142" t="b">
        <f t="shared" si="53"/>
        <v>1</v>
      </c>
    </row>
    <row r="1143" spans="1:6" x14ac:dyDescent="0.3">
      <c r="A1143" t="s">
        <v>3480</v>
      </c>
      <c r="C1143" t="s">
        <v>3480</v>
      </c>
      <c r="D1143" t="str">
        <f t="shared" si="51"/>
        <v>AMOUNT_CHARITABLE_CONTRIBUTIONS_CARRYOVER_PY3,</v>
      </c>
      <c r="E1143" t="str">
        <f t="shared" si="52"/>
        <v>AMOUNT_CHARITABLE_CONTRIBUTIONS_CARRYOVER_PY3,</v>
      </c>
      <c r="F1143" t="b">
        <f t="shared" si="53"/>
        <v>1</v>
      </c>
    </row>
    <row r="1144" spans="1:6" x14ac:dyDescent="0.3">
      <c r="A1144" t="s">
        <v>3481</v>
      </c>
      <c r="C1144" t="s">
        <v>3481</v>
      </c>
      <c r="D1144" t="str">
        <f t="shared" si="51"/>
        <v>AMOUNT_CHARITABLE_CONTRIBUTIONS_PY3,</v>
      </c>
      <c r="E1144" t="str">
        <f t="shared" si="52"/>
        <v>AMOUNT_CHARITABLE_CONTRIBUTIONS_PY3,</v>
      </c>
      <c r="F1144" t="b">
        <f t="shared" si="53"/>
        <v>1</v>
      </c>
    </row>
    <row r="1145" spans="1:6" x14ac:dyDescent="0.3">
      <c r="A1145" t="s">
        <v>3482</v>
      </c>
      <c r="C1145" t="s">
        <v>3482</v>
      </c>
      <c r="D1145" t="str">
        <f t="shared" si="51"/>
        <v>AMOUNT_CERTAIN_BUSINESS_EXPENSE_PY3,</v>
      </c>
      <c r="E1145" t="str">
        <f t="shared" si="52"/>
        <v>AMOUNT_CERTAIN_BUSINESS_EXPENSE_PY3,</v>
      </c>
      <c r="F1145" t="b">
        <f t="shared" si="53"/>
        <v>1</v>
      </c>
    </row>
    <row r="1146" spans="1:6" x14ac:dyDescent="0.3">
      <c r="A1146" t="s">
        <v>3483</v>
      </c>
      <c r="C1146" t="s">
        <v>3483</v>
      </c>
      <c r="D1146" t="str">
        <f t="shared" si="51"/>
        <v>AMOUNT_CASUALTY_LOSSES_PY3,</v>
      </c>
      <c r="E1146" t="str">
        <f t="shared" si="52"/>
        <v>AMOUNT_CASUALTY_LOSSES_PY3,</v>
      </c>
      <c r="F1146" t="b">
        <f t="shared" si="53"/>
        <v>1</v>
      </c>
    </row>
    <row r="1147" spans="1:6" x14ac:dyDescent="0.3">
      <c r="A1147" t="s">
        <v>3484</v>
      </c>
      <c r="C1147" t="s">
        <v>3484</v>
      </c>
      <c r="D1147" t="str">
        <f t="shared" si="51"/>
        <v>AMOUNT_CAPITAL_GAIN_PY3,</v>
      </c>
      <c r="E1147" t="str">
        <f t="shared" si="52"/>
        <v>AMOUNT_CAPITAL_GAIN_PY3,</v>
      </c>
      <c r="F1147" t="b">
        <f t="shared" si="53"/>
        <v>1</v>
      </c>
    </row>
    <row r="1148" spans="1:6" x14ac:dyDescent="0.3">
      <c r="A1148" t="s">
        <v>3485</v>
      </c>
      <c r="C1148" t="s">
        <v>3485</v>
      </c>
      <c r="D1148" t="str">
        <f t="shared" si="51"/>
        <v>AMOUNT_BUSINESS_INCOME_PY3,</v>
      </c>
      <c r="E1148" t="str">
        <f t="shared" si="52"/>
        <v>AMOUNT_BUSINESS_INCOME_PY3,</v>
      </c>
      <c r="F1148" t="b">
        <f t="shared" si="53"/>
        <v>1</v>
      </c>
    </row>
    <row r="1149" spans="1:6" x14ac:dyDescent="0.3">
      <c r="A1149" t="s">
        <v>3486</v>
      </c>
      <c r="C1149" t="s">
        <v>3486</v>
      </c>
      <c r="D1149" t="str">
        <f t="shared" si="51"/>
        <v>AMOUNT_AMT_PY3,</v>
      </c>
      <c r="E1149" t="str">
        <f t="shared" si="52"/>
        <v>AMOUNT_AMT_PY3,</v>
      </c>
      <c r="F1149" t="b">
        <f t="shared" si="53"/>
        <v>1</v>
      </c>
    </row>
    <row r="1150" spans="1:6" x14ac:dyDescent="0.3">
      <c r="A1150" t="s">
        <v>3487</v>
      </c>
      <c r="C1150" t="s">
        <v>3487</v>
      </c>
      <c r="D1150" t="str">
        <f t="shared" si="51"/>
        <v>AMOUNT_ALIMONY_PAID_PY3,</v>
      </c>
      <c r="E1150" t="str">
        <f t="shared" si="52"/>
        <v>AMOUNT_ALIMONY_PAID_PY3,</v>
      </c>
      <c r="F1150" t="b">
        <f t="shared" si="53"/>
        <v>1</v>
      </c>
    </row>
    <row r="1151" spans="1:6" x14ac:dyDescent="0.3">
      <c r="A1151" t="s">
        <v>3488</v>
      </c>
      <c r="C1151" t="s">
        <v>3488</v>
      </c>
      <c r="D1151" t="str">
        <f t="shared" si="51"/>
        <v>AMOUNT_ALIMONY_INCOME_PY3,</v>
      </c>
      <c r="E1151" t="str">
        <f t="shared" si="52"/>
        <v>AMOUNT_ALIMONY_INCOME_PY3,</v>
      </c>
      <c r="F1151" t="b">
        <f t="shared" si="53"/>
        <v>1</v>
      </c>
    </row>
    <row r="1152" spans="1:6" x14ac:dyDescent="0.3">
      <c r="A1152" t="s">
        <v>3489</v>
      </c>
      <c r="C1152" t="s">
        <v>3489</v>
      </c>
      <c r="D1152" t="str">
        <f t="shared" si="51"/>
        <v>AMOUNT_ADJUSTMENTS_PY3,</v>
      </c>
      <c r="E1152" t="str">
        <f t="shared" si="52"/>
        <v>AMOUNT_ADJUSTMENTS_PY3,</v>
      </c>
      <c r="F1152" t="b">
        <f t="shared" si="53"/>
        <v>1</v>
      </c>
    </row>
    <row r="1153" spans="1:6" x14ac:dyDescent="0.3">
      <c r="A1153" t="s">
        <v>3490</v>
      </c>
      <c r="C1153" t="s">
        <v>3490</v>
      </c>
      <c r="D1153" t="str">
        <f t="shared" si="51"/>
        <v>AGI_PY3,</v>
      </c>
      <c r="E1153" t="str">
        <f t="shared" si="52"/>
        <v>AGI_PY3,</v>
      </c>
      <c r="F1153" t="b">
        <f t="shared" si="53"/>
        <v>1</v>
      </c>
    </row>
    <row r="1154" spans="1:6" x14ac:dyDescent="0.3">
      <c r="A1154" t="s">
        <v>3491</v>
      </c>
      <c r="C1154" t="s">
        <v>3491</v>
      </c>
      <c r="D1154" t="str">
        <f t="shared" si="51"/>
        <v>AGE_TAXPAYER_PY3,</v>
      </c>
      <c r="E1154" t="str">
        <f t="shared" si="52"/>
        <v>AGE_TAXPAYER_PY3,</v>
      </c>
      <c r="F1154" t="b">
        <f t="shared" si="53"/>
        <v>1</v>
      </c>
    </row>
    <row r="1155" spans="1:6" x14ac:dyDescent="0.3">
      <c r="A1155" t="s">
        <v>3492</v>
      </c>
      <c r="C1155" t="s">
        <v>3492</v>
      </c>
      <c r="D1155" t="str">
        <f t="shared" ref="D1155:D1158" si="54">TRIM(A1155)</f>
        <v>AGE_SPOUSE_PY3,</v>
      </c>
      <c r="E1155" t="str">
        <f t="shared" ref="E1155:E1158" si="55">TRIM(C1155)</f>
        <v>AGE_SPOUSE_PY3,</v>
      </c>
      <c r="F1155" t="b">
        <f t="shared" ref="F1155:F1158" si="56">D1155=E1155</f>
        <v>1</v>
      </c>
    </row>
    <row r="1156" spans="1:6" x14ac:dyDescent="0.3">
      <c r="A1156" t="s">
        <v>3493</v>
      </c>
      <c r="C1156" t="s">
        <v>3493</v>
      </c>
      <c r="D1156" t="str">
        <f t="shared" si="54"/>
        <v>AGE_DEPENDENT_MIN_PY3,</v>
      </c>
      <c r="E1156" t="str">
        <f t="shared" si="55"/>
        <v>AGE_DEPENDENT_MIN_PY3,</v>
      </c>
      <c r="F1156" t="b">
        <f t="shared" si="56"/>
        <v>1</v>
      </c>
    </row>
    <row r="1157" spans="1:6" x14ac:dyDescent="0.3">
      <c r="A1157" t="s">
        <v>3494</v>
      </c>
      <c r="C1157" t="s">
        <v>3494</v>
      </c>
      <c r="D1157" t="str">
        <f t="shared" si="54"/>
        <v>AGE_DEPENDENT_MAX_PY3,</v>
      </c>
      <c r="E1157" t="str">
        <f t="shared" si="55"/>
        <v>AGE_DEPENDENT_MAX_PY3,</v>
      </c>
      <c r="F1157" t="b">
        <f t="shared" si="56"/>
        <v>1</v>
      </c>
    </row>
    <row r="1158" spans="1:6" x14ac:dyDescent="0.3">
      <c r="A1158" t="s">
        <v>3495</v>
      </c>
      <c r="C1158" t="s">
        <v>3495</v>
      </c>
      <c r="D1158" t="str">
        <f t="shared" si="54"/>
        <v>AGE_DEPENDENT_AVG_PY3</v>
      </c>
      <c r="E1158" t="str">
        <f t="shared" si="55"/>
        <v>AGE_DEPENDENT_AVG_PY3</v>
      </c>
      <c r="F1158" t="b">
        <f t="shared" si="56"/>
        <v>1</v>
      </c>
    </row>
  </sheetData>
  <autoFilter ref="D1:F115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48576"/>
  <sheetViews>
    <sheetView tabSelected="1" topLeftCell="A111" workbookViewId="0">
      <selection activeCell="D124" sqref="D124"/>
    </sheetView>
  </sheetViews>
  <sheetFormatPr defaultRowHeight="14.4" outlineLevelRow="1" x14ac:dyDescent="0.3"/>
  <cols>
    <col min="1" max="2" width="12.5546875" bestFit="1" customWidth="1"/>
    <col min="3" max="3" width="10.109375" bestFit="1" customWidth="1"/>
    <col min="4" max="4" width="14.6640625" bestFit="1" customWidth="1"/>
    <col min="5" max="5" width="11.109375" style="2" bestFit="1" customWidth="1"/>
    <col min="6" max="6" width="13.6640625" style="3" customWidth="1"/>
    <col min="7" max="7" width="11.109375" bestFit="1" customWidth="1"/>
    <col min="8" max="8" width="13.77734375" bestFit="1" customWidth="1"/>
    <col min="9" max="9" width="12.5546875" bestFit="1" customWidth="1"/>
    <col min="10" max="11" width="11.109375" bestFit="1" customWidth="1"/>
    <col min="12" max="12" width="12.44140625" bestFit="1" customWidth="1"/>
    <col min="13" max="13" width="12.5546875" bestFit="1" customWidth="1"/>
    <col min="14" max="14" width="22.6640625" bestFit="1" customWidth="1"/>
    <col min="15" max="15" width="13.6640625" bestFit="1" customWidth="1"/>
    <col min="17" max="17" width="10.5546875" bestFit="1" customWidth="1"/>
    <col min="19" max="19" width="12.109375" bestFit="1" customWidth="1"/>
  </cols>
  <sheetData>
    <row r="2" spans="1:7" x14ac:dyDescent="0.3">
      <c r="B2" t="s">
        <v>3497</v>
      </c>
      <c r="D2" s="3" t="s">
        <v>3497</v>
      </c>
      <c r="F2" s="3" t="s">
        <v>3497</v>
      </c>
    </row>
    <row r="3" spans="1:7" hidden="1" outlineLevel="1" x14ac:dyDescent="0.3">
      <c r="A3">
        <v>0</v>
      </c>
      <c r="B3">
        <v>0</v>
      </c>
      <c r="D3" s="3">
        <v>0</v>
      </c>
      <c r="E3" s="2" t="e">
        <f>A3/D3</f>
        <v>#DIV/0!</v>
      </c>
      <c r="F3" s="3">
        <v>0</v>
      </c>
    </row>
    <row r="4" spans="1:7" hidden="1" outlineLevel="1" x14ac:dyDescent="0.3">
      <c r="A4">
        <v>1</v>
      </c>
      <c r="B4">
        <v>0</v>
      </c>
      <c r="C4" s="3">
        <f>B4-B3</f>
        <v>0</v>
      </c>
      <c r="D4" s="3">
        <v>0</v>
      </c>
      <c r="E4" s="2" t="e">
        <f t="shared" ref="E4:E14" si="0">A4/D4</f>
        <v>#DIV/0!</v>
      </c>
      <c r="F4" s="3">
        <v>0</v>
      </c>
    </row>
    <row r="5" spans="1:7" hidden="1" outlineLevel="1" x14ac:dyDescent="0.3">
      <c r="A5">
        <v>2</v>
      </c>
      <c r="B5">
        <v>0</v>
      </c>
      <c r="C5" s="3">
        <f t="shared" ref="C5:C68" si="1">B5-B4</f>
        <v>0</v>
      </c>
      <c r="D5" s="3">
        <v>0</v>
      </c>
      <c r="E5" s="2" t="e">
        <f t="shared" si="0"/>
        <v>#DIV/0!</v>
      </c>
      <c r="F5" s="3">
        <v>0</v>
      </c>
    </row>
    <row r="6" spans="1:7" hidden="1" outlineLevel="1" x14ac:dyDescent="0.3">
      <c r="A6">
        <v>3</v>
      </c>
      <c r="B6">
        <v>0</v>
      </c>
      <c r="C6" s="3">
        <f t="shared" si="1"/>
        <v>0</v>
      </c>
      <c r="D6" s="3">
        <v>0</v>
      </c>
      <c r="E6" s="2" t="e">
        <f t="shared" si="0"/>
        <v>#DIV/0!</v>
      </c>
      <c r="F6" s="3">
        <v>0</v>
      </c>
    </row>
    <row r="7" spans="1:7" hidden="1" outlineLevel="1" x14ac:dyDescent="0.3">
      <c r="A7">
        <v>4</v>
      </c>
      <c r="B7">
        <v>0</v>
      </c>
      <c r="C7" s="3">
        <f t="shared" si="1"/>
        <v>0</v>
      </c>
      <c r="D7" s="3">
        <v>0</v>
      </c>
      <c r="E7" s="2" t="e">
        <f t="shared" si="0"/>
        <v>#DIV/0!</v>
      </c>
      <c r="F7" s="3">
        <v>0</v>
      </c>
    </row>
    <row r="8" spans="1:7" hidden="1" outlineLevel="1" x14ac:dyDescent="0.3">
      <c r="A8">
        <v>5</v>
      </c>
      <c r="B8">
        <v>0</v>
      </c>
      <c r="C8" s="3">
        <f t="shared" si="1"/>
        <v>0</v>
      </c>
      <c r="D8" s="3">
        <v>0</v>
      </c>
      <c r="E8" s="2" t="e">
        <f t="shared" si="0"/>
        <v>#DIV/0!</v>
      </c>
      <c r="F8" s="3">
        <v>0</v>
      </c>
    </row>
    <row r="9" spans="1:7" hidden="1" outlineLevel="1" x14ac:dyDescent="0.3">
      <c r="A9">
        <v>6</v>
      </c>
      <c r="B9">
        <v>0</v>
      </c>
      <c r="C9" s="3">
        <f t="shared" si="1"/>
        <v>0</v>
      </c>
      <c r="D9" s="3">
        <v>0</v>
      </c>
      <c r="E9" s="2" t="e">
        <f t="shared" si="0"/>
        <v>#DIV/0!</v>
      </c>
      <c r="F9" s="3">
        <v>0</v>
      </c>
    </row>
    <row r="10" spans="1:7" hidden="1" outlineLevel="1" x14ac:dyDescent="0.3">
      <c r="A10">
        <v>7</v>
      </c>
      <c r="B10">
        <v>0</v>
      </c>
      <c r="C10" s="3">
        <f t="shared" si="1"/>
        <v>0</v>
      </c>
      <c r="D10" s="3">
        <v>0</v>
      </c>
      <c r="E10" s="2" t="e">
        <f t="shared" si="0"/>
        <v>#DIV/0!</v>
      </c>
      <c r="F10" s="3">
        <v>0</v>
      </c>
    </row>
    <row r="11" spans="1:7" hidden="1" outlineLevel="1" x14ac:dyDescent="0.3">
      <c r="A11">
        <v>8</v>
      </c>
      <c r="B11">
        <v>0</v>
      </c>
      <c r="C11" s="3">
        <f t="shared" si="1"/>
        <v>0</v>
      </c>
      <c r="D11" s="3">
        <v>1</v>
      </c>
      <c r="E11" s="2">
        <f t="shared" si="0"/>
        <v>8</v>
      </c>
      <c r="F11" s="3">
        <v>0</v>
      </c>
    </row>
    <row r="12" spans="1:7" hidden="1" outlineLevel="1" x14ac:dyDescent="0.3">
      <c r="A12">
        <v>9</v>
      </c>
      <c r="B12">
        <v>0</v>
      </c>
      <c r="C12" s="3">
        <f t="shared" si="1"/>
        <v>0</v>
      </c>
      <c r="D12" s="3">
        <v>2</v>
      </c>
      <c r="E12" s="2">
        <f t="shared" si="0"/>
        <v>4.5</v>
      </c>
      <c r="F12" s="3">
        <v>0</v>
      </c>
    </row>
    <row r="13" spans="1:7" hidden="1" outlineLevel="1" x14ac:dyDescent="0.3">
      <c r="A13">
        <v>10</v>
      </c>
      <c r="B13">
        <v>0</v>
      </c>
      <c r="C13" s="3">
        <f t="shared" si="1"/>
        <v>0</v>
      </c>
      <c r="D13" s="3">
        <v>2</v>
      </c>
      <c r="E13" s="2">
        <f t="shared" si="0"/>
        <v>5</v>
      </c>
      <c r="F13" s="3">
        <v>112</v>
      </c>
    </row>
    <row r="14" spans="1:7" hidden="1" outlineLevel="1" x14ac:dyDescent="0.3">
      <c r="A14">
        <v>11</v>
      </c>
      <c r="B14">
        <v>0</v>
      </c>
      <c r="C14" s="3">
        <f t="shared" si="1"/>
        <v>0</v>
      </c>
      <c r="D14" s="3">
        <v>3</v>
      </c>
      <c r="E14" s="2">
        <f t="shared" si="0"/>
        <v>3.6666666666666665</v>
      </c>
      <c r="F14" s="3">
        <v>337</v>
      </c>
    </row>
    <row r="15" spans="1:7" collapsed="1" x14ac:dyDescent="0.3">
      <c r="A15">
        <v>12</v>
      </c>
      <c r="B15" s="3">
        <v>9</v>
      </c>
      <c r="C15" s="3">
        <f t="shared" si="1"/>
        <v>9</v>
      </c>
      <c r="D15" s="3">
        <v>6.8000000000000007</v>
      </c>
      <c r="F15" s="3">
        <v>538</v>
      </c>
    </row>
    <row r="16" spans="1:7" x14ac:dyDescent="0.3">
      <c r="A16">
        <v>13</v>
      </c>
      <c r="B16" s="3">
        <v>25</v>
      </c>
      <c r="C16" s="3">
        <f t="shared" si="1"/>
        <v>16</v>
      </c>
      <c r="D16" s="3">
        <v>17.5</v>
      </c>
      <c r="E16" s="2">
        <f>D16-D15</f>
        <v>10.7</v>
      </c>
      <c r="F16" s="3">
        <v>798</v>
      </c>
      <c r="G16" s="3">
        <f>F16-F15</f>
        <v>260</v>
      </c>
    </row>
    <row r="17" spans="1:7" x14ac:dyDescent="0.3">
      <c r="A17">
        <v>14</v>
      </c>
      <c r="B17" s="3">
        <v>37</v>
      </c>
      <c r="C17" s="3">
        <f t="shared" si="1"/>
        <v>12</v>
      </c>
      <c r="D17" s="3">
        <v>25.4</v>
      </c>
      <c r="E17" s="2">
        <f t="shared" ref="E17:E80" si="2">D17-D16</f>
        <v>7.8999999999999986</v>
      </c>
      <c r="F17" s="3">
        <v>898</v>
      </c>
      <c r="G17" s="3">
        <f t="shared" ref="G17:G80" si="3">F17-F16</f>
        <v>100</v>
      </c>
    </row>
    <row r="18" spans="1:7" x14ac:dyDescent="0.3">
      <c r="A18">
        <v>15</v>
      </c>
      <c r="B18" s="3">
        <v>45</v>
      </c>
      <c r="C18" s="3">
        <f t="shared" si="1"/>
        <v>8</v>
      </c>
      <c r="D18" s="3">
        <v>30.299999999999997</v>
      </c>
      <c r="E18" s="2">
        <f t="shared" si="2"/>
        <v>4.8999999999999986</v>
      </c>
      <c r="F18" s="3">
        <v>983</v>
      </c>
      <c r="G18" s="3">
        <f t="shared" si="3"/>
        <v>85</v>
      </c>
    </row>
    <row r="19" spans="1:7" x14ac:dyDescent="0.3">
      <c r="A19">
        <v>16</v>
      </c>
      <c r="B19" s="3">
        <v>59</v>
      </c>
      <c r="C19" s="3">
        <f t="shared" si="1"/>
        <v>14</v>
      </c>
      <c r="D19" s="3">
        <v>37.299999999999997</v>
      </c>
      <c r="E19" s="2">
        <f t="shared" si="2"/>
        <v>7</v>
      </c>
      <c r="F19" s="3">
        <v>1345</v>
      </c>
      <c r="G19" s="3">
        <f t="shared" si="3"/>
        <v>362</v>
      </c>
    </row>
    <row r="20" spans="1:7" x14ac:dyDescent="0.3">
      <c r="A20">
        <v>17</v>
      </c>
      <c r="B20" s="3">
        <v>1334</v>
      </c>
      <c r="C20" s="3">
        <f t="shared" si="1"/>
        <v>1275</v>
      </c>
      <c r="D20" s="3">
        <v>1410.5</v>
      </c>
      <c r="E20" s="2">
        <f t="shared" si="2"/>
        <v>1373.2</v>
      </c>
      <c r="F20" s="3">
        <v>1650</v>
      </c>
      <c r="G20" s="3">
        <f t="shared" si="3"/>
        <v>305</v>
      </c>
    </row>
    <row r="21" spans="1:7" x14ac:dyDescent="0.3">
      <c r="A21">
        <v>18</v>
      </c>
      <c r="B21" s="3">
        <v>1351</v>
      </c>
      <c r="C21" s="3">
        <f t="shared" si="1"/>
        <v>17</v>
      </c>
      <c r="D21" s="3">
        <v>1422.5</v>
      </c>
      <c r="E21" s="2">
        <f t="shared" si="2"/>
        <v>12</v>
      </c>
      <c r="F21" s="3">
        <v>1967</v>
      </c>
      <c r="G21" s="3">
        <f t="shared" si="3"/>
        <v>317</v>
      </c>
    </row>
    <row r="22" spans="1:7" x14ac:dyDescent="0.3">
      <c r="A22">
        <v>19</v>
      </c>
      <c r="B22" s="3">
        <v>1378</v>
      </c>
      <c r="C22" s="3">
        <f t="shared" si="1"/>
        <v>27</v>
      </c>
      <c r="D22" s="3">
        <v>1442.3</v>
      </c>
      <c r="E22" s="2">
        <f t="shared" si="2"/>
        <v>19.799999999999955</v>
      </c>
      <c r="F22" s="3">
        <v>2561</v>
      </c>
      <c r="G22" s="3">
        <f t="shared" si="3"/>
        <v>594</v>
      </c>
    </row>
    <row r="23" spans="1:7" x14ac:dyDescent="0.3">
      <c r="A23">
        <v>20</v>
      </c>
      <c r="B23" s="3">
        <v>1405</v>
      </c>
      <c r="C23" s="3">
        <f t="shared" si="1"/>
        <v>27</v>
      </c>
      <c r="D23" s="3">
        <v>1459.8000000000002</v>
      </c>
      <c r="E23" s="2">
        <f t="shared" si="2"/>
        <v>17.500000000000227</v>
      </c>
      <c r="F23" s="3">
        <v>2985</v>
      </c>
      <c r="G23" s="3">
        <f t="shared" si="3"/>
        <v>424</v>
      </c>
    </row>
    <row r="24" spans="1:7" x14ac:dyDescent="0.3">
      <c r="A24">
        <v>21</v>
      </c>
      <c r="B24" s="3">
        <v>1426</v>
      </c>
      <c r="C24" s="3">
        <f t="shared" si="1"/>
        <v>21</v>
      </c>
      <c r="D24" s="3">
        <v>1477.8999999999999</v>
      </c>
      <c r="E24" s="2">
        <f t="shared" si="2"/>
        <v>18.099999999999682</v>
      </c>
      <c r="F24" s="3">
        <v>3159</v>
      </c>
      <c r="G24" s="3">
        <f t="shared" si="3"/>
        <v>174</v>
      </c>
    </row>
    <row r="25" spans="1:7" x14ac:dyDescent="0.3">
      <c r="A25">
        <v>22</v>
      </c>
      <c r="B25" s="3">
        <v>1442</v>
      </c>
      <c r="C25" s="3">
        <f t="shared" si="1"/>
        <v>16</v>
      </c>
      <c r="D25" s="3">
        <v>1496.8000000000002</v>
      </c>
      <c r="E25" s="2">
        <f t="shared" si="2"/>
        <v>18.900000000000318</v>
      </c>
      <c r="F25" s="3">
        <v>3360</v>
      </c>
      <c r="G25" s="3">
        <f t="shared" si="3"/>
        <v>201</v>
      </c>
    </row>
    <row r="26" spans="1:7" x14ac:dyDescent="0.3">
      <c r="A26">
        <v>23</v>
      </c>
      <c r="B26" s="3">
        <v>1465</v>
      </c>
      <c r="C26" s="3">
        <f t="shared" si="1"/>
        <v>23</v>
      </c>
      <c r="D26" s="3">
        <v>1520.8000000000002</v>
      </c>
      <c r="E26" s="2">
        <f t="shared" si="2"/>
        <v>24</v>
      </c>
      <c r="F26" s="3">
        <v>3860</v>
      </c>
      <c r="G26" s="3">
        <f t="shared" si="3"/>
        <v>500</v>
      </c>
    </row>
    <row r="27" spans="1:7" x14ac:dyDescent="0.3">
      <c r="A27">
        <v>24</v>
      </c>
      <c r="B27" s="3">
        <v>1496</v>
      </c>
      <c r="C27" s="3">
        <f t="shared" si="1"/>
        <v>31</v>
      </c>
      <c r="D27" s="3">
        <v>1549.9</v>
      </c>
      <c r="E27" s="2">
        <f t="shared" si="2"/>
        <v>29.099999999999909</v>
      </c>
      <c r="F27" s="3">
        <v>4366</v>
      </c>
      <c r="G27" s="3">
        <f t="shared" si="3"/>
        <v>506</v>
      </c>
    </row>
    <row r="28" spans="1:7" x14ac:dyDescent="0.3">
      <c r="A28">
        <v>25</v>
      </c>
      <c r="B28" s="3">
        <v>1523</v>
      </c>
      <c r="C28" s="3">
        <f t="shared" si="1"/>
        <v>27</v>
      </c>
      <c r="D28" s="3">
        <v>1580.9</v>
      </c>
      <c r="E28" s="2">
        <f t="shared" si="2"/>
        <v>31</v>
      </c>
      <c r="F28" s="3">
        <v>4888</v>
      </c>
      <c r="G28" s="3">
        <f t="shared" si="3"/>
        <v>522</v>
      </c>
    </row>
    <row r="29" spans="1:7" x14ac:dyDescent="0.3">
      <c r="A29">
        <v>26</v>
      </c>
      <c r="B29" s="3">
        <v>1551</v>
      </c>
      <c r="C29" s="3">
        <f t="shared" si="1"/>
        <v>28</v>
      </c>
      <c r="D29" s="3">
        <v>1607.3000000000002</v>
      </c>
      <c r="E29" s="2">
        <f t="shared" si="2"/>
        <v>26.400000000000091</v>
      </c>
      <c r="F29" s="3">
        <v>5400</v>
      </c>
      <c r="G29" s="3">
        <f t="shared" si="3"/>
        <v>512</v>
      </c>
    </row>
    <row r="30" spans="1:7" x14ac:dyDescent="0.3">
      <c r="A30">
        <v>27</v>
      </c>
      <c r="B30" s="3">
        <v>1586</v>
      </c>
      <c r="C30" s="3">
        <f t="shared" si="1"/>
        <v>35</v>
      </c>
      <c r="D30" s="3">
        <v>1626.3000000000002</v>
      </c>
      <c r="E30" s="2">
        <f t="shared" si="2"/>
        <v>19</v>
      </c>
      <c r="F30" s="3">
        <v>5834</v>
      </c>
      <c r="G30" s="3">
        <f t="shared" si="3"/>
        <v>434</v>
      </c>
    </row>
    <row r="31" spans="1:7" x14ac:dyDescent="0.3">
      <c r="A31">
        <v>28</v>
      </c>
      <c r="B31" s="3">
        <v>1602</v>
      </c>
      <c r="C31" s="3">
        <f t="shared" si="1"/>
        <v>16</v>
      </c>
      <c r="D31" s="3">
        <v>1642.4</v>
      </c>
      <c r="E31" s="2">
        <f t="shared" si="2"/>
        <v>16.099999999999909</v>
      </c>
      <c r="F31" s="3">
        <v>6074</v>
      </c>
      <c r="G31" s="3">
        <f t="shared" si="3"/>
        <v>240</v>
      </c>
    </row>
    <row r="32" spans="1:7" x14ac:dyDescent="0.3">
      <c r="A32">
        <v>29</v>
      </c>
      <c r="B32" s="3">
        <v>1622</v>
      </c>
      <c r="C32" s="3">
        <f t="shared" si="1"/>
        <v>20</v>
      </c>
      <c r="D32" s="3">
        <v>1657.9999999999998</v>
      </c>
      <c r="E32" s="2">
        <f t="shared" si="2"/>
        <v>15.599999999999682</v>
      </c>
      <c r="F32" s="3">
        <v>6280</v>
      </c>
      <c r="G32" s="3">
        <f t="shared" si="3"/>
        <v>206</v>
      </c>
    </row>
    <row r="33" spans="1:7" x14ac:dyDescent="0.3">
      <c r="A33">
        <v>30</v>
      </c>
      <c r="B33" s="3">
        <v>1647</v>
      </c>
      <c r="C33" s="3">
        <f t="shared" si="1"/>
        <v>25</v>
      </c>
      <c r="D33" s="3">
        <v>1681.1000000000001</v>
      </c>
      <c r="E33" s="2">
        <f t="shared" si="2"/>
        <v>23.100000000000364</v>
      </c>
      <c r="F33" s="3">
        <v>6844</v>
      </c>
      <c r="G33" s="3">
        <f t="shared" si="3"/>
        <v>564</v>
      </c>
    </row>
    <row r="34" spans="1:7" x14ac:dyDescent="0.3">
      <c r="A34">
        <v>31</v>
      </c>
      <c r="B34" s="3">
        <v>1666</v>
      </c>
      <c r="C34" s="3">
        <f t="shared" si="1"/>
        <v>19</v>
      </c>
      <c r="D34" s="3">
        <v>1702.3</v>
      </c>
      <c r="E34" s="2">
        <f t="shared" si="2"/>
        <v>21.199999999999818</v>
      </c>
      <c r="F34" s="3">
        <v>7351</v>
      </c>
      <c r="G34" s="3">
        <f t="shared" si="3"/>
        <v>507</v>
      </c>
    </row>
    <row r="35" spans="1:7" x14ac:dyDescent="0.3">
      <c r="A35">
        <v>32</v>
      </c>
      <c r="B35" s="3">
        <v>1691</v>
      </c>
      <c r="C35" s="3">
        <f t="shared" si="1"/>
        <v>25</v>
      </c>
      <c r="D35" s="3">
        <v>1725.9</v>
      </c>
      <c r="E35" s="2">
        <f t="shared" si="2"/>
        <v>23.600000000000136</v>
      </c>
      <c r="F35" s="3">
        <v>7935</v>
      </c>
      <c r="G35" s="3">
        <f t="shared" si="3"/>
        <v>584</v>
      </c>
    </row>
    <row r="36" spans="1:7" x14ac:dyDescent="0.3">
      <c r="A36">
        <v>33</v>
      </c>
      <c r="B36" s="3">
        <v>1720</v>
      </c>
      <c r="C36" s="3">
        <f t="shared" si="1"/>
        <v>29</v>
      </c>
      <c r="D36" s="3">
        <v>1759.4</v>
      </c>
      <c r="E36" s="2">
        <f t="shared" si="2"/>
        <v>33.5</v>
      </c>
      <c r="F36" s="3">
        <v>8341</v>
      </c>
      <c r="G36" s="3">
        <f t="shared" si="3"/>
        <v>406</v>
      </c>
    </row>
    <row r="37" spans="1:7" x14ac:dyDescent="0.3">
      <c r="A37">
        <v>34</v>
      </c>
      <c r="B37" s="3">
        <v>1740</v>
      </c>
      <c r="C37" s="3">
        <f t="shared" si="1"/>
        <v>20</v>
      </c>
      <c r="D37" s="3">
        <v>1787.3999999999999</v>
      </c>
      <c r="E37" s="2">
        <f t="shared" si="2"/>
        <v>27.999999999999773</v>
      </c>
      <c r="F37" s="3">
        <v>8591</v>
      </c>
      <c r="G37" s="3">
        <f t="shared" si="3"/>
        <v>250</v>
      </c>
    </row>
    <row r="38" spans="1:7" x14ac:dyDescent="0.3">
      <c r="A38">
        <v>35</v>
      </c>
      <c r="B38" s="3">
        <v>1761</v>
      </c>
      <c r="C38" s="3">
        <f t="shared" si="1"/>
        <v>21</v>
      </c>
      <c r="D38" s="3">
        <v>1807.1000000000001</v>
      </c>
      <c r="E38" s="2">
        <f t="shared" si="2"/>
        <v>19.700000000000273</v>
      </c>
      <c r="F38" s="3">
        <v>8976</v>
      </c>
      <c r="G38" s="3">
        <f t="shared" si="3"/>
        <v>385</v>
      </c>
    </row>
    <row r="39" spans="1:7" x14ac:dyDescent="0.3">
      <c r="A39">
        <v>36</v>
      </c>
      <c r="B39" s="3">
        <v>1784</v>
      </c>
      <c r="C39" s="3">
        <f t="shared" si="1"/>
        <v>23</v>
      </c>
      <c r="D39" s="3">
        <v>1829.3000000000002</v>
      </c>
      <c r="E39" s="2">
        <f t="shared" si="2"/>
        <v>22.200000000000045</v>
      </c>
      <c r="F39" s="3">
        <v>9391</v>
      </c>
      <c r="G39" s="3">
        <f t="shared" si="3"/>
        <v>415</v>
      </c>
    </row>
    <row r="40" spans="1:7" x14ac:dyDescent="0.3">
      <c r="A40">
        <v>37</v>
      </c>
      <c r="B40" s="3">
        <v>1819</v>
      </c>
      <c r="C40" s="3">
        <f t="shared" si="1"/>
        <v>35</v>
      </c>
      <c r="D40" s="3">
        <v>1870</v>
      </c>
      <c r="E40" s="2">
        <f t="shared" si="2"/>
        <v>40.699999999999818</v>
      </c>
      <c r="F40" s="3">
        <v>10331</v>
      </c>
      <c r="G40" s="3">
        <f t="shared" si="3"/>
        <v>940</v>
      </c>
    </row>
    <row r="41" spans="1:7" x14ac:dyDescent="0.3">
      <c r="A41">
        <v>38</v>
      </c>
      <c r="B41" s="3">
        <v>1881</v>
      </c>
      <c r="C41" s="3">
        <f t="shared" si="1"/>
        <v>62</v>
      </c>
      <c r="D41" s="3">
        <v>1935.1</v>
      </c>
      <c r="E41" s="2">
        <f t="shared" si="2"/>
        <v>65.099999999999909</v>
      </c>
      <c r="F41" s="3">
        <v>11360</v>
      </c>
      <c r="G41" s="3">
        <f t="shared" si="3"/>
        <v>1029</v>
      </c>
    </row>
    <row r="42" spans="1:7" x14ac:dyDescent="0.3">
      <c r="A42">
        <v>39</v>
      </c>
      <c r="B42" s="3">
        <v>1951</v>
      </c>
      <c r="C42" s="3">
        <f t="shared" si="1"/>
        <v>70</v>
      </c>
      <c r="D42" s="3">
        <v>2011.4999999999998</v>
      </c>
      <c r="E42" s="2">
        <f t="shared" si="2"/>
        <v>76.399999999999864</v>
      </c>
      <c r="F42" s="3">
        <v>12554</v>
      </c>
      <c r="G42" s="3">
        <f t="shared" si="3"/>
        <v>1194</v>
      </c>
    </row>
    <row r="43" spans="1:7" x14ac:dyDescent="0.3">
      <c r="A43">
        <v>40</v>
      </c>
      <c r="B43" s="3">
        <v>2020</v>
      </c>
      <c r="C43" s="3">
        <f t="shared" si="1"/>
        <v>69</v>
      </c>
      <c r="D43" s="3">
        <v>2098.3000000000002</v>
      </c>
      <c r="E43" s="2">
        <f t="shared" si="2"/>
        <v>86.800000000000409</v>
      </c>
      <c r="F43" s="3">
        <v>13724</v>
      </c>
      <c r="G43" s="3">
        <f t="shared" si="3"/>
        <v>1170</v>
      </c>
    </row>
    <row r="44" spans="1:7" x14ac:dyDescent="0.3">
      <c r="A44">
        <v>41</v>
      </c>
      <c r="B44" s="3">
        <v>2093</v>
      </c>
      <c r="C44" s="3">
        <f t="shared" si="1"/>
        <v>73</v>
      </c>
      <c r="D44" s="3">
        <v>2191.3000000000002</v>
      </c>
      <c r="E44" s="2">
        <f t="shared" si="2"/>
        <v>93</v>
      </c>
      <c r="F44" s="3">
        <v>15209</v>
      </c>
      <c r="G44" s="3">
        <f t="shared" si="3"/>
        <v>1485</v>
      </c>
    </row>
    <row r="45" spans="1:7" x14ac:dyDescent="0.3">
      <c r="A45">
        <v>42</v>
      </c>
      <c r="B45" s="3">
        <v>2142</v>
      </c>
      <c r="C45" s="3">
        <f t="shared" si="1"/>
        <v>49</v>
      </c>
      <c r="D45" s="3">
        <v>2262.3999999999996</v>
      </c>
      <c r="E45" s="2">
        <f t="shared" si="2"/>
        <v>71.099999999999454</v>
      </c>
      <c r="F45" s="3">
        <v>16869</v>
      </c>
      <c r="G45" s="3">
        <f t="shared" si="3"/>
        <v>1660</v>
      </c>
    </row>
    <row r="46" spans="1:7" x14ac:dyDescent="0.3">
      <c r="A46">
        <v>43</v>
      </c>
      <c r="B46" s="3">
        <v>2241</v>
      </c>
      <c r="C46" s="3">
        <f t="shared" si="1"/>
        <v>99</v>
      </c>
      <c r="D46" s="3">
        <v>2392.4</v>
      </c>
      <c r="E46" s="2">
        <f t="shared" si="2"/>
        <v>130.00000000000045</v>
      </c>
      <c r="F46" s="3">
        <v>18481</v>
      </c>
      <c r="G46" s="3">
        <f t="shared" si="3"/>
        <v>1612</v>
      </c>
    </row>
    <row r="47" spans="1:7" x14ac:dyDescent="0.3">
      <c r="A47">
        <v>44</v>
      </c>
      <c r="B47" s="3">
        <v>2393</v>
      </c>
      <c r="C47" s="3">
        <f t="shared" si="1"/>
        <v>152</v>
      </c>
      <c r="D47" s="3">
        <v>2603</v>
      </c>
      <c r="E47" s="2">
        <f t="shared" si="2"/>
        <v>210.59999999999991</v>
      </c>
      <c r="F47" s="3">
        <v>22490</v>
      </c>
      <c r="G47" s="3">
        <f t="shared" si="3"/>
        <v>4009</v>
      </c>
    </row>
    <row r="48" spans="1:7" x14ac:dyDescent="0.3">
      <c r="A48">
        <v>45</v>
      </c>
      <c r="B48" s="3">
        <v>2884</v>
      </c>
      <c r="C48" s="3">
        <f t="shared" si="1"/>
        <v>491</v>
      </c>
      <c r="D48" s="3">
        <v>3355</v>
      </c>
      <c r="E48" s="2">
        <f t="shared" si="2"/>
        <v>752</v>
      </c>
      <c r="F48" s="3">
        <v>27563</v>
      </c>
      <c r="G48" s="3">
        <f t="shared" si="3"/>
        <v>5073</v>
      </c>
    </row>
    <row r="49" spans="1:7" x14ac:dyDescent="0.3">
      <c r="A49">
        <v>46</v>
      </c>
      <c r="B49" s="3">
        <v>3384</v>
      </c>
      <c r="C49" s="3">
        <f t="shared" si="1"/>
        <v>500</v>
      </c>
      <c r="D49" s="3">
        <v>4107.3999999999996</v>
      </c>
      <c r="E49" s="2">
        <f t="shared" si="2"/>
        <v>752.39999999999964</v>
      </c>
      <c r="F49" s="3">
        <v>36869</v>
      </c>
      <c r="G49" s="3">
        <f t="shared" si="3"/>
        <v>9306</v>
      </c>
    </row>
    <row r="50" spans="1:7" x14ac:dyDescent="0.3">
      <c r="A50">
        <v>47</v>
      </c>
      <c r="B50" s="3">
        <v>4317</v>
      </c>
      <c r="C50" s="3">
        <f t="shared" si="1"/>
        <v>933</v>
      </c>
      <c r="D50" s="3">
        <v>5424.0999999999995</v>
      </c>
      <c r="E50" s="2">
        <f t="shared" si="2"/>
        <v>1316.6999999999998</v>
      </c>
      <c r="F50" s="3">
        <v>64604</v>
      </c>
      <c r="G50" s="3">
        <f t="shared" si="3"/>
        <v>27735</v>
      </c>
    </row>
    <row r="51" spans="1:7" x14ac:dyDescent="0.3">
      <c r="A51">
        <v>48</v>
      </c>
      <c r="B51" s="3">
        <v>5706</v>
      </c>
      <c r="C51" s="3">
        <f t="shared" si="1"/>
        <v>1389</v>
      </c>
      <c r="D51" s="3">
        <v>7538.0999999999995</v>
      </c>
      <c r="E51" s="2">
        <f t="shared" si="2"/>
        <v>2114</v>
      </c>
      <c r="F51" s="3">
        <v>85353</v>
      </c>
      <c r="G51" s="3">
        <f t="shared" si="3"/>
        <v>20749</v>
      </c>
    </row>
    <row r="52" spans="1:7" x14ac:dyDescent="0.3">
      <c r="A52">
        <v>49</v>
      </c>
      <c r="B52" s="3">
        <v>6514</v>
      </c>
      <c r="C52" s="3">
        <f t="shared" si="1"/>
        <v>808</v>
      </c>
      <c r="D52" s="3">
        <v>8967.2000000000007</v>
      </c>
      <c r="E52" s="2">
        <f t="shared" si="2"/>
        <v>1429.1000000000013</v>
      </c>
      <c r="F52" s="3">
        <v>100149</v>
      </c>
      <c r="G52" s="3">
        <f t="shared" si="3"/>
        <v>14796</v>
      </c>
    </row>
    <row r="53" spans="1:7" x14ac:dyDescent="0.3">
      <c r="A53">
        <v>50</v>
      </c>
      <c r="B53" s="3">
        <v>7283</v>
      </c>
      <c r="C53" s="3">
        <f t="shared" si="1"/>
        <v>769</v>
      </c>
      <c r="D53" s="3">
        <v>10203.199999999999</v>
      </c>
      <c r="E53" s="2">
        <f t="shared" si="2"/>
        <v>1235.9999999999982</v>
      </c>
      <c r="F53" s="3">
        <v>114417</v>
      </c>
      <c r="G53" s="3">
        <f t="shared" si="3"/>
        <v>14268</v>
      </c>
    </row>
    <row r="54" spans="1:7" x14ac:dyDescent="0.3">
      <c r="A54">
        <v>51</v>
      </c>
      <c r="B54" s="3">
        <v>8603</v>
      </c>
      <c r="C54" s="3">
        <f t="shared" si="1"/>
        <v>1320</v>
      </c>
      <c r="D54" s="3">
        <v>12420.699999999999</v>
      </c>
      <c r="E54" s="2">
        <f t="shared" si="2"/>
        <v>2217.5</v>
      </c>
      <c r="F54" s="3">
        <v>145546</v>
      </c>
      <c r="G54" s="3">
        <f t="shared" si="3"/>
        <v>31129</v>
      </c>
    </row>
    <row r="55" spans="1:7" x14ac:dyDescent="0.3">
      <c r="A55">
        <v>52</v>
      </c>
      <c r="B55" s="3">
        <v>10159</v>
      </c>
      <c r="C55" s="3">
        <f t="shared" si="1"/>
        <v>1556</v>
      </c>
      <c r="D55" s="3">
        <v>15105.099999999999</v>
      </c>
      <c r="E55" s="2">
        <f t="shared" si="2"/>
        <v>2684.3999999999996</v>
      </c>
      <c r="F55" s="3">
        <v>182097</v>
      </c>
      <c r="G55" s="3">
        <f t="shared" si="3"/>
        <v>36551</v>
      </c>
    </row>
    <row r="56" spans="1:7" x14ac:dyDescent="0.3">
      <c r="A56">
        <v>53</v>
      </c>
      <c r="B56" s="3">
        <v>12104</v>
      </c>
      <c r="C56" s="3">
        <f t="shared" si="1"/>
        <v>1945</v>
      </c>
      <c r="D56" s="3">
        <v>18564.099999999999</v>
      </c>
      <c r="E56" s="2">
        <f t="shared" si="2"/>
        <v>3459</v>
      </c>
      <c r="F56" s="3">
        <v>226826</v>
      </c>
      <c r="G56" s="3">
        <f t="shared" si="3"/>
        <v>44729</v>
      </c>
    </row>
    <row r="57" spans="1:7" x14ac:dyDescent="0.3">
      <c r="A57">
        <v>54</v>
      </c>
      <c r="B57" s="3">
        <v>14469</v>
      </c>
      <c r="C57" s="3">
        <f t="shared" si="1"/>
        <v>2365</v>
      </c>
      <c r="D57" s="3">
        <v>22852.399999999998</v>
      </c>
      <c r="E57" s="2">
        <f t="shared" si="2"/>
        <v>4288.2999999999993</v>
      </c>
      <c r="F57" s="3">
        <v>287985</v>
      </c>
      <c r="G57" s="3">
        <f t="shared" si="3"/>
        <v>61159</v>
      </c>
    </row>
    <row r="58" spans="1:7" x14ac:dyDescent="0.3">
      <c r="A58">
        <v>55</v>
      </c>
      <c r="B58" s="3">
        <v>17533</v>
      </c>
      <c r="C58" s="3">
        <f t="shared" si="1"/>
        <v>3064</v>
      </c>
      <c r="D58" s="3">
        <v>28473.399999999998</v>
      </c>
      <c r="E58" s="2">
        <f t="shared" si="2"/>
        <v>5621</v>
      </c>
      <c r="F58" s="3">
        <v>369730</v>
      </c>
      <c r="G58" s="3">
        <f t="shared" si="3"/>
        <v>81745</v>
      </c>
    </row>
    <row r="59" spans="1:7" x14ac:dyDescent="0.3">
      <c r="A59">
        <v>56</v>
      </c>
      <c r="B59" s="3">
        <v>20154</v>
      </c>
      <c r="C59" s="3">
        <f t="shared" si="1"/>
        <v>2621</v>
      </c>
      <c r="D59" s="3">
        <v>33431.799999999996</v>
      </c>
      <c r="E59" s="2">
        <f t="shared" si="2"/>
        <v>4958.3999999999978</v>
      </c>
      <c r="F59" s="3">
        <v>441638</v>
      </c>
      <c r="G59" s="3">
        <f t="shared" si="3"/>
        <v>71908</v>
      </c>
    </row>
    <row r="60" spans="1:7" x14ac:dyDescent="0.3">
      <c r="A60">
        <v>57</v>
      </c>
      <c r="B60" s="3">
        <v>22717</v>
      </c>
      <c r="C60" s="3">
        <f t="shared" si="1"/>
        <v>2563</v>
      </c>
      <c r="D60" s="3">
        <v>38381.199999999997</v>
      </c>
      <c r="E60" s="2">
        <f t="shared" si="2"/>
        <v>4949.4000000000015</v>
      </c>
      <c r="F60" s="3">
        <v>510235</v>
      </c>
      <c r="G60" s="3">
        <f t="shared" si="3"/>
        <v>68597</v>
      </c>
    </row>
    <row r="61" spans="1:7" x14ac:dyDescent="0.3">
      <c r="A61">
        <v>58</v>
      </c>
      <c r="B61" s="3">
        <v>26323</v>
      </c>
      <c r="C61" s="3">
        <f t="shared" si="1"/>
        <v>3606</v>
      </c>
      <c r="D61" s="3">
        <v>45608.499999999993</v>
      </c>
      <c r="E61" s="2">
        <f t="shared" si="2"/>
        <v>7227.2999999999956</v>
      </c>
      <c r="F61" s="3">
        <v>612024</v>
      </c>
      <c r="G61" s="3">
        <f t="shared" si="3"/>
        <v>101789</v>
      </c>
    </row>
    <row r="62" spans="1:7" x14ac:dyDescent="0.3">
      <c r="A62">
        <v>59</v>
      </c>
      <c r="B62" s="3">
        <v>31470</v>
      </c>
      <c r="C62" s="3">
        <f t="shared" si="1"/>
        <v>5147</v>
      </c>
      <c r="D62" s="3">
        <v>55666.8</v>
      </c>
      <c r="E62" s="2">
        <f t="shared" si="2"/>
        <v>10058.30000000001</v>
      </c>
      <c r="F62" s="3">
        <v>767821</v>
      </c>
      <c r="G62" s="3">
        <f t="shared" si="3"/>
        <v>155797</v>
      </c>
    </row>
    <row r="63" spans="1:7" x14ac:dyDescent="0.3">
      <c r="A63">
        <v>60</v>
      </c>
      <c r="B63" s="3">
        <v>36921</v>
      </c>
      <c r="C63" s="3">
        <f t="shared" si="1"/>
        <v>5451</v>
      </c>
      <c r="D63" s="3">
        <v>66446.900000000009</v>
      </c>
      <c r="E63" s="2">
        <f t="shared" si="2"/>
        <v>10780.100000000006</v>
      </c>
      <c r="F63" s="3">
        <v>929224</v>
      </c>
      <c r="G63" s="3">
        <f t="shared" si="3"/>
        <v>161403</v>
      </c>
    </row>
    <row r="64" spans="1:7" x14ac:dyDescent="0.3">
      <c r="A64">
        <v>61</v>
      </c>
      <c r="B64" s="3">
        <v>44009</v>
      </c>
      <c r="C64" s="3">
        <f t="shared" si="1"/>
        <v>7088</v>
      </c>
      <c r="D64" s="3">
        <v>80851.8</v>
      </c>
      <c r="E64" s="2">
        <f t="shared" si="2"/>
        <v>14404.899999999994</v>
      </c>
      <c r="F64" s="3">
        <v>1127294</v>
      </c>
      <c r="G64" s="3">
        <f t="shared" si="3"/>
        <v>198070</v>
      </c>
    </row>
    <row r="65" spans="1:7" x14ac:dyDescent="0.3">
      <c r="A65">
        <v>62</v>
      </c>
      <c r="B65" s="3">
        <v>52903</v>
      </c>
      <c r="C65" s="3">
        <f t="shared" si="1"/>
        <v>8894</v>
      </c>
      <c r="D65" s="3">
        <v>99480.5</v>
      </c>
      <c r="E65" s="2">
        <f t="shared" si="2"/>
        <v>18628.699999999997</v>
      </c>
      <c r="F65" s="3">
        <v>1367713</v>
      </c>
      <c r="G65" s="3">
        <f t="shared" si="3"/>
        <v>240419</v>
      </c>
    </row>
    <row r="66" spans="1:7" x14ac:dyDescent="0.3">
      <c r="A66">
        <v>63</v>
      </c>
      <c r="B66" s="3">
        <v>61928</v>
      </c>
      <c r="C66" s="3">
        <f t="shared" si="1"/>
        <v>9025</v>
      </c>
      <c r="D66" s="3">
        <v>117820.4</v>
      </c>
      <c r="E66" s="2">
        <f t="shared" si="2"/>
        <v>18339.899999999994</v>
      </c>
      <c r="F66" s="3">
        <v>1598914</v>
      </c>
      <c r="G66" s="3">
        <f t="shared" si="3"/>
        <v>231201</v>
      </c>
    </row>
    <row r="67" spans="1:7" x14ac:dyDescent="0.3">
      <c r="A67">
        <v>64</v>
      </c>
      <c r="B67" s="3">
        <v>70564</v>
      </c>
      <c r="C67" s="3">
        <f t="shared" si="1"/>
        <v>8636</v>
      </c>
      <c r="D67" s="3">
        <v>135482.19999999998</v>
      </c>
      <c r="E67" s="2">
        <f t="shared" si="2"/>
        <v>17661.799999999988</v>
      </c>
      <c r="F67" s="3">
        <v>1800295</v>
      </c>
      <c r="G67" s="3">
        <f t="shared" si="3"/>
        <v>201381</v>
      </c>
    </row>
    <row r="68" spans="1:7" x14ac:dyDescent="0.3">
      <c r="A68">
        <v>65</v>
      </c>
      <c r="B68" s="3">
        <v>86639</v>
      </c>
      <c r="C68" s="3">
        <f t="shared" si="1"/>
        <v>16075</v>
      </c>
      <c r="D68" s="3">
        <v>167823.80000000002</v>
      </c>
      <c r="E68" s="2">
        <f t="shared" si="2"/>
        <v>32341.600000000035</v>
      </c>
      <c r="F68" s="3">
        <v>2127880</v>
      </c>
      <c r="G68" s="3">
        <f t="shared" si="3"/>
        <v>327585</v>
      </c>
    </row>
    <row r="69" spans="1:7" x14ac:dyDescent="0.3">
      <c r="A69">
        <v>66</v>
      </c>
      <c r="B69" s="3">
        <v>101269</v>
      </c>
      <c r="C69" s="3">
        <f t="shared" ref="C69:C132" si="4">B69-B68</f>
        <v>14630</v>
      </c>
      <c r="D69" s="3">
        <v>197191.00000000003</v>
      </c>
      <c r="E69" s="2">
        <f t="shared" si="2"/>
        <v>29367.200000000012</v>
      </c>
      <c r="F69" s="3">
        <v>2436717</v>
      </c>
      <c r="G69" s="3">
        <f t="shared" si="3"/>
        <v>308837</v>
      </c>
    </row>
    <row r="70" spans="1:7" x14ac:dyDescent="0.3">
      <c r="A70">
        <v>67</v>
      </c>
      <c r="B70" s="3">
        <v>115389</v>
      </c>
      <c r="C70" s="3">
        <f t="shared" si="4"/>
        <v>14120</v>
      </c>
      <c r="D70" s="3">
        <v>225571.4</v>
      </c>
      <c r="E70" s="2">
        <f t="shared" si="2"/>
        <v>28380.399999999965</v>
      </c>
      <c r="F70" s="3">
        <v>2759070</v>
      </c>
      <c r="G70" s="3">
        <f t="shared" si="3"/>
        <v>322353</v>
      </c>
    </row>
    <row r="71" spans="1:7" x14ac:dyDescent="0.3">
      <c r="A71">
        <v>68</v>
      </c>
      <c r="B71" s="3">
        <v>132603</v>
      </c>
      <c r="C71" s="3">
        <f t="shared" si="4"/>
        <v>17214</v>
      </c>
      <c r="D71" s="3">
        <v>262232.90000000002</v>
      </c>
      <c r="E71" s="2">
        <f t="shared" si="2"/>
        <v>36661.500000000029</v>
      </c>
      <c r="F71" s="3">
        <v>3124387</v>
      </c>
      <c r="G71" s="3">
        <f t="shared" si="3"/>
        <v>365317</v>
      </c>
    </row>
    <row r="72" spans="1:7" x14ac:dyDescent="0.3">
      <c r="A72">
        <v>69</v>
      </c>
      <c r="B72" s="3">
        <v>151032</v>
      </c>
      <c r="C72" s="3">
        <f t="shared" si="4"/>
        <v>18429</v>
      </c>
      <c r="D72" s="3">
        <v>301072.89999999997</v>
      </c>
      <c r="E72" s="2">
        <f t="shared" si="2"/>
        <v>38839.999999999942</v>
      </c>
      <c r="F72" s="3">
        <v>3538554</v>
      </c>
      <c r="G72" s="3">
        <f t="shared" si="3"/>
        <v>414167</v>
      </c>
    </row>
    <row r="73" spans="1:7" x14ac:dyDescent="0.3">
      <c r="A73">
        <v>70</v>
      </c>
      <c r="B73" s="3">
        <v>169159</v>
      </c>
      <c r="C73" s="3">
        <f t="shared" si="4"/>
        <v>18127</v>
      </c>
      <c r="D73" s="3">
        <v>339697.4</v>
      </c>
      <c r="E73" s="2">
        <f t="shared" si="2"/>
        <v>38624.500000000058</v>
      </c>
      <c r="F73" s="3">
        <v>3972428</v>
      </c>
      <c r="G73" s="3">
        <f t="shared" si="3"/>
        <v>433874</v>
      </c>
    </row>
    <row r="74" spans="1:7" x14ac:dyDescent="0.3">
      <c r="A74">
        <v>71</v>
      </c>
      <c r="B74" s="3">
        <v>186983</v>
      </c>
      <c r="C74" s="3">
        <f t="shared" si="4"/>
        <v>17824</v>
      </c>
      <c r="D74" s="3">
        <v>377738.6</v>
      </c>
      <c r="E74" s="2">
        <f t="shared" si="2"/>
        <v>38041.199999999953</v>
      </c>
      <c r="F74" s="3">
        <v>4406323</v>
      </c>
      <c r="G74" s="3">
        <f t="shared" si="3"/>
        <v>433895</v>
      </c>
    </row>
    <row r="75" spans="1:7" x14ac:dyDescent="0.3">
      <c r="A75">
        <v>72</v>
      </c>
      <c r="B75" s="3">
        <v>213427</v>
      </c>
      <c r="C75" s="3">
        <f t="shared" si="4"/>
        <v>26444</v>
      </c>
      <c r="D75" s="3">
        <v>431438.69999999995</v>
      </c>
      <c r="E75" s="2">
        <f t="shared" si="2"/>
        <v>53700.099999999977</v>
      </c>
      <c r="F75" s="3">
        <v>4982431</v>
      </c>
      <c r="G75" s="3">
        <f t="shared" si="3"/>
        <v>576108</v>
      </c>
    </row>
    <row r="76" spans="1:7" x14ac:dyDescent="0.3">
      <c r="A76">
        <v>73</v>
      </c>
      <c r="B76" s="3">
        <v>238900</v>
      </c>
      <c r="C76" s="3">
        <f t="shared" si="4"/>
        <v>25473</v>
      </c>
      <c r="D76" s="3">
        <v>482420.30000000005</v>
      </c>
      <c r="E76" s="2">
        <f t="shared" si="2"/>
        <v>50981.600000000093</v>
      </c>
      <c r="F76" s="3">
        <v>5450970</v>
      </c>
      <c r="G76" s="3">
        <f t="shared" si="3"/>
        <v>468539</v>
      </c>
    </row>
    <row r="77" spans="1:7" x14ac:dyDescent="0.3">
      <c r="A77">
        <v>74</v>
      </c>
      <c r="B77" s="3">
        <v>262629</v>
      </c>
      <c r="C77" s="3">
        <f t="shared" si="4"/>
        <v>23729</v>
      </c>
      <c r="D77" s="3">
        <v>528973.1</v>
      </c>
      <c r="E77" s="2">
        <f t="shared" si="2"/>
        <v>46552.79999999993</v>
      </c>
      <c r="F77" s="3">
        <v>5825036</v>
      </c>
      <c r="G77" s="3">
        <f t="shared" si="3"/>
        <v>374066</v>
      </c>
    </row>
    <row r="78" spans="1:7" x14ac:dyDescent="0.3">
      <c r="A78">
        <v>75</v>
      </c>
      <c r="B78" s="3">
        <v>288013</v>
      </c>
      <c r="C78" s="3">
        <f t="shared" si="4"/>
        <v>25384</v>
      </c>
      <c r="D78" s="3">
        <v>576494</v>
      </c>
      <c r="E78" s="2">
        <f t="shared" si="2"/>
        <v>47520.900000000023</v>
      </c>
      <c r="F78" s="3">
        <v>6168272</v>
      </c>
      <c r="G78" s="3">
        <f t="shared" si="3"/>
        <v>343236</v>
      </c>
    </row>
    <row r="79" spans="1:7" x14ac:dyDescent="0.3">
      <c r="A79">
        <v>76</v>
      </c>
      <c r="B79" s="3">
        <v>309531</v>
      </c>
      <c r="C79" s="3">
        <f t="shared" si="4"/>
        <v>21518</v>
      </c>
      <c r="D79" s="3">
        <v>617747.09999999986</v>
      </c>
      <c r="E79" s="2">
        <f t="shared" si="2"/>
        <v>41253.09999999986</v>
      </c>
      <c r="F79" s="3">
        <v>6462701</v>
      </c>
      <c r="G79" s="3">
        <f t="shared" si="3"/>
        <v>294429</v>
      </c>
    </row>
    <row r="80" spans="1:7" x14ac:dyDescent="0.3">
      <c r="A80">
        <v>77</v>
      </c>
      <c r="B80" s="3">
        <v>330870</v>
      </c>
      <c r="C80" s="3">
        <f t="shared" si="4"/>
        <v>21339</v>
      </c>
      <c r="D80" s="3">
        <v>662238.6</v>
      </c>
      <c r="E80" s="2">
        <f t="shared" si="2"/>
        <v>44491.500000000116</v>
      </c>
      <c r="F80" s="3">
        <v>6796978</v>
      </c>
      <c r="G80" s="3">
        <f t="shared" si="3"/>
        <v>334277</v>
      </c>
    </row>
    <row r="81" spans="1:7" x14ac:dyDescent="0.3">
      <c r="A81">
        <v>78</v>
      </c>
      <c r="B81" s="3">
        <v>349518</v>
      </c>
      <c r="C81" s="3">
        <f t="shared" si="4"/>
        <v>18648</v>
      </c>
      <c r="D81" s="3">
        <v>700701.2</v>
      </c>
      <c r="E81" s="2">
        <f t="shared" ref="E81:E106" si="5">D81-D80</f>
        <v>38462.599999999977</v>
      </c>
      <c r="F81" s="3">
        <v>7092367</v>
      </c>
      <c r="G81" s="3">
        <f t="shared" ref="G81:G144" si="6">F81-F80</f>
        <v>295389</v>
      </c>
    </row>
    <row r="82" spans="1:7" x14ac:dyDescent="0.3">
      <c r="A82">
        <v>79</v>
      </c>
      <c r="B82" s="3">
        <v>371414</v>
      </c>
      <c r="C82" s="3">
        <f t="shared" si="4"/>
        <v>21896</v>
      </c>
      <c r="D82" s="3">
        <v>741266.5</v>
      </c>
      <c r="E82" s="2">
        <f t="shared" si="5"/>
        <v>40565.300000000047</v>
      </c>
      <c r="F82" s="3">
        <v>7402155</v>
      </c>
      <c r="G82" s="3">
        <f t="shared" si="6"/>
        <v>309788</v>
      </c>
    </row>
    <row r="83" spans="1:7" x14ac:dyDescent="0.3">
      <c r="A83">
        <v>80</v>
      </c>
      <c r="B83" s="3">
        <v>390003</v>
      </c>
      <c r="C83" s="3">
        <f t="shared" si="4"/>
        <v>18589</v>
      </c>
      <c r="D83" s="3">
        <v>774622.29999999993</v>
      </c>
      <c r="E83" s="2">
        <f t="shared" si="5"/>
        <v>33355.79999999993</v>
      </c>
      <c r="F83" s="3">
        <v>7663086</v>
      </c>
      <c r="G83" s="3">
        <f t="shared" si="6"/>
        <v>260931</v>
      </c>
    </row>
    <row r="84" spans="1:7" x14ac:dyDescent="0.3">
      <c r="A84">
        <v>81</v>
      </c>
      <c r="B84" s="3">
        <v>406273</v>
      </c>
      <c r="C84" s="3">
        <f t="shared" si="4"/>
        <v>16270</v>
      </c>
      <c r="D84" s="3">
        <v>802836.2</v>
      </c>
      <c r="E84" s="2">
        <f t="shared" si="5"/>
        <v>28213.900000000023</v>
      </c>
      <c r="F84" s="3">
        <v>7893380</v>
      </c>
      <c r="G84" s="3">
        <f t="shared" si="6"/>
        <v>230294</v>
      </c>
    </row>
    <row r="85" spans="1:7" x14ac:dyDescent="0.3">
      <c r="A85">
        <v>82</v>
      </c>
      <c r="B85" s="3">
        <v>422038</v>
      </c>
      <c r="C85" s="3">
        <f t="shared" si="4"/>
        <v>15765</v>
      </c>
      <c r="D85" s="3">
        <v>830291.79999999993</v>
      </c>
      <c r="E85" s="2">
        <f t="shared" si="5"/>
        <v>27455.599999999977</v>
      </c>
      <c r="F85" s="3">
        <v>8090457</v>
      </c>
      <c r="G85" s="3">
        <f t="shared" si="6"/>
        <v>197077</v>
      </c>
    </row>
    <row r="86" spans="1:7" x14ac:dyDescent="0.3">
      <c r="A86">
        <v>83</v>
      </c>
      <c r="B86" s="3">
        <v>434800</v>
      </c>
      <c r="C86" s="3">
        <f t="shared" si="4"/>
        <v>12762</v>
      </c>
      <c r="D86" s="3">
        <v>852242.6</v>
      </c>
      <c r="E86" s="2">
        <f t="shared" si="5"/>
        <v>21950.800000000047</v>
      </c>
      <c r="F86" s="3">
        <v>8262812</v>
      </c>
      <c r="G86" s="3">
        <f t="shared" si="6"/>
        <v>172355</v>
      </c>
    </row>
    <row r="87" spans="1:7" x14ac:dyDescent="0.3">
      <c r="A87">
        <v>84</v>
      </c>
      <c r="B87" s="3">
        <v>447894</v>
      </c>
      <c r="C87" s="3">
        <f t="shared" si="4"/>
        <v>13094</v>
      </c>
      <c r="D87" s="3">
        <v>878177.6</v>
      </c>
      <c r="E87" s="2">
        <f t="shared" si="5"/>
        <v>25935</v>
      </c>
      <c r="F87" s="3">
        <v>8482454</v>
      </c>
      <c r="G87" s="3">
        <f t="shared" si="6"/>
        <v>219642</v>
      </c>
    </row>
    <row r="88" spans="1:7" x14ac:dyDescent="0.3">
      <c r="A88">
        <v>85</v>
      </c>
      <c r="B88" s="3">
        <v>463028</v>
      </c>
      <c r="C88" s="3">
        <f t="shared" si="4"/>
        <v>15134</v>
      </c>
      <c r="D88" s="3">
        <v>908980.6</v>
      </c>
      <c r="E88" s="2">
        <f t="shared" si="5"/>
        <v>30803</v>
      </c>
      <c r="F88" s="3">
        <v>8707895</v>
      </c>
      <c r="G88" s="3">
        <f t="shared" si="6"/>
        <v>225441</v>
      </c>
    </row>
    <row r="89" spans="1:7" x14ac:dyDescent="0.3">
      <c r="A89">
        <v>86</v>
      </c>
      <c r="B89" s="3">
        <v>477059</v>
      </c>
      <c r="C89" s="3">
        <f t="shared" si="4"/>
        <v>14031</v>
      </c>
      <c r="D89" s="3">
        <v>933391.59999999986</v>
      </c>
      <c r="E89" s="2">
        <f t="shared" si="5"/>
        <v>24410.999999999884</v>
      </c>
      <c r="F89" s="3">
        <v>8963204</v>
      </c>
      <c r="G89" s="3">
        <f t="shared" si="6"/>
        <v>255309</v>
      </c>
    </row>
    <row r="90" spans="1:7" x14ac:dyDescent="0.3">
      <c r="A90">
        <v>87</v>
      </c>
      <c r="B90" s="3">
        <v>487469</v>
      </c>
      <c r="C90" s="3">
        <f t="shared" si="4"/>
        <v>10410</v>
      </c>
      <c r="D90" s="3">
        <v>950838.3</v>
      </c>
      <c r="E90" s="2">
        <f t="shared" si="5"/>
        <v>17446.700000000186</v>
      </c>
      <c r="F90" s="3">
        <v>9157211</v>
      </c>
      <c r="G90" s="3">
        <f t="shared" si="6"/>
        <v>194007</v>
      </c>
    </row>
    <row r="91" spans="1:7" x14ac:dyDescent="0.3">
      <c r="A91">
        <v>88</v>
      </c>
      <c r="B91" s="3">
        <v>500244</v>
      </c>
      <c r="C91" s="3">
        <f t="shared" si="4"/>
        <v>12775</v>
      </c>
      <c r="D91" s="3">
        <v>972753.39999999991</v>
      </c>
      <c r="E91" s="2">
        <f t="shared" si="5"/>
        <v>21915.09999999986</v>
      </c>
      <c r="F91" s="3">
        <v>9323017</v>
      </c>
      <c r="G91" s="3">
        <f t="shared" si="6"/>
        <v>165806</v>
      </c>
    </row>
    <row r="92" spans="1:7" x14ac:dyDescent="0.3">
      <c r="A92">
        <v>89</v>
      </c>
      <c r="B92" s="3">
        <v>511854</v>
      </c>
      <c r="C92" s="3">
        <f t="shared" si="4"/>
        <v>11610</v>
      </c>
      <c r="D92" s="3">
        <v>991826.5</v>
      </c>
      <c r="E92" s="2">
        <f t="shared" si="5"/>
        <v>19073.100000000093</v>
      </c>
      <c r="F92" s="3">
        <v>9467240</v>
      </c>
      <c r="G92" s="3">
        <f t="shared" si="6"/>
        <v>144223</v>
      </c>
    </row>
    <row r="93" spans="1:7" x14ac:dyDescent="0.3">
      <c r="A93">
        <v>90</v>
      </c>
      <c r="B93" s="3">
        <v>521597</v>
      </c>
      <c r="C93" s="3">
        <f t="shared" si="4"/>
        <v>9743</v>
      </c>
      <c r="D93" s="3">
        <v>1008377.7000000001</v>
      </c>
      <c r="E93" s="2">
        <f t="shared" si="5"/>
        <v>16551.20000000007</v>
      </c>
      <c r="F93" s="3">
        <v>9592226</v>
      </c>
      <c r="G93" s="3">
        <f t="shared" si="6"/>
        <v>124986</v>
      </c>
    </row>
    <row r="94" spans="1:7" x14ac:dyDescent="0.3">
      <c r="A94">
        <v>91</v>
      </c>
      <c r="B94" s="3">
        <v>532343</v>
      </c>
      <c r="C94" s="3">
        <f t="shared" si="4"/>
        <v>10746</v>
      </c>
      <c r="D94" s="3">
        <v>1028855.9999999999</v>
      </c>
      <c r="E94" s="2">
        <f t="shared" si="5"/>
        <v>20478.299999999814</v>
      </c>
      <c r="F94" s="3">
        <v>9748909</v>
      </c>
      <c r="G94" s="3">
        <f t="shared" si="6"/>
        <v>156683</v>
      </c>
    </row>
    <row r="95" spans="1:7" x14ac:dyDescent="0.3">
      <c r="A95">
        <v>92</v>
      </c>
      <c r="B95" s="3">
        <v>544456</v>
      </c>
      <c r="C95" s="3">
        <f t="shared" si="4"/>
        <v>12113</v>
      </c>
      <c r="D95" s="3">
        <v>1052352.1000000001</v>
      </c>
      <c r="E95" s="2">
        <f t="shared" si="5"/>
        <v>23496.10000000021</v>
      </c>
      <c r="F95" s="3">
        <v>9948632</v>
      </c>
      <c r="G95" s="3">
        <f t="shared" si="6"/>
        <v>199723</v>
      </c>
    </row>
    <row r="96" spans="1:7" x14ac:dyDescent="0.3">
      <c r="A96">
        <v>93</v>
      </c>
      <c r="B96" s="3">
        <v>557262</v>
      </c>
      <c r="C96" s="3">
        <f t="shared" si="4"/>
        <v>12806</v>
      </c>
      <c r="D96" s="3">
        <v>1075777.9000000001</v>
      </c>
      <c r="E96" s="2">
        <f t="shared" si="5"/>
        <v>23425.800000000047</v>
      </c>
      <c r="F96" s="3">
        <v>10100498</v>
      </c>
      <c r="G96" s="3">
        <f t="shared" si="6"/>
        <v>151866</v>
      </c>
    </row>
    <row r="97" spans="1:14" x14ac:dyDescent="0.3">
      <c r="A97">
        <v>94</v>
      </c>
      <c r="B97" s="3">
        <v>570585</v>
      </c>
      <c r="C97" s="3">
        <f t="shared" si="4"/>
        <v>13323</v>
      </c>
      <c r="D97" s="3">
        <v>1093793.8</v>
      </c>
      <c r="E97" s="2">
        <f t="shared" si="5"/>
        <v>18015.899999999907</v>
      </c>
      <c r="F97" s="3">
        <v>10231534</v>
      </c>
      <c r="G97" s="3">
        <f t="shared" si="6"/>
        <v>131036</v>
      </c>
    </row>
    <row r="98" spans="1:14" x14ac:dyDescent="0.3">
      <c r="A98">
        <v>95</v>
      </c>
      <c r="B98" s="3">
        <v>582678</v>
      </c>
      <c r="C98" s="3">
        <f t="shared" si="4"/>
        <v>12093</v>
      </c>
      <c r="D98" s="3">
        <v>1109801.7</v>
      </c>
      <c r="E98" s="2">
        <f t="shared" si="5"/>
        <v>16007.899999999907</v>
      </c>
      <c r="F98" s="3">
        <v>10349737</v>
      </c>
      <c r="G98" s="3">
        <f t="shared" si="6"/>
        <v>118203</v>
      </c>
    </row>
    <row r="99" spans="1:14" x14ac:dyDescent="0.3">
      <c r="A99">
        <v>96</v>
      </c>
      <c r="B99" s="3">
        <v>593935</v>
      </c>
      <c r="C99" s="3">
        <f t="shared" si="4"/>
        <v>11257</v>
      </c>
      <c r="D99" s="3">
        <v>1124214.2999999998</v>
      </c>
      <c r="E99" s="2">
        <f t="shared" si="5"/>
        <v>14412.59999999986</v>
      </c>
      <c r="F99" s="3">
        <v>10455755</v>
      </c>
      <c r="G99" s="3">
        <f t="shared" si="6"/>
        <v>106018</v>
      </c>
    </row>
    <row r="100" spans="1:14" x14ac:dyDescent="0.3">
      <c r="A100">
        <v>97</v>
      </c>
      <c r="B100" s="3">
        <v>603195</v>
      </c>
      <c r="C100" s="3">
        <f t="shared" si="4"/>
        <v>9260</v>
      </c>
      <c r="D100" s="3">
        <v>1136574.5</v>
      </c>
      <c r="E100" s="2">
        <f t="shared" si="5"/>
        <v>12360.200000000186</v>
      </c>
      <c r="F100" s="3">
        <v>10551406</v>
      </c>
      <c r="G100" s="3">
        <f t="shared" si="6"/>
        <v>95651</v>
      </c>
    </row>
    <row r="101" spans="1:14" x14ac:dyDescent="0.3">
      <c r="A101">
        <v>98</v>
      </c>
      <c r="B101" s="3">
        <v>613213</v>
      </c>
      <c r="C101" s="3">
        <f t="shared" si="4"/>
        <v>10018</v>
      </c>
      <c r="D101" s="3">
        <v>1152781.8999999999</v>
      </c>
      <c r="E101" s="2">
        <f t="shared" si="5"/>
        <v>16207.399999999907</v>
      </c>
      <c r="F101" s="3">
        <v>10685294</v>
      </c>
      <c r="G101" s="3">
        <f t="shared" si="6"/>
        <v>133888</v>
      </c>
    </row>
    <row r="102" spans="1:14" x14ac:dyDescent="0.3">
      <c r="A102">
        <v>99</v>
      </c>
      <c r="B102" s="3">
        <v>625857</v>
      </c>
      <c r="C102" s="3">
        <f t="shared" si="4"/>
        <v>12644</v>
      </c>
      <c r="D102" s="3">
        <v>1173805</v>
      </c>
      <c r="E102" s="2">
        <f t="shared" si="5"/>
        <v>21023.100000000093</v>
      </c>
      <c r="F102" s="3">
        <v>10847348</v>
      </c>
      <c r="G102" s="3">
        <f t="shared" si="6"/>
        <v>162054</v>
      </c>
    </row>
    <row r="103" spans="1:14" x14ac:dyDescent="0.3">
      <c r="A103">
        <v>100</v>
      </c>
      <c r="B103" s="3">
        <v>637505</v>
      </c>
      <c r="C103" s="3">
        <f t="shared" si="4"/>
        <v>11648</v>
      </c>
      <c r="D103" s="3">
        <v>1189540.8999999999</v>
      </c>
      <c r="E103" s="2">
        <f t="shared" si="5"/>
        <v>15735.899999999907</v>
      </c>
      <c r="F103" s="3">
        <v>10972187</v>
      </c>
      <c r="G103" s="3">
        <f t="shared" si="6"/>
        <v>124839</v>
      </c>
    </row>
    <row r="104" spans="1:14" x14ac:dyDescent="0.3">
      <c r="A104">
        <v>101</v>
      </c>
      <c r="B104" s="3">
        <v>647952</v>
      </c>
      <c r="C104" s="3">
        <f t="shared" si="4"/>
        <v>10447</v>
      </c>
      <c r="D104" s="3">
        <v>1203390.8999999999</v>
      </c>
      <c r="E104" s="2">
        <f t="shared" si="5"/>
        <v>13850</v>
      </c>
      <c r="F104" s="3">
        <v>11079735</v>
      </c>
      <c r="G104" s="3">
        <f t="shared" si="6"/>
        <v>107548</v>
      </c>
    </row>
    <row r="105" spans="1:14" x14ac:dyDescent="0.3">
      <c r="A105">
        <v>102</v>
      </c>
      <c r="B105" s="3">
        <v>657341</v>
      </c>
      <c r="C105" s="3">
        <f t="shared" si="4"/>
        <v>9389</v>
      </c>
      <c r="D105" s="3">
        <v>1216039</v>
      </c>
      <c r="E105" s="2">
        <f t="shared" si="5"/>
        <v>12648.100000000093</v>
      </c>
      <c r="F105" s="3">
        <v>11177608</v>
      </c>
      <c r="G105" s="3">
        <f t="shared" si="6"/>
        <v>97873</v>
      </c>
    </row>
    <row r="106" spans="1:14" ht="15" thickBot="1" x14ac:dyDescent="0.35">
      <c r="A106">
        <v>103</v>
      </c>
      <c r="B106" s="3">
        <v>666083</v>
      </c>
      <c r="C106" s="3">
        <f t="shared" si="4"/>
        <v>8742</v>
      </c>
      <c r="D106" s="3">
        <v>1227522</v>
      </c>
      <c r="E106" s="2">
        <f t="shared" si="5"/>
        <v>11483</v>
      </c>
      <c r="F106" s="3">
        <v>11264086</v>
      </c>
      <c r="G106" s="3">
        <f t="shared" si="6"/>
        <v>86478</v>
      </c>
      <c r="N106">
        <v>124</v>
      </c>
    </row>
    <row r="107" spans="1:14" x14ac:dyDescent="0.3">
      <c r="A107" s="14">
        <v>104</v>
      </c>
      <c r="B107" s="15">
        <v>673780</v>
      </c>
      <c r="C107" s="15">
        <f t="shared" si="4"/>
        <v>7697</v>
      </c>
      <c r="D107" s="16">
        <v>12334478</v>
      </c>
      <c r="E107" s="17">
        <f>D107-(D106*10)</f>
        <v>59258</v>
      </c>
      <c r="F107" s="16">
        <v>11341146</v>
      </c>
      <c r="G107" s="18">
        <f t="shared" si="6"/>
        <v>77060</v>
      </c>
      <c r="I107" s="3"/>
      <c r="N107">
        <f>2000/N106</f>
        <v>16.129032258064516</v>
      </c>
    </row>
    <row r="108" spans="1:14" x14ac:dyDescent="0.3">
      <c r="A108" s="19">
        <v>105</v>
      </c>
      <c r="B108" s="20">
        <v>683097</v>
      </c>
      <c r="C108" s="20">
        <f t="shared" si="4"/>
        <v>9317</v>
      </c>
      <c r="D108" s="21">
        <v>12487410</v>
      </c>
      <c r="E108" s="21">
        <f>D108-D107</f>
        <v>152932</v>
      </c>
      <c r="F108" s="3">
        <v>11457862</v>
      </c>
      <c r="G108" s="22">
        <f t="shared" si="6"/>
        <v>116716</v>
      </c>
      <c r="H108" s="23">
        <f>B112*I108</f>
        <v>731398.82427022536</v>
      </c>
      <c r="I108" s="24">
        <f>D112/D111</f>
        <v>1.0078764753621421</v>
      </c>
      <c r="J108" s="24">
        <f>F112/F111</f>
        <v>1.0068392794743324</v>
      </c>
    </row>
    <row r="109" spans="1:14" x14ac:dyDescent="0.3">
      <c r="A109" s="19">
        <v>106</v>
      </c>
      <c r="B109" s="20">
        <v>694670</v>
      </c>
      <c r="C109" s="20">
        <f t="shared" si="4"/>
        <v>11573</v>
      </c>
      <c r="D109" s="21">
        <v>12677531</v>
      </c>
      <c r="E109" s="21">
        <f t="shared" ref="E109:E153" si="7">D109-D108</f>
        <v>190121</v>
      </c>
      <c r="F109" s="3">
        <v>11604624</v>
      </c>
      <c r="G109" s="22">
        <f t="shared" si="6"/>
        <v>146762</v>
      </c>
      <c r="I109" s="3"/>
    </row>
    <row r="110" spans="1:14" x14ac:dyDescent="0.3">
      <c r="A110" s="27">
        <v>107</v>
      </c>
      <c r="B110" s="28">
        <v>706167</v>
      </c>
      <c r="C110" s="28">
        <f t="shared" si="4"/>
        <v>11497</v>
      </c>
      <c r="D110" s="29">
        <v>12830205</v>
      </c>
      <c r="E110" s="29">
        <f t="shared" si="7"/>
        <v>152674</v>
      </c>
      <c r="F110" s="3">
        <v>11709819</v>
      </c>
      <c r="G110" s="30">
        <f t="shared" si="6"/>
        <v>105195</v>
      </c>
      <c r="H110" s="23"/>
      <c r="I110" s="23">
        <v>806037</v>
      </c>
    </row>
    <row r="111" spans="1:14" x14ac:dyDescent="0.3">
      <c r="A111" s="27">
        <v>108</v>
      </c>
      <c r="B111" s="28">
        <v>716661</v>
      </c>
      <c r="C111" s="28">
        <f t="shared" si="4"/>
        <v>10494</v>
      </c>
      <c r="D111" s="29">
        <v>12990963</v>
      </c>
      <c r="E111" s="29">
        <f t="shared" si="7"/>
        <v>160758</v>
      </c>
      <c r="F111" s="3">
        <v>11801828</v>
      </c>
      <c r="G111" s="30">
        <f t="shared" si="6"/>
        <v>92009</v>
      </c>
      <c r="H111" s="3">
        <f>27000000*0.511</f>
        <v>13797000</v>
      </c>
      <c r="I111" s="3">
        <v>1000000</v>
      </c>
      <c r="J111" s="23"/>
    </row>
    <row r="112" spans="1:14" x14ac:dyDescent="0.3">
      <c r="A112" s="27">
        <v>109</v>
      </c>
      <c r="B112" s="28">
        <v>725683</v>
      </c>
      <c r="C112" s="28">
        <f t="shared" si="4"/>
        <v>9022</v>
      </c>
      <c r="D112" s="29">
        <v>13093286</v>
      </c>
      <c r="E112" s="29">
        <f t="shared" si="7"/>
        <v>102323</v>
      </c>
      <c r="F112" s="29">
        <v>11882544</v>
      </c>
      <c r="G112" s="30">
        <f t="shared" si="6"/>
        <v>80716</v>
      </c>
      <c r="H112" s="24">
        <v>1.3458619862852669E-2</v>
      </c>
      <c r="I112" s="4"/>
      <c r="J112" s="4">
        <f>I112+D112</f>
        <v>13093286</v>
      </c>
      <c r="L112">
        <v>13079811.826597711</v>
      </c>
      <c r="M112">
        <v>725683</v>
      </c>
    </row>
    <row r="113" spans="1:15" x14ac:dyDescent="0.3">
      <c r="A113" s="19">
        <v>110</v>
      </c>
      <c r="B113" s="20">
        <v>733651</v>
      </c>
      <c r="C113" s="20">
        <f t="shared" si="4"/>
        <v>7968</v>
      </c>
      <c r="D113" s="21">
        <v>13192312</v>
      </c>
      <c r="E113" s="21">
        <f t="shared" si="7"/>
        <v>99026</v>
      </c>
      <c r="F113" s="21">
        <v>11956689</v>
      </c>
      <c r="G113" s="22">
        <f t="shared" si="6"/>
        <v>74145</v>
      </c>
      <c r="H113" s="24">
        <v>1.2362968553089984E-2</v>
      </c>
      <c r="I113" s="4"/>
      <c r="J113" s="4">
        <f t="shared" ref="J113:J153" si="8">I113+D113</f>
        <v>13192312</v>
      </c>
      <c r="L113">
        <v>13161427.568806035</v>
      </c>
    </row>
    <row r="114" spans="1:15" x14ac:dyDescent="0.3">
      <c r="A114" s="19">
        <v>111</v>
      </c>
      <c r="B114" s="20">
        <v>741721</v>
      </c>
      <c r="C114" s="20">
        <f t="shared" si="4"/>
        <v>8070</v>
      </c>
      <c r="D114" s="21">
        <v>13301987</v>
      </c>
      <c r="E114" s="21">
        <f t="shared" si="7"/>
        <v>109675</v>
      </c>
      <c r="F114" s="21">
        <v>12030654</v>
      </c>
      <c r="G114" s="22">
        <f t="shared" si="6"/>
        <v>73965</v>
      </c>
      <c r="H114" s="24">
        <v>1.2332955277217622E-2</v>
      </c>
      <c r="I114" s="4"/>
      <c r="J114" s="4">
        <f t="shared" si="8"/>
        <v>13301987</v>
      </c>
      <c r="L114">
        <v>13242845.17447653</v>
      </c>
    </row>
    <row r="115" spans="1:15" x14ac:dyDescent="0.3">
      <c r="A115" s="19">
        <v>112</v>
      </c>
      <c r="B115" s="20">
        <v>751942</v>
      </c>
      <c r="C115" s="20">
        <f t="shared" si="4"/>
        <v>10221</v>
      </c>
      <c r="D115" s="21">
        <v>13476007</v>
      </c>
      <c r="E115" s="21">
        <f t="shared" si="7"/>
        <v>174020</v>
      </c>
      <c r="F115" s="21">
        <v>12145539</v>
      </c>
      <c r="G115" s="22">
        <f t="shared" si="6"/>
        <v>114885</v>
      </c>
      <c r="H115" s="24">
        <v>1.9155973325534328E-2</v>
      </c>
      <c r="I115" s="4"/>
      <c r="J115" s="4">
        <f t="shared" si="8"/>
        <v>13476007</v>
      </c>
      <c r="L115">
        <v>13369305.819747332</v>
      </c>
    </row>
    <row r="116" spans="1:15" x14ac:dyDescent="0.3">
      <c r="A116" s="19">
        <v>113</v>
      </c>
      <c r="B116" s="20">
        <v>765472</v>
      </c>
      <c r="C116" s="20">
        <f t="shared" si="4"/>
        <v>13530</v>
      </c>
      <c r="D116" s="21">
        <v>13701956</v>
      </c>
      <c r="E116" s="21">
        <f t="shared" si="7"/>
        <v>225949</v>
      </c>
      <c r="F116" s="21">
        <v>12300463</v>
      </c>
      <c r="G116" s="22">
        <f t="shared" si="6"/>
        <v>154924</v>
      </c>
      <c r="H116" s="24">
        <v>2.5832093062497979E-2</v>
      </c>
      <c r="I116" s="4"/>
      <c r="J116" s="4">
        <f t="shared" si="8"/>
        <v>13701956</v>
      </c>
      <c r="L116">
        <v>13539839.736341611</v>
      </c>
    </row>
    <row r="117" spans="1:15" x14ac:dyDescent="0.3">
      <c r="A117" s="19">
        <v>114</v>
      </c>
      <c r="B117" s="20">
        <v>774685</v>
      </c>
      <c r="C117" s="20">
        <f t="shared" si="4"/>
        <v>9213</v>
      </c>
      <c r="D117" s="21">
        <v>13836444</v>
      </c>
      <c r="E117" s="21">
        <f t="shared" si="7"/>
        <v>134488</v>
      </c>
      <c r="F117" s="21">
        <v>12409729</v>
      </c>
      <c r="G117" s="22">
        <f t="shared" si="6"/>
        <v>109266</v>
      </c>
      <c r="H117" s="24">
        <v>1.821905889705213E-2</v>
      </c>
      <c r="I117" s="4"/>
      <c r="J117" s="4">
        <f t="shared" si="8"/>
        <v>13836444</v>
      </c>
      <c r="L117">
        <v>13660115.219356446</v>
      </c>
    </row>
    <row r="118" spans="1:15" x14ac:dyDescent="0.3">
      <c r="A118" s="19">
        <v>115</v>
      </c>
      <c r="B118" s="20">
        <v>797499</v>
      </c>
      <c r="C118" s="20">
        <f t="shared" si="4"/>
        <v>22814</v>
      </c>
      <c r="D118" s="21">
        <f t="shared" ref="D118:D153" si="9">((F118/F117)*(D117))+I118</f>
        <v>13944398.494204668</v>
      </c>
      <c r="E118" s="21">
        <f t="shared" si="7"/>
        <v>107954.49420466833</v>
      </c>
      <c r="F118" s="21">
        <v>12506552</v>
      </c>
      <c r="G118" s="22">
        <f t="shared" si="6"/>
        <v>96823</v>
      </c>
      <c r="H118" s="24">
        <v>1.6144307832164428E-2</v>
      </c>
      <c r="I118" s="4"/>
      <c r="J118" s="4">
        <f t="shared" si="8"/>
        <v>13944398.494204668</v>
      </c>
      <c r="L118">
        <v>13766693.963814424</v>
      </c>
    </row>
    <row r="119" spans="1:15" x14ac:dyDescent="0.3">
      <c r="A119" s="19">
        <v>116</v>
      </c>
      <c r="B119" s="20">
        <v>809912</v>
      </c>
      <c r="C119" s="20">
        <f t="shared" si="4"/>
        <v>12413</v>
      </c>
      <c r="D119" s="21">
        <v>14352034</v>
      </c>
      <c r="E119" s="21">
        <f t="shared" si="7"/>
        <v>407635.50579533167</v>
      </c>
      <c r="F119" s="21">
        <v>12623810</v>
      </c>
      <c r="G119" s="22">
        <f t="shared" si="6"/>
        <v>117258</v>
      </c>
      <c r="H119" s="24">
        <v>1.9551648345784951E-2</v>
      </c>
      <c r="I119" s="4"/>
      <c r="J119" s="4">
        <f t="shared" si="8"/>
        <v>14352034</v>
      </c>
      <c r="L119">
        <v>13895766.709108965</v>
      </c>
      <c r="O119">
        <f>3/5</f>
        <v>0.6</v>
      </c>
    </row>
    <row r="120" spans="1:15" x14ac:dyDescent="0.3">
      <c r="A120" s="19">
        <v>117</v>
      </c>
      <c r="B120" s="20">
        <f t="shared" ref="B120:B153" si="10">B119*(F120/F119)</f>
        <v>816442.52704120229</v>
      </c>
      <c r="C120" s="20">
        <f t="shared" si="4"/>
        <v>6530.5270412022946</v>
      </c>
      <c r="D120" s="21">
        <f t="shared" si="9"/>
        <v>14484730.451697517</v>
      </c>
      <c r="E120" s="21">
        <f t="shared" si="7"/>
        <v>132696.45169751719</v>
      </c>
      <c r="F120" s="21">
        <v>12725599</v>
      </c>
      <c r="G120" s="22">
        <f t="shared" si="6"/>
        <v>101789</v>
      </c>
      <c r="H120" s="24">
        <v>1.6972340765398563E-2</v>
      </c>
      <c r="I120" s="4">
        <f t="shared" ref="I120:I153" si="11">$I$111*H120</f>
        <v>16972.340765398563</v>
      </c>
      <c r="J120" s="4">
        <f t="shared" si="8"/>
        <v>14501702.792462915</v>
      </c>
      <c r="L120">
        <v>14007811.820493998</v>
      </c>
    </row>
    <row r="121" spans="1:15" x14ac:dyDescent="0.3">
      <c r="A121" s="19">
        <v>118</v>
      </c>
      <c r="B121" s="20">
        <v>827905</v>
      </c>
      <c r="C121" s="20">
        <f t="shared" si="4"/>
        <v>11462.472958797705</v>
      </c>
      <c r="D121" s="21">
        <v>14638653</v>
      </c>
      <c r="E121" s="21">
        <f t="shared" si="7"/>
        <v>153922.54830248281</v>
      </c>
      <c r="F121" s="21">
        <v>12784451</v>
      </c>
      <c r="G121" s="22">
        <f t="shared" si="6"/>
        <v>58852</v>
      </c>
      <c r="H121" s="24">
        <v>9.8130072868899011E-3</v>
      </c>
      <c r="I121" s="4">
        <f t="shared" si="11"/>
        <v>9813.0072868899006</v>
      </c>
      <c r="J121" s="4">
        <f t="shared" si="8"/>
        <v>14648466.007286889</v>
      </c>
      <c r="L121">
        <v>14072593.662296472</v>
      </c>
    </row>
    <row r="122" spans="1:15" x14ac:dyDescent="0.3">
      <c r="A122" s="19">
        <v>119</v>
      </c>
      <c r="B122" s="20">
        <v>834310</v>
      </c>
      <c r="C122" s="20">
        <f t="shared" si="4"/>
        <v>6405</v>
      </c>
      <c r="D122" s="21">
        <v>14726524</v>
      </c>
      <c r="E122" s="21">
        <f t="shared" si="7"/>
        <v>87871</v>
      </c>
      <c r="F122" s="21">
        <v>12873773</v>
      </c>
      <c r="G122" s="22">
        <f t="shared" si="6"/>
        <v>89322</v>
      </c>
      <c r="H122" s="24">
        <v>1.4893587930394544E-2</v>
      </c>
      <c r="I122" s="4">
        <f t="shared" si="11"/>
        <v>14893.587930394544</v>
      </c>
      <c r="J122" s="4">
        <f t="shared" si="8"/>
        <v>14741417.587930394</v>
      </c>
      <c r="L122">
        <v>14170915.616919603</v>
      </c>
    </row>
    <row r="123" spans="1:15" x14ac:dyDescent="0.3">
      <c r="A123" s="19">
        <v>120</v>
      </c>
      <c r="B123" s="20">
        <v>840167</v>
      </c>
      <c r="C123" s="20">
        <f t="shared" si="4"/>
        <v>5857</v>
      </c>
      <c r="D123" s="21">
        <v>14804217</v>
      </c>
      <c r="E123" s="21">
        <f t="shared" si="7"/>
        <v>77693</v>
      </c>
      <c r="F123" s="21">
        <v>12992725</v>
      </c>
      <c r="G123" s="22">
        <f t="shared" si="6"/>
        <v>118952</v>
      </c>
      <c r="H123" s="24">
        <v>1.9834106619828172E-2</v>
      </c>
      <c r="I123" s="4">
        <f t="shared" si="11"/>
        <v>19834.106619828173</v>
      </c>
      <c r="J123" s="4">
        <f t="shared" si="8"/>
        <v>14824051.106619827</v>
      </c>
      <c r="L123">
        <v>14301853.047186846</v>
      </c>
    </row>
    <row r="124" spans="1:15" x14ac:dyDescent="0.3">
      <c r="A124" s="19">
        <v>121</v>
      </c>
      <c r="B124" s="20">
        <v>845768</v>
      </c>
      <c r="C124" s="20">
        <f t="shared" si="4"/>
        <v>5601</v>
      </c>
      <c r="D124" s="21">
        <v>14877669</v>
      </c>
      <c r="E124" s="21">
        <f t="shared" si="7"/>
        <v>73452</v>
      </c>
      <c r="F124" s="21">
        <v>13075988</v>
      </c>
      <c r="G124" s="22">
        <f t="shared" si="6"/>
        <v>83263</v>
      </c>
      <c r="H124" s="24">
        <v>1.3883307716446575E-2</v>
      </c>
      <c r="I124" s="4">
        <f t="shared" si="11"/>
        <v>13883.307716446576</v>
      </c>
      <c r="J124" s="4">
        <f t="shared" si="8"/>
        <v>14891552.307716446</v>
      </c>
      <c r="L124">
        <v>14393505.50579487</v>
      </c>
    </row>
    <row r="125" spans="1:15" x14ac:dyDescent="0.3">
      <c r="A125" s="5">
        <v>122</v>
      </c>
      <c r="B125" s="11">
        <f t="shared" si="10"/>
        <v>850333.44381288812</v>
      </c>
      <c r="C125" s="11">
        <f t="shared" si="4"/>
        <v>4565.4438128881156</v>
      </c>
      <c r="D125" s="6">
        <f t="shared" si="9"/>
        <v>14969747.654704478</v>
      </c>
      <c r="E125" s="6">
        <f t="shared" si="7"/>
        <v>92078.654704477638</v>
      </c>
      <c r="F125" s="6">
        <v>13146572</v>
      </c>
      <c r="G125" s="7">
        <f t="shared" si="6"/>
        <v>70584</v>
      </c>
      <c r="H125" s="24">
        <v>1.1769205912081778E-2</v>
      </c>
      <c r="I125" s="4">
        <f t="shared" si="11"/>
        <v>11769.205912081778</v>
      </c>
      <c r="J125" s="4">
        <f t="shared" si="8"/>
        <v>14981516.860616559</v>
      </c>
      <c r="L125">
        <v>14471201.446829766</v>
      </c>
    </row>
    <row r="126" spans="1:15" x14ac:dyDescent="0.3">
      <c r="A126" s="5">
        <v>123</v>
      </c>
      <c r="B126" s="11">
        <f t="shared" si="10"/>
        <v>854561.25279772351</v>
      </c>
      <c r="C126" s="11">
        <f t="shared" si="4"/>
        <v>4227.8089848353993</v>
      </c>
      <c r="D126" s="6">
        <f t="shared" si="9"/>
        <v>15055075.20013107</v>
      </c>
      <c r="E126" s="6">
        <f t="shared" si="7"/>
        <v>85327.545426592231</v>
      </c>
      <c r="F126" s="6">
        <v>13211936</v>
      </c>
      <c r="G126" s="7">
        <f t="shared" si="6"/>
        <v>65364</v>
      </c>
      <c r="H126" s="24">
        <v>1.0898820911783312E-2</v>
      </c>
      <c r="I126" s="4">
        <f t="shared" si="11"/>
        <v>10898.820911783312</v>
      </c>
      <c r="J126" s="4">
        <f t="shared" si="8"/>
        <v>15065974.021042854</v>
      </c>
      <c r="L126">
        <v>14543151.428267557</v>
      </c>
    </row>
    <row r="127" spans="1:15" x14ac:dyDescent="0.3">
      <c r="A127" s="5">
        <v>124</v>
      </c>
      <c r="B127" s="11">
        <f t="shared" si="10"/>
        <v>858475.94105409086</v>
      </c>
      <c r="C127" s="11">
        <f t="shared" si="4"/>
        <v>3914.6882563673425</v>
      </c>
      <c r="D127" s="6">
        <f t="shared" si="9"/>
        <v>15134133.128738346</v>
      </c>
      <c r="E127" s="6">
        <f t="shared" si="7"/>
        <v>79057.92860727571</v>
      </c>
      <c r="F127" s="6">
        <v>13272459</v>
      </c>
      <c r="G127" s="7">
        <f t="shared" si="6"/>
        <v>60523</v>
      </c>
      <c r="H127" s="24">
        <v>1.0091630531238318E-2</v>
      </c>
      <c r="I127" s="4">
        <f t="shared" si="11"/>
        <v>10091.630531238317</v>
      </c>
      <c r="J127" s="4">
        <f t="shared" si="8"/>
        <v>15144224.759269584</v>
      </c>
      <c r="L127">
        <v>14609772.637596231</v>
      </c>
    </row>
    <row r="128" spans="1:15" x14ac:dyDescent="0.3">
      <c r="A128" s="5">
        <v>125</v>
      </c>
      <c r="B128" s="11">
        <f t="shared" si="10"/>
        <v>863442.01899053447</v>
      </c>
      <c r="C128" s="11">
        <f t="shared" si="4"/>
        <v>4966.0779364436166</v>
      </c>
      <c r="D128" s="6">
        <f t="shared" si="9"/>
        <v>15234482.464267444</v>
      </c>
      <c r="E128" s="6">
        <f t="shared" si="7"/>
        <v>100349.33552909829</v>
      </c>
      <c r="F128" s="6">
        <v>13349237</v>
      </c>
      <c r="G128" s="7">
        <f t="shared" si="6"/>
        <v>76778</v>
      </c>
      <c r="H128" s="24">
        <v>1.2801996082934019E-2</v>
      </c>
      <c r="I128" s="4">
        <f t="shared" si="11"/>
        <v>12801.996082934018</v>
      </c>
      <c r="J128" s="4">
        <f t="shared" si="8"/>
        <v>15247284.460350377</v>
      </c>
      <c r="L128">
        <v>14694286.677049613</v>
      </c>
    </row>
    <row r="129" spans="1:12" x14ac:dyDescent="0.3">
      <c r="A129" s="5">
        <v>126</v>
      </c>
      <c r="B129" s="11">
        <f t="shared" si="10"/>
        <v>869485.87645568361</v>
      </c>
      <c r="C129" s="11">
        <f t="shared" si="4"/>
        <v>6043.8574651491363</v>
      </c>
      <c r="D129" s="6">
        <f t="shared" si="9"/>
        <v>15356700.057501795</v>
      </c>
      <c r="E129" s="6">
        <f t="shared" si="7"/>
        <v>122217.5932343509</v>
      </c>
      <c r="F129" s="6">
        <v>13442678</v>
      </c>
      <c r="G129" s="7">
        <f t="shared" si="6"/>
        <v>93441</v>
      </c>
      <c r="H129" s="24">
        <v>1.5580391726607069E-2</v>
      </c>
      <c r="I129" s="4">
        <f t="shared" si="11"/>
        <v>15580.391726607069</v>
      </c>
      <c r="J129" s="4">
        <f t="shared" si="8"/>
        <v>15372280.449228402</v>
      </c>
      <c r="L129">
        <v>14797142.656113451</v>
      </c>
    </row>
    <row r="130" spans="1:12" x14ac:dyDescent="0.3">
      <c r="A130" s="5">
        <v>127</v>
      </c>
      <c r="B130" s="11">
        <f t="shared" si="10"/>
        <v>876707.8983639325</v>
      </c>
      <c r="C130" s="11">
        <f t="shared" si="4"/>
        <v>7222.0219082488911</v>
      </c>
      <c r="D130" s="6">
        <f t="shared" si="9"/>
        <v>15502871.652192146</v>
      </c>
      <c r="E130" s="6">
        <f t="shared" si="7"/>
        <v>146171.59469035082</v>
      </c>
      <c r="F130" s="6">
        <v>13554334</v>
      </c>
      <c r="G130" s="7">
        <f t="shared" si="6"/>
        <v>111656</v>
      </c>
      <c r="H130" s="24">
        <v>1.8617568504468475E-2</v>
      </c>
      <c r="I130" s="4">
        <f t="shared" si="11"/>
        <v>18617.568504468476</v>
      </c>
      <c r="J130" s="4">
        <f t="shared" si="8"/>
        <v>15521489.220696613</v>
      </c>
      <c r="L130">
        <v>14920048.952047266</v>
      </c>
    </row>
    <row r="131" spans="1:12" x14ac:dyDescent="0.3">
      <c r="A131" s="5">
        <v>128</v>
      </c>
      <c r="B131" s="11">
        <f t="shared" si="10"/>
        <v>883489.50733267737</v>
      </c>
      <c r="C131" s="11">
        <f t="shared" si="4"/>
        <v>6781.6089687448693</v>
      </c>
      <c r="D131" s="6">
        <f t="shared" si="9"/>
        <v>15640273.4314989</v>
      </c>
      <c r="E131" s="6">
        <f t="shared" si="7"/>
        <v>137401.77930675447</v>
      </c>
      <c r="F131" s="6">
        <v>13659181</v>
      </c>
      <c r="G131" s="7">
        <f t="shared" si="6"/>
        <v>104847</v>
      </c>
      <c r="H131" s="24">
        <v>1.748223297438567E-2</v>
      </c>
      <c r="I131" s="4">
        <f t="shared" si="11"/>
        <v>17482.232974385668</v>
      </c>
      <c r="J131" s="4">
        <f t="shared" si="8"/>
        <v>15657755.664473286</v>
      </c>
      <c r="L131">
        <v>15035460.183058344</v>
      </c>
    </row>
    <row r="132" spans="1:12" x14ac:dyDescent="0.3">
      <c r="A132" s="5">
        <v>129</v>
      </c>
      <c r="B132" s="11">
        <f t="shared" si="10"/>
        <v>889498.50173799496</v>
      </c>
      <c r="C132" s="11">
        <f t="shared" si="4"/>
        <v>6008.9944053175859</v>
      </c>
      <c r="D132" s="6">
        <f t="shared" si="9"/>
        <v>15762140.21693887</v>
      </c>
      <c r="E132" s="6">
        <f t="shared" si="7"/>
        <v>121866.78543996997</v>
      </c>
      <c r="F132" s="6">
        <v>13752083</v>
      </c>
      <c r="G132" s="7">
        <f t="shared" si="6"/>
        <v>92902</v>
      </c>
      <c r="H132" s="24">
        <v>1.5490518639411499E-2</v>
      </c>
      <c r="I132" s="4">
        <f t="shared" si="11"/>
        <v>15490.518639411499</v>
      </c>
      <c r="J132" s="4">
        <f t="shared" si="8"/>
        <v>15777630.735578282</v>
      </c>
      <c r="L132">
        <v>15137722.85326723</v>
      </c>
    </row>
    <row r="133" spans="1:12" x14ac:dyDescent="0.3">
      <c r="A133" s="5">
        <v>130</v>
      </c>
      <c r="B133" s="11">
        <f t="shared" si="10"/>
        <v>896881.57934008515</v>
      </c>
      <c r="C133" s="11">
        <f t="shared" ref="C133:C153" si="12">B133-B132</f>
        <v>7383.0776020901976</v>
      </c>
      <c r="D133" s="6">
        <f t="shared" si="9"/>
        <v>15912002.986422114</v>
      </c>
      <c r="E133" s="6">
        <f t="shared" si="7"/>
        <v>149862.76948324405</v>
      </c>
      <c r="F133" s="6">
        <v>13866229</v>
      </c>
      <c r="G133" s="7">
        <f t="shared" si="6"/>
        <v>114146</v>
      </c>
      <c r="H133" s="24">
        <v>1.9032752154036135E-2</v>
      </c>
      <c r="I133" s="4">
        <f t="shared" si="11"/>
        <v>19032.752154036134</v>
      </c>
      <c r="J133" s="4">
        <f t="shared" si="8"/>
        <v>15931035.73857615</v>
      </c>
      <c r="L133">
        <v>15263370.03797438</v>
      </c>
    </row>
    <row r="134" spans="1:12" x14ac:dyDescent="0.3">
      <c r="A134" s="5">
        <v>131</v>
      </c>
      <c r="B134" s="11">
        <f t="shared" si="10"/>
        <v>904534.0533136006</v>
      </c>
      <c r="C134" s="11">
        <f t="shared" si="12"/>
        <v>7652.4739735154435</v>
      </c>
      <c r="D134" s="6">
        <f t="shared" si="9"/>
        <v>16067496.395532189</v>
      </c>
      <c r="E134" s="6">
        <f t="shared" si="7"/>
        <v>155493.40911007486</v>
      </c>
      <c r="F134" s="6">
        <v>13984540</v>
      </c>
      <c r="G134" s="7">
        <f t="shared" si="6"/>
        <v>118311</v>
      </c>
      <c r="H134" s="24">
        <v>1.9727226009638263E-2</v>
      </c>
      <c r="I134" s="4">
        <f t="shared" si="11"/>
        <v>19727.226009638263</v>
      </c>
      <c r="J134" s="4">
        <f t="shared" si="8"/>
        <v>16087223.621541828</v>
      </c>
      <c r="L134">
        <v>15393601.882015236</v>
      </c>
    </row>
    <row r="135" spans="1:12" x14ac:dyDescent="0.3">
      <c r="A135" s="5">
        <v>132</v>
      </c>
      <c r="B135" s="11">
        <f t="shared" si="10"/>
        <v>908920.00734720775</v>
      </c>
      <c r="C135" s="11">
        <f t="shared" si="12"/>
        <v>4385.9540336071514</v>
      </c>
      <c r="D135" s="6">
        <f t="shared" si="9"/>
        <v>16156711.849309631</v>
      </c>
      <c r="E135" s="6">
        <f t="shared" si="7"/>
        <v>89215.453777441755</v>
      </c>
      <c r="F135" s="6">
        <v>14052349</v>
      </c>
      <c r="G135" s="7">
        <f t="shared" si="6"/>
        <v>67809</v>
      </c>
      <c r="H135" s="24">
        <v>1.1306501242382881E-2</v>
      </c>
      <c r="I135" s="4">
        <f t="shared" si="11"/>
        <v>11306.501242382881</v>
      </c>
      <c r="J135" s="4">
        <f t="shared" si="8"/>
        <v>16168018.350552013</v>
      </c>
      <c r="L135">
        <v>15468243.2180919</v>
      </c>
    </row>
    <row r="136" spans="1:12" x14ac:dyDescent="0.3">
      <c r="A136" s="5">
        <v>133</v>
      </c>
      <c r="B136" s="11">
        <f t="shared" si="10"/>
        <v>916280.83468476729</v>
      </c>
      <c r="C136" s="11">
        <f t="shared" si="12"/>
        <v>7360.8273375595454</v>
      </c>
      <c r="D136" s="6">
        <f t="shared" si="9"/>
        <v>16306531.283272829</v>
      </c>
      <c r="E136" s="6">
        <f t="shared" si="7"/>
        <v>149819.43396319821</v>
      </c>
      <c r="F136" s="6">
        <v>14166151</v>
      </c>
      <c r="G136" s="7">
        <f t="shared" si="6"/>
        <v>113802</v>
      </c>
      <c r="H136" s="24">
        <v>1.8975393449035625E-2</v>
      </c>
      <c r="I136" s="4">
        <f t="shared" si="11"/>
        <v>18975.393449035626</v>
      </c>
      <c r="J136" s="4">
        <f t="shared" si="8"/>
        <v>16325506.676721865</v>
      </c>
      <c r="L136">
        <v>15593511.741860082</v>
      </c>
    </row>
    <row r="137" spans="1:12" x14ac:dyDescent="0.3">
      <c r="A137" s="5">
        <v>134</v>
      </c>
      <c r="B137" s="11">
        <f t="shared" si="10"/>
        <v>926440.6676830845</v>
      </c>
      <c r="C137" s="11">
        <f t="shared" si="12"/>
        <v>10159.832998317201</v>
      </c>
      <c r="D137" s="6">
        <f t="shared" si="9"/>
        <v>16513530.997834463</v>
      </c>
      <c r="E137" s="6">
        <f t="shared" si="7"/>
        <v>206999.71456163377</v>
      </c>
      <c r="F137" s="6">
        <v>14323227</v>
      </c>
      <c r="G137" s="7">
        <f t="shared" si="6"/>
        <v>157076</v>
      </c>
      <c r="H137" s="24">
        <v>2.6190918449594203E-2</v>
      </c>
      <c r="I137" s="4">
        <f t="shared" si="11"/>
        <v>26190.918449594203</v>
      </c>
      <c r="J137" s="4">
        <f t="shared" si="8"/>
        <v>16539721.916284056</v>
      </c>
      <c r="L137">
        <v>15766414.490839986</v>
      </c>
    </row>
    <row r="138" spans="1:12" x14ac:dyDescent="0.3">
      <c r="A138" s="5">
        <v>135</v>
      </c>
      <c r="B138" s="11">
        <f t="shared" si="10"/>
        <v>933832.54190138448</v>
      </c>
      <c r="C138" s="11">
        <f t="shared" si="12"/>
        <v>7391.8742182999849</v>
      </c>
      <c r="D138" s="6">
        <f t="shared" si="9"/>
        <v>16664344.399207976</v>
      </c>
      <c r="E138" s="6">
        <f t="shared" si="7"/>
        <v>150813.40137351304</v>
      </c>
      <c r="F138" s="6">
        <v>14437509</v>
      </c>
      <c r="G138" s="7">
        <f t="shared" si="6"/>
        <v>114282</v>
      </c>
      <c r="H138" s="24">
        <v>1.9055428851361918E-2</v>
      </c>
      <c r="I138" s="4">
        <f t="shared" si="11"/>
        <v>19055.428851361918</v>
      </c>
      <c r="J138" s="4">
        <f t="shared" si="8"/>
        <v>16683399.828059338</v>
      </c>
      <c r="L138">
        <v>15892211.378709052</v>
      </c>
    </row>
    <row r="139" spans="1:12" x14ac:dyDescent="0.3">
      <c r="A139" s="5">
        <v>136</v>
      </c>
      <c r="B139" s="11">
        <f t="shared" si="10"/>
        <v>940863.10804506706</v>
      </c>
      <c r="C139" s="11">
        <f t="shared" si="12"/>
        <v>7030.5661436825758</v>
      </c>
      <c r="D139" s="6">
        <f t="shared" si="9"/>
        <v>16807929.642015606</v>
      </c>
      <c r="E139" s="6">
        <f t="shared" si="7"/>
        <v>143585.24280763045</v>
      </c>
      <c r="F139" s="6">
        <v>14546205</v>
      </c>
      <c r="G139" s="7">
        <f t="shared" si="6"/>
        <v>108696</v>
      </c>
      <c r="H139" s="24">
        <v>1.8124016856789653E-2</v>
      </c>
      <c r="I139" s="4">
        <f t="shared" si="11"/>
        <v>18124.016856789654</v>
      </c>
      <c r="J139" s="4">
        <f t="shared" si="8"/>
        <v>16826053.658872396</v>
      </c>
      <c r="L139">
        <v>16011859.429354087</v>
      </c>
    </row>
    <row r="140" spans="1:12" x14ac:dyDescent="0.3">
      <c r="A140" s="5">
        <v>137</v>
      </c>
      <c r="B140" s="11">
        <f t="shared" si="10"/>
        <v>947041.82539843256</v>
      </c>
      <c r="C140" s="11">
        <f t="shared" si="12"/>
        <v>6178.7173533655005</v>
      </c>
      <c r="D140" s="6">
        <f t="shared" si="9"/>
        <v>16934236.599889148</v>
      </c>
      <c r="E140" s="6">
        <f t="shared" si="7"/>
        <v>126306.95787354186</v>
      </c>
      <c r="F140" s="6">
        <v>14641731</v>
      </c>
      <c r="G140" s="7">
        <f t="shared" si="6"/>
        <v>95526</v>
      </c>
      <c r="H140" s="24">
        <v>1.5928045505461917E-2</v>
      </c>
      <c r="I140" s="4">
        <f t="shared" si="11"/>
        <v>15928.045505461918</v>
      </c>
      <c r="J140" s="4">
        <f t="shared" si="8"/>
        <v>16950164.645394608</v>
      </c>
      <c r="L140">
        <v>16117010.489981135</v>
      </c>
    </row>
    <row r="141" spans="1:12" x14ac:dyDescent="0.3">
      <c r="A141" s="5">
        <v>138</v>
      </c>
      <c r="B141" s="11">
        <f t="shared" si="10"/>
        <v>953284.90034833318</v>
      </c>
      <c r="C141" s="11">
        <f t="shared" si="12"/>
        <v>6243.0749499006197</v>
      </c>
      <c r="D141" s="6">
        <f t="shared" si="9"/>
        <v>17061964.173224658</v>
      </c>
      <c r="E141" s="6">
        <f t="shared" si="7"/>
        <v>127727.57333550975</v>
      </c>
      <c r="F141" s="6">
        <v>14738252</v>
      </c>
      <c r="G141" s="7">
        <f t="shared" si="6"/>
        <v>96521</v>
      </c>
      <c r="H141" s="24">
        <v>1.6093952224867467E-2</v>
      </c>
      <c r="I141" s="4">
        <f t="shared" si="11"/>
        <v>16093.952224867466</v>
      </c>
      <c r="J141" s="4">
        <f t="shared" si="8"/>
        <v>17078058.125449527</v>
      </c>
      <c r="L141">
        <v>16223256.805358974</v>
      </c>
    </row>
    <row r="142" spans="1:12" x14ac:dyDescent="0.3">
      <c r="A142" s="5">
        <v>139</v>
      </c>
      <c r="B142" s="11">
        <f t="shared" si="10"/>
        <v>959129.15224272152</v>
      </c>
      <c r="C142" s="11">
        <f t="shared" si="12"/>
        <v>5844.2518943883479</v>
      </c>
      <c r="D142" s="6">
        <f t="shared" si="9"/>
        <v>17181630.859856319</v>
      </c>
      <c r="E142" s="6">
        <f t="shared" si="7"/>
        <v>119666.68663166091</v>
      </c>
      <c r="F142" s="6">
        <v>14828607</v>
      </c>
      <c r="G142" s="7">
        <f t="shared" si="6"/>
        <v>90355</v>
      </c>
      <c r="H142" s="24">
        <v>1.5065830785817594E-2</v>
      </c>
      <c r="I142" s="4">
        <f t="shared" si="11"/>
        <v>15065.830785817594</v>
      </c>
      <c r="J142" s="4">
        <f t="shared" si="8"/>
        <v>17196696.690642137</v>
      </c>
      <c r="L142">
        <v>16322715.843557548</v>
      </c>
    </row>
    <row r="143" spans="1:12" x14ac:dyDescent="0.3">
      <c r="A143" s="5">
        <v>140</v>
      </c>
      <c r="B143" s="11">
        <f t="shared" si="10"/>
        <v>969411.62041996361</v>
      </c>
      <c r="C143" s="11">
        <f t="shared" si="12"/>
        <v>10282.468177242088</v>
      </c>
      <c r="D143" s="6">
        <f t="shared" si="9"/>
        <v>17392335.814889755</v>
      </c>
      <c r="E143" s="6">
        <f t="shared" si="7"/>
        <v>210704.95503343642</v>
      </c>
      <c r="F143" s="6">
        <v>14987579</v>
      </c>
      <c r="G143" s="7">
        <f t="shared" si="6"/>
        <v>158972</v>
      </c>
      <c r="H143" s="24">
        <v>2.650705828878307E-2</v>
      </c>
      <c r="I143" s="4">
        <f t="shared" si="11"/>
        <v>26507.058288783071</v>
      </c>
      <c r="J143" s="4">
        <f t="shared" si="8"/>
        <v>17418842.873178538</v>
      </c>
      <c r="L143">
        <v>16497705.630735939</v>
      </c>
    </row>
    <row r="144" spans="1:12" x14ac:dyDescent="0.3">
      <c r="A144" s="5">
        <v>141</v>
      </c>
      <c r="B144" s="11">
        <f t="shared" si="10"/>
        <v>985121.92420366232</v>
      </c>
      <c r="C144" s="11">
        <f t="shared" si="12"/>
        <v>15710.303783698706</v>
      </c>
      <c r="D144" s="6">
        <f t="shared" si="9"/>
        <v>17714695.76536154</v>
      </c>
      <c r="E144" s="6">
        <f t="shared" si="7"/>
        <v>322359.95047178492</v>
      </c>
      <c r="F144" s="6">
        <v>15230468</v>
      </c>
      <c r="G144" s="7">
        <f t="shared" si="6"/>
        <v>242889</v>
      </c>
      <c r="H144" s="24">
        <v>4.0499414240899222E-2</v>
      </c>
      <c r="I144" s="4">
        <f t="shared" si="11"/>
        <v>40499.414240899219</v>
      </c>
      <c r="J144" s="4">
        <f t="shared" si="8"/>
        <v>17755195.17960244</v>
      </c>
      <c r="L144">
        <v>16765067.772609808</v>
      </c>
    </row>
    <row r="145" spans="1:20" x14ac:dyDescent="0.3">
      <c r="A145" s="5">
        <v>142</v>
      </c>
      <c r="B145" s="11">
        <f t="shared" si="10"/>
        <v>997843.77167308494</v>
      </c>
      <c r="C145" s="11">
        <f t="shared" si="12"/>
        <v>12721.847469422617</v>
      </c>
      <c r="D145" s="6">
        <f t="shared" si="9"/>
        <v>17976258.546248801</v>
      </c>
      <c r="E145" s="6">
        <f t="shared" si="7"/>
        <v>261562.78088726103</v>
      </c>
      <c r="F145" s="6">
        <v>15427154</v>
      </c>
      <c r="G145" s="7">
        <f t="shared" ref="G145:G153" si="13">F145-F144</f>
        <v>196686</v>
      </c>
      <c r="H145" s="24">
        <v>3.2795506545728728E-2</v>
      </c>
      <c r="I145" s="4">
        <f t="shared" si="11"/>
        <v>32795.506545728727</v>
      </c>
      <c r="J145" s="4">
        <f t="shared" si="8"/>
        <v>18009054.052794531</v>
      </c>
      <c r="L145">
        <v>16981571.567498025</v>
      </c>
    </row>
    <row r="146" spans="1:20" x14ac:dyDescent="0.3">
      <c r="A146" s="5">
        <v>143</v>
      </c>
      <c r="B146" s="11">
        <f t="shared" si="10"/>
        <v>1010737.1531585987</v>
      </c>
      <c r="C146" s="11">
        <f t="shared" si="12"/>
        <v>12893.381485513761</v>
      </c>
      <c r="D146" s="6">
        <f t="shared" si="9"/>
        <v>18241771.846736196</v>
      </c>
      <c r="E146" s="6">
        <f t="shared" si="7"/>
        <v>265513.30048739538</v>
      </c>
      <c r="F146" s="6">
        <v>15626492</v>
      </c>
      <c r="G146" s="7">
        <f t="shared" si="13"/>
        <v>199338</v>
      </c>
      <c r="H146" s="24">
        <v>3.3237702143581509E-2</v>
      </c>
      <c r="I146" s="4">
        <f t="shared" si="11"/>
        <v>33237.702143581511</v>
      </c>
      <c r="J146" s="4">
        <f t="shared" si="8"/>
        <v>18275009.548879776</v>
      </c>
      <c r="L146">
        <v>17200994.57404362</v>
      </c>
    </row>
    <row r="147" spans="1:20" x14ac:dyDescent="0.3">
      <c r="A147" s="5">
        <v>144</v>
      </c>
      <c r="B147" s="11">
        <f t="shared" si="10"/>
        <v>1025077.1252436144</v>
      </c>
      <c r="C147" s="11">
        <f t="shared" si="12"/>
        <v>14339.972085015732</v>
      </c>
      <c r="D147" s="6">
        <f t="shared" si="9"/>
        <v>18537546.340181988</v>
      </c>
      <c r="E147" s="6">
        <f t="shared" si="7"/>
        <v>295774.4934457913</v>
      </c>
      <c r="F147" s="6">
        <v>15848195</v>
      </c>
      <c r="G147" s="7">
        <f t="shared" si="13"/>
        <v>221703</v>
      </c>
      <c r="H147" s="24">
        <v>3.6966851670722348E-2</v>
      </c>
      <c r="I147" s="4">
        <f t="shared" si="11"/>
        <v>36966.851670722346</v>
      </c>
      <c r="J147" s="4">
        <f t="shared" si="8"/>
        <v>18574513.191852711</v>
      </c>
      <c r="L147">
        <v>17445036.04541475</v>
      </c>
    </row>
    <row r="148" spans="1:20" x14ac:dyDescent="0.3">
      <c r="A148" s="5">
        <v>145</v>
      </c>
      <c r="B148" s="11">
        <f t="shared" si="10"/>
        <v>1043754.6052920819</v>
      </c>
      <c r="C148" s="11">
        <f t="shared" si="12"/>
        <v>18677.480048467522</v>
      </c>
      <c r="D148" s="6">
        <f t="shared" si="9"/>
        <v>18923459.294029385</v>
      </c>
      <c r="E148" s="6">
        <f t="shared" si="7"/>
        <v>385912.95384739712</v>
      </c>
      <c r="F148" s="6">
        <v>16136958</v>
      </c>
      <c r="G148" s="7">
        <f t="shared" si="13"/>
        <v>288763</v>
      </c>
      <c r="H148" s="24">
        <v>4.8148464337391908E-2</v>
      </c>
      <c r="I148" s="4">
        <f t="shared" si="11"/>
        <v>48148.46433739191</v>
      </c>
      <c r="J148" s="4">
        <f t="shared" si="8"/>
        <v>18971607.758366778</v>
      </c>
      <c r="L148">
        <v>17762894.38471346</v>
      </c>
      <c r="Q148" t="s">
        <v>3500</v>
      </c>
      <c r="R148" t="s">
        <v>3499</v>
      </c>
      <c r="S148" t="s">
        <v>3498</v>
      </c>
      <c r="T148" t="s">
        <v>3499</v>
      </c>
    </row>
    <row r="149" spans="1:20" x14ac:dyDescent="0.3">
      <c r="A149" s="5">
        <v>146</v>
      </c>
      <c r="B149" s="11">
        <f t="shared" si="10"/>
        <v>1062529.9476958835</v>
      </c>
      <c r="C149" s="11">
        <f t="shared" si="12"/>
        <v>18775.342403801507</v>
      </c>
      <c r="D149" s="6">
        <f t="shared" si="9"/>
        <v>19312260.381598696</v>
      </c>
      <c r="E149" s="6">
        <f t="shared" si="7"/>
        <v>388801.08756931126</v>
      </c>
      <c r="F149" s="6">
        <v>16427234</v>
      </c>
      <c r="G149" s="7">
        <f t="shared" si="13"/>
        <v>290276</v>
      </c>
      <c r="H149" s="24">
        <v>4.8400742595141252E-2</v>
      </c>
      <c r="I149" s="4">
        <f t="shared" si="11"/>
        <v>48400.742595141252</v>
      </c>
      <c r="J149" s="4">
        <f t="shared" si="8"/>
        <v>19360661.124193836</v>
      </c>
      <c r="L149">
        <v>18082418.171688497</v>
      </c>
      <c r="Q149" s="26">
        <v>42694</v>
      </c>
      <c r="R149">
        <v>18</v>
      </c>
      <c r="S149" s="26">
        <v>42694</v>
      </c>
      <c r="T149">
        <v>13</v>
      </c>
    </row>
    <row r="150" spans="1:20" x14ac:dyDescent="0.3">
      <c r="A150" s="5">
        <v>147</v>
      </c>
      <c r="B150" s="11">
        <f t="shared" si="10"/>
        <v>1076296.6520642263</v>
      </c>
      <c r="C150" s="11">
        <f t="shared" si="12"/>
        <v>13766.704368342878</v>
      </c>
      <c r="D150" s="6">
        <f t="shared" si="9"/>
        <v>19597969.35253451</v>
      </c>
      <c r="E150" s="6">
        <f t="shared" si="7"/>
        <v>285708.97093581408</v>
      </c>
      <c r="F150" s="6">
        <v>16640074</v>
      </c>
      <c r="G150" s="7">
        <f t="shared" si="13"/>
        <v>212840</v>
      </c>
      <c r="H150" s="24">
        <v>3.54890313148516E-2</v>
      </c>
      <c r="I150" s="4">
        <f t="shared" si="11"/>
        <v>35489.0313148516</v>
      </c>
      <c r="J150" s="4">
        <f t="shared" si="8"/>
        <v>19633458.38384936</v>
      </c>
      <c r="L150" s="24">
        <v>18316703.620088525</v>
      </c>
      <c r="Q150" s="26">
        <v>42695</v>
      </c>
      <c r="R150">
        <v>20</v>
      </c>
      <c r="S150" s="26">
        <v>42695</v>
      </c>
      <c r="T150">
        <v>23</v>
      </c>
    </row>
    <row r="151" spans="1:20" x14ac:dyDescent="0.3">
      <c r="A151" s="5">
        <v>148</v>
      </c>
      <c r="B151" s="11">
        <f t="shared" si="10"/>
        <v>1107637.4432757201</v>
      </c>
      <c r="C151" s="11">
        <f t="shared" si="12"/>
        <v>31340.791211493779</v>
      </c>
      <c r="D151" s="6">
        <f t="shared" si="9"/>
        <v>20249437.677662224</v>
      </c>
      <c r="E151" s="6">
        <f t="shared" si="7"/>
        <v>651468.32512771338</v>
      </c>
      <c r="F151" s="6">
        <v>17124618</v>
      </c>
      <c r="G151" s="7">
        <f t="shared" si="13"/>
        <v>484544</v>
      </c>
      <c r="H151" s="24">
        <v>8.0793070801651268E-2</v>
      </c>
      <c r="I151" s="4">
        <f t="shared" si="11"/>
        <v>80793.070801651265</v>
      </c>
      <c r="J151" s="4">
        <f t="shared" si="8"/>
        <v>20330230.748463877</v>
      </c>
      <c r="L151" s="24">
        <v>18850069.567793574</v>
      </c>
      <c r="Q151" s="26">
        <v>42696</v>
      </c>
      <c r="R151">
        <v>19</v>
      </c>
      <c r="S151" s="26">
        <v>42696</v>
      </c>
      <c r="T151">
        <v>20</v>
      </c>
    </row>
    <row r="152" spans="1:20" x14ac:dyDescent="0.3">
      <c r="A152" s="5">
        <v>149</v>
      </c>
      <c r="B152" s="11">
        <f t="shared" si="10"/>
        <v>1148852.8889497297</v>
      </c>
      <c r="C152" s="11">
        <f t="shared" si="12"/>
        <v>41215.445674009621</v>
      </c>
      <c r="D152" s="6">
        <f t="shared" si="9"/>
        <v>21109172.771973033</v>
      </c>
      <c r="E152" s="6">
        <f t="shared" si="7"/>
        <v>859735.09431080893</v>
      </c>
      <c r="F152" s="6">
        <v>17761829</v>
      </c>
      <c r="G152" s="7">
        <f t="shared" si="13"/>
        <v>637211</v>
      </c>
      <c r="H152" s="24">
        <v>0.10624883073279413</v>
      </c>
      <c r="I152" s="4">
        <f t="shared" si="11"/>
        <v>106248.83073279413</v>
      </c>
      <c r="J152" s="4">
        <f t="shared" si="8"/>
        <v>21215421.602705825</v>
      </c>
      <c r="L152" s="24">
        <v>19551485.020060208</v>
      </c>
      <c r="Q152" s="26">
        <v>42697</v>
      </c>
      <c r="R152">
        <v>10</v>
      </c>
      <c r="S152" s="26">
        <v>42697</v>
      </c>
      <c r="T152">
        <v>9</v>
      </c>
    </row>
    <row r="153" spans="1:20" ht="15" thickBot="1" x14ac:dyDescent="0.35">
      <c r="A153" s="8">
        <v>150</v>
      </c>
      <c r="B153" s="12">
        <f t="shared" si="10"/>
        <v>1151268.4009523408</v>
      </c>
      <c r="C153" s="12">
        <f t="shared" si="12"/>
        <v>2415.5120026110671</v>
      </c>
      <c r="D153" s="9">
        <f t="shared" si="9"/>
        <v>21159782.625491116</v>
      </c>
      <c r="E153" s="9">
        <f t="shared" si="7"/>
        <v>50609.853518083692</v>
      </c>
      <c r="F153" s="9">
        <v>17799174</v>
      </c>
      <c r="G153" s="10">
        <f t="shared" si="13"/>
        <v>37345</v>
      </c>
      <c r="H153" s="24">
        <v>6.2269210414073158E-3</v>
      </c>
      <c r="I153" s="4">
        <f t="shared" si="11"/>
        <v>6226.9210414073159</v>
      </c>
      <c r="J153" s="4">
        <f t="shared" si="8"/>
        <v>21166009.546532523</v>
      </c>
      <c r="L153" s="24">
        <v>19592592.847867474</v>
      </c>
      <c r="M153" s="13">
        <f>L153-D153</f>
        <v>-1567189.7776236422</v>
      </c>
      <c r="Q153" s="26">
        <v>42698</v>
      </c>
      <c r="R153">
        <v>4</v>
      </c>
      <c r="S153" s="26">
        <v>42698</v>
      </c>
      <c r="T153">
        <v>4</v>
      </c>
    </row>
    <row r="154" spans="1:20" x14ac:dyDescent="0.3">
      <c r="H154" s="24"/>
      <c r="I154" s="4"/>
      <c r="L154" s="24"/>
      <c r="Q154" s="26">
        <v>42699</v>
      </c>
      <c r="R154">
        <v>18</v>
      </c>
      <c r="S154" s="26">
        <v>42699</v>
      </c>
      <c r="T154">
        <v>18</v>
      </c>
    </row>
    <row r="155" spans="1:20" x14ac:dyDescent="0.3">
      <c r="D155" s="25">
        <f>D153/27000000</f>
        <v>0.78369565279596731</v>
      </c>
      <c r="I155" s="4"/>
      <c r="L155" s="24"/>
      <c r="Q155" s="26">
        <v>42700</v>
      </c>
      <c r="R155">
        <v>8</v>
      </c>
      <c r="S155" s="26">
        <v>42700</v>
      </c>
      <c r="T155">
        <v>6</v>
      </c>
    </row>
    <row r="156" spans="1:20" x14ac:dyDescent="0.3">
      <c r="B156">
        <v>2850000</v>
      </c>
      <c r="I156" s="4"/>
      <c r="L156" s="24"/>
      <c r="Q156" s="26">
        <v>42701</v>
      </c>
      <c r="R156">
        <v>19</v>
      </c>
      <c r="S156" s="26">
        <v>42701</v>
      </c>
      <c r="T156">
        <v>18</v>
      </c>
    </row>
    <row r="157" spans="1:20" x14ac:dyDescent="0.3">
      <c r="B157">
        <f>B153/B156</f>
        <v>0.4039538248955582</v>
      </c>
      <c r="C157">
        <f>0.2*B156</f>
        <v>570000</v>
      </c>
      <c r="D157" s="3">
        <f>B153-C157</f>
        <v>581268.4009523408</v>
      </c>
      <c r="F157" s="3" t="s">
        <v>3501</v>
      </c>
      <c r="G157" s="31">
        <v>0.11</v>
      </c>
      <c r="H157">
        <v>307010</v>
      </c>
      <c r="I157" s="4">
        <f>G157*H157</f>
        <v>33771.1</v>
      </c>
      <c r="J157">
        <v>117466</v>
      </c>
      <c r="K157" s="23">
        <f>I157*0.6</f>
        <v>20262.66</v>
      </c>
      <c r="L157" s="32">
        <f>J157+K157</f>
        <v>137728.66</v>
      </c>
      <c r="M157" s="23">
        <f>1-L157/H157</f>
        <v>0.55138705579622815</v>
      </c>
      <c r="Q157" s="26">
        <v>42702</v>
      </c>
      <c r="R157">
        <v>25</v>
      </c>
      <c r="S157" s="26">
        <v>42702</v>
      </c>
      <c r="T157">
        <v>28</v>
      </c>
    </row>
    <row r="158" spans="1:20" x14ac:dyDescent="0.3">
      <c r="B158">
        <f>1-B157</f>
        <v>0.5960461751044418</v>
      </c>
      <c r="F158" s="3" t="s">
        <v>0</v>
      </c>
      <c r="G158" s="31">
        <v>0.3</v>
      </c>
      <c r="H158">
        <v>1622208</v>
      </c>
      <c r="I158" s="4">
        <f t="shared" ref="I158:I160" si="14">G158*H158</f>
        <v>486662.39999999997</v>
      </c>
      <c r="J158">
        <v>346938</v>
      </c>
      <c r="K158" s="23">
        <f>I158*0.4</f>
        <v>194664.95999999999</v>
      </c>
      <c r="L158" s="32">
        <f t="shared" ref="L158:L160" si="15">J158+K158</f>
        <v>541602.96</v>
      </c>
      <c r="M158" s="23">
        <f t="shared" ref="M158:M160" si="16">1-L158/H158</f>
        <v>0.66613223458397441</v>
      </c>
      <c r="Q158" s="26">
        <v>42703</v>
      </c>
      <c r="R158">
        <v>23</v>
      </c>
      <c r="S158" s="26">
        <v>42703</v>
      </c>
      <c r="T158">
        <v>21</v>
      </c>
    </row>
    <row r="159" spans="1:20" x14ac:dyDescent="0.3">
      <c r="F159" s="3" t="s">
        <v>3502</v>
      </c>
      <c r="G159" s="31">
        <v>0.28000000000000003</v>
      </c>
      <c r="H159">
        <v>541038</v>
      </c>
      <c r="I159" s="4">
        <f t="shared" si="14"/>
        <v>151490.64000000001</v>
      </c>
      <c r="J159">
        <v>110337</v>
      </c>
      <c r="K159" s="23">
        <f>I159*0.4</f>
        <v>60596.256000000008</v>
      </c>
      <c r="L159" s="32">
        <f t="shared" si="15"/>
        <v>170933.25599999999</v>
      </c>
      <c r="M159" s="23">
        <f t="shared" si="16"/>
        <v>0.68406423208721012</v>
      </c>
      <c r="O159" s="3"/>
      <c r="Q159" s="26">
        <v>42704</v>
      </c>
      <c r="R159">
        <v>31</v>
      </c>
      <c r="S159" s="26">
        <v>42704</v>
      </c>
      <c r="T159">
        <v>27</v>
      </c>
    </row>
    <row r="160" spans="1:20" x14ac:dyDescent="0.3">
      <c r="F160" s="3" t="s">
        <v>3503</v>
      </c>
      <c r="G160" s="31">
        <v>0.1</v>
      </c>
      <c r="H160">
        <v>378668</v>
      </c>
      <c r="I160" s="4">
        <f t="shared" si="14"/>
        <v>37866.800000000003</v>
      </c>
      <c r="J160">
        <v>149946</v>
      </c>
      <c r="K160" s="23">
        <f>I160*0.6</f>
        <v>22720.080000000002</v>
      </c>
      <c r="L160" s="32">
        <f t="shared" si="15"/>
        <v>172666.08000000002</v>
      </c>
      <c r="M160" s="23">
        <f t="shared" si="16"/>
        <v>0.54401723937591773</v>
      </c>
      <c r="Q160" s="26">
        <v>42705</v>
      </c>
      <c r="R160">
        <v>161</v>
      </c>
      <c r="S160" s="26">
        <v>42705</v>
      </c>
      <c r="T160">
        <v>164</v>
      </c>
    </row>
    <row r="161" spans="2:20" x14ac:dyDescent="0.3">
      <c r="I161" s="4">
        <f>SUM(I157:I160)</f>
        <v>709790.94</v>
      </c>
      <c r="J161" s="3">
        <f>SUM(J157:J160)</f>
        <v>724687</v>
      </c>
      <c r="K161" s="3">
        <f>SUM(K157:K160)</f>
        <v>298243.95600000001</v>
      </c>
      <c r="L161" s="4"/>
      <c r="Q161" s="26">
        <v>42706</v>
      </c>
      <c r="R161">
        <v>225</v>
      </c>
      <c r="S161" s="26">
        <v>42706</v>
      </c>
      <c r="T161">
        <v>224</v>
      </c>
    </row>
    <row r="162" spans="2:20" x14ac:dyDescent="0.3">
      <c r="B162" s="23"/>
      <c r="L162" s="24"/>
      <c r="Q162" s="26">
        <v>42707</v>
      </c>
      <c r="R162">
        <v>153</v>
      </c>
      <c r="S162" s="26">
        <v>42707</v>
      </c>
      <c r="T162">
        <v>152</v>
      </c>
    </row>
    <row r="163" spans="2:20" x14ac:dyDescent="0.3">
      <c r="G163" t="s">
        <v>3504</v>
      </c>
      <c r="H163" t="s">
        <v>3505</v>
      </c>
      <c r="Q163" s="26">
        <v>42708</v>
      </c>
      <c r="R163">
        <v>125</v>
      </c>
      <c r="S163" s="26">
        <v>42708</v>
      </c>
      <c r="T163">
        <v>122</v>
      </c>
    </row>
    <row r="164" spans="2:20" x14ac:dyDescent="0.3">
      <c r="G164">
        <v>0</v>
      </c>
      <c r="H164">
        <v>336733</v>
      </c>
      <c r="I164" s="24">
        <f>H164/$H$166</f>
        <v>0.91945018608372264</v>
      </c>
      <c r="M164" s="23"/>
      <c r="Q164" s="26">
        <v>42709</v>
      </c>
      <c r="R164">
        <v>216</v>
      </c>
      <c r="S164" s="26">
        <v>42709</v>
      </c>
      <c r="T164">
        <v>215</v>
      </c>
    </row>
    <row r="165" spans="2:20" x14ac:dyDescent="0.3">
      <c r="G165">
        <v>1</v>
      </c>
      <c r="H165">
        <v>29500</v>
      </c>
      <c r="I165" s="24">
        <f>H165/$H$166</f>
        <v>8.0549813916277344E-2</v>
      </c>
      <c r="Q165" s="26">
        <v>42710</v>
      </c>
      <c r="R165">
        <v>244237</v>
      </c>
      <c r="S165" s="26">
        <v>42710</v>
      </c>
      <c r="T165">
        <v>244175</v>
      </c>
    </row>
    <row r="166" spans="2:20" x14ac:dyDescent="0.3">
      <c r="H166">
        <f>SUM(H164:H165)</f>
        <v>366233</v>
      </c>
      <c r="I166" s="24"/>
      <c r="K166" t="s">
        <v>3506</v>
      </c>
      <c r="L166" t="s">
        <v>3505</v>
      </c>
      <c r="Q166" s="26">
        <v>42711</v>
      </c>
      <c r="R166">
        <v>269</v>
      </c>
      <c r="S166" s="26">
        <v>42711</v>
      </c>
      <c r="T166">
        <v>268</v>
      </c>
    </row>
    <row r="167" spans="2:20" x14ac:dyDescent="0.3">
      <c r="G167">
        <v>0</v>
      </c>
      <c r="H167">
        <v>139151</v>
      </c>
      <c r="I167" s="24">
        <f>H167/$H$169</f>
        <v>0.88685438229745572</v>
      </c>
      <c r="K167">
        <v>1</v>
      </c>
      <c r="L167">
        <v>17752</v>
      </c>
      <c r="Q167" s="26">
        <v>42712</v>
      </c>
      <c r="R167">
        <v>380</v>
      </c>
      <c r="S167" s="26">
        <v>42712</v>
      </c>
      <c r="T167">
        <v>385</v>
      </c>
    </row>
    <row r="168" spans="2:20" x14ac:dyDescent="0.3">
      <c r="G168">
        <v>1</v>
      </c>
      <c r="H168">
        <v>17753</v>
      </c>
      <c r="I168" s="24">
        <f>H168/$H$169</f>
        <v>0.11314561770254424</v>
      </c>
      <c r="K168">
        <v>0</v>
      </c>
      <c r="L168">
        <v>139152</v>
      </c>
      <c r="Q168" s="26">
        <v>42713</v>
      </c>
      <c r="R168">
        <v>314</v>
      </c>
      <c r="S168" s="26">
        <v>42713</v>
      </c>
      <c r="T168">
        <v>315</v>
      </c>
    </row>
    <row r="169" spans="2:20" x14ac:dyDescent="0.3">
      <c r="H169">
        <f>SUM(H167:H168)</f>
        <v>156904</v>
      </c>
      <c r="L169">
        <f>SUM(L167:L168)</f>
        <v>156904</v>
      </c>
      <c r="Q169" s="26">
        <v>42714</v>
      </c>
      <c r="R169">
        <v>317</v>
      </c>
      <c r="S169" s="26">
        <v>42714</v>
      </c>
      <c r="T169">
        <v>315</v>
      </c>
    </row>
    <row r="170" spans="2:20" x14ac:dyDescent="0.3">
      <c r="Q170" s="26">
        <v>42715</v>
      </c>
      <c r="R170">
        <v>344</v>
      </c>
      <c r="S170" s="26">
        <v>42715</v>
      </c>
      <c r="T170">
        <v>346</v>
      </c>
    </row>
    <row r="171" spans="2:20" x14ac:dyDescent="0.3">
      <c r="Q171" s="26">
        <v>42716</v>
      </c>
      <c r="R171">
        <v>449</v>
      </c>
      <c r="S171" s="26">
        <v>42716</v>
      </c>
      <c r="T171">
        <v>447</v>
      </c>
    </row>
    <row r="172" spans="2:20" x14ac:dyDescent="0.3">
      <c r="Q172" s="26">
        <v>42717</v>
      </c>
      <c r="R172">
        <v>539</v>
      </c>
      <c r="S172" s="26">
        <v>42717</v>
      </c>
      <c r="T172">
        <v>537</v>
      </c>
    </row>
    <row r="173" spans="2:20" x14ac:dyDescent="0.3">
      <c r="Q173" s="26">
        <v>42718</v>
      </c>
      <c r="R173">
        <v>552</v>
      </c>
      <c r="S173" s="26">
        <v>42718</v>
      </c>
      <c r="T173">
        <v>548</v>
      </c>
    </row>
    <row r="174" spans="2:20" x14ac:dyDescent="0.3">
      <c r="F174" s="3" t="s">
        <v>4090</v>
      </c>
      <c r="G174" t="s">
        <v>3499</v>
      </c>
      <c r="Q174" s="26">
        <v>42719</v>
      </c>
      <c r="R174">
        <v>500</v>
      </c>
      <c r="S174" s="26">
        <v>42719</v>
      </c>
      <c r="T174">
        <v>502</v>
      </c>
    </row>
    <row r="175" spans="2:20" x14ac:dyDescent="0.3">
      <c r="F175" s="3">
        <v>1</v>
      </c>
      <c r="G175">
        <v>110</v>
      </c>
      <c r="Q175" s="26">
        <v>42720</v>
      </c>
      <c r="R175">
        <v>345</v>
      </c>
      <c r="S175" s="26">
        <v>42720</v>
      </c>
      <c r="T175">
        <v>354</v>
      </c>
    </row>
    <row r="176" spans="2:20" x14ac:dyDescent="0.3">
      <c r="F176" s="3">
        <v>2</v>
      </c>
      <c r="G176">
        <v>376</v>
      </c>
      <c r="Q176" s="26">
        <v>42721</v>
      </c>
      <c r="R176">
        <v>273</v>
      </c>
      <c r="S176" s="26">
        <v>42721</v>
      </c>
      <c r="T176">
        <v>274</v>
      </c>
    </row>
    <row r="177" spans="6:20" x14ac:dyDescent="0.3">
      <c r="F177" s="3">
        <v>3</v>
      </c>
      <c r="G177">
        <v>1699</v>
      </c>
      <c r="Q177" s="26">
        <v>42722</v>
      </c>
      <c r="R177">
        <v>267</v>
      </c>
      <c r="S177" s="26">
        <v>42722</v>
      </c>
      <c r="T177">
        <v>265</v>
      </c>
    </row>
    <row r="178" spans="6:20" x14ac:dyDescent="0.3">
      <c r="F178" s="3">
        <v>4</v>
      </c>
      <c r="G178">
        <v>9782</v>
      </c>
      <c r="Q178" s="26">
        <v>42723</v>
      </c>
      <c r="R178">
        <v>408</v>
      </c>
      <c r="S178" s="26">
        <v>42723</v>
      </c>
      <c r="T178">
        <v>402</v>
      </c>
    </row>
    <row r="179" spans="6:20" x14ac:dyDescent="0.3">
      <c r="F179" s="3">
        <v>5</v>
      </c>
      <c r="G179">
        <v>13448</v>
      </c>
      <c r="H179">
        <f>SUM(G175:G179)</f>
        <v>25415</v>
      </c>
      <c r="Q179" s="26">
        <v>42724</v>
      </c>
      <c r="R179">
        <v>372</v>
      </c>
      <c r="S179" s="26">
        <v>42724</v>
      </c>
      <c r="T179">
        <v>377</v>
      </c>
    </row>
    <row r="180" spans="6:20" x14ac:dyDescent="0.3">
      <c r="F180" s="3">
        <v>6</v>
      </c>
      <c r="G180">
        <v>34968</v>
      </c>
      <c r="Q180" s="26">
        <v>42725</v>
      </c>
      <c r="R180">
        <v>400</v>
      </c>
      <c r="S180" s="26">
        <v>42725</v>
      </c>
      <c r="T180">
        <v>400</v>
      </c>
    </row>
    <row r="181" spans="6:20" x14ac:dyDescent="0.3">
      <c r="F181" s="3">
        <v>7</v>
      </c>
      <c r="G181">
        <v>200053</v>
      </c>
      <c r="Q181" s="26">
        <v>42726</v>
      </c>
      <c r="R181">
        <v>538</v>
      </c>
      <c r="S181" s="26">
        <v>42726</v>
      </c>
      <c r="T181">
        <v>539</v>
      </c>
    </row>
    <row r="182" spans="6:20" x14ac:dyDescent="0.3">
      <c r="F182" s="3">
        <v>8</v>
      </c>
      <c r="G182">
        <v>168639</v>
      </c>
      <c r="Q182" s="26">
        <v>42727</v>
      </c>
      <c r="R182">
        <v>432</v>
      </c>
      <c r="S182" s="26">
        <v>42727</v>
      </c>
      <c r="T182">
        <v>433</v>
      </c>
    </row>
    <row r="183" spans="6:20" x14ac:dyDescent="0.3">
      <c r="F183" s="3">
        <v>9</v>
      </c>
      <c r="G183">
        <v>7134</v>
      </c>
      <c r="Q183" s="26">
        <v>42728</v>
      </c>
      <c r="R183">
        <v>299</v>
      </c>
      <c r="S183" s="26">
        <v>42728</v>
      </c>
      <c r="T183">
        <v>299</v>
      </c>
    </row>
    <row r="184" spans="6:20" x14ac:dyDescent="0.3">
      <c r="F184" s="3">
        <v>10</v>
      </c>
      <c r="G184">
        <v>882</v>
      </c>
      <c r="Q184" s="26">
        <v>42729</v>
      </c>
      <c r="R184">
        <v>310</v>
      </c>
      <c r="S184" s="26">
        <v>42729</v>
      </c>
      <c r="T184">
        <v>310</v>
      </c>
    </row>
    <row r="185" spans="6:20" x14ac:dyDescent="0.3">
      <c r="Q185" s="26">
        <v>42730</v>
      </c>
      <c r="R185">
        <v>676</v>
      </c>
      <c r="S185" s="26">
        <v>42730</v>
      </c>
      <c r="T185">
        <v>675</v>
      </c>
    </row>
    <row r="186" spans="6:20" x14ac:dyDescent="0.3">
      <c r="Q186" s="26">
        <v>42731</v>
      </c>
      <c r="R186">
        <v>1000</v>
      </c>
      <c r="S186" s="26">
        <v>42731</v>
      </c>
      <c r="T186">
        <v>1000</v>
      </c>
    </row>
    <row r="187" spans="6:20" x14ac:dyDescent="0.3">
      <c r="Q187" s="26">
        <v>42732</v>
      </c>
      <c r="R187">
        <v>1137</v>
      </c>
      <c r="S187" s="26">
        <v>42732</v>
      </c>
      <c r="T187">
        <v>1137</v>
      </c>
    </row>
    <row r="188" spans="6:20" x14ac:dyDescent="0.3">
      <c r="Q188" s="26">
        <v>42733</v>
      </c>
      <c r="R188">
        <v>1307</v>
      </c>
      <c r="S188" s="26">
        <v>42733</v>
      </c>
      <c r="T188">
        <v>1307</v>
      </c>
    </row>
    <row r="189" spans="6:20" x14ac:dyDescent="0.3">
      <c r="Q189" s="26">
        <v>42734</v>
      </c>
      <c r="R189">
        <v>1373</v>
      </c>
      <c r="S189" s="26">
        <v>42734</v>
      </c>
      <c r="T189">
        <v>1373</v>
      </c>
    </row>
    <row r="190" spans="6:20" x14ac:dyDescent="0.3">
      <c r="Q190" s="26">
        <v>42735</v>
      </c>
      <c r="R190">
        <v>1102</v>
      </c>
      <c r="S190" s="26">
        <v>42735</v>
      </c>
      <c r="T190">
        <v>1102</v>
      </c>
    </row>
    <row r="191" spans="6:20" x14ac:dyDescent="0.3">
      <c r="Q191" s="26">
        <v>42736</v>
      </c>
      <c r="R191">
        <v>1867</v>
      </c>
      <c r="S191" s="26">
        <v>42736</v>
      </c>
      <c r="T191">
        <v>1867</v>
      </c>
    </row>
    <row r="192" spans="6:20" x14ac:dyDescent="0.3">
      <c r="Q192" s="26">
        <v>42737</v>
      </c>
      <c r="R192">
        <v>2960</v>
      </c>
      <c r="S192" s="26">
        <v>42737</v>
      </c>
      <c r="T192">
        <v>2960</v>
      </c>
    </row>
    <row r="193" spans="17:20" x14ac:dyDescent="0.3">
      <c r="Q193" s="26">
        <v>42738</v>
      </c>
      <c r="R193">
        <v>9659</v>
      </c>
      <c r="S193" s="26">
        <v>42738</v>
      </c>
      <c r="T193">
        <v>9658</v>
      </c>
    </row>
    <row r="194" spans="17:20" x14ac:dyDescent="0.3">
      <c r="Q194" s="26">
        <v>42739</v>
      </c>
      <c r="R194">
        <v>9779</v>
      </c>
      <c r="S194" s="26">
        <v>42739</v>
      </c>
      <c r="T194">
        <v>9777</v>
      </c>
    </row>
    <row r="195" spans="17:20" x14ac:dyDescent="0.3">
      <c r="Q195" s="26">
        <v>42740</v>
      </c>
      <c r="R195">
        <v>16560</v>
      </c>
      <c r="S195" s="26">
        <v>42740</v>
      </c>
      <c r="T195">
        <v>16559</v>
      </c>
    </row>
    <row r="196" spans="17:20" x14ac:dyDescent="0.3">
      <c r="Q196" s="26">
        <v>42741</v>
      </c>
      <c r="R196">
        <v>26340</v>
      </c>
      <c r="S196" s="26">
        <v>42741</v>
      </c>
      <c r="T196">
        <v>26340</v>
      </c>
    </row>
    <row r="197" spans="17:20" x14ac:dyDescent="0.3">
      <c r="Q197" s="26">
        <v>42742</v>
      </c>
      <c r="R197">
        <v>18428</v>
      </c>
      <c r="S197" s="26">
        <v>42742</v>
      </c>
      <c r="T197">
        <v>18427</v>
      </c>
    </row>
    <row r="198" spans="17:20" x14ac:dyDescent="0.3">
      <c r="Q198" s="26">
        <v>42743</v>
      </c>
      <c r="R198">
        <v>16182</v>
      </c>
      <c r="S198" s="26">
        <v>42743</v>
      </c>
      <c r="T198">
        <v>16181</v>
      </c>
    </row>
    <row r="199" spans="17:20" x14ac:dyDescent="0.3">
      <c r="Q199" s="26">
        <v>42744</v>
      </c>
      <c r="R199">
        <v>28553</v>
      </c>
      <c r="S199" s="26">
        <v>42744</v>
      </c>
      <c r="T199">
        <v>28553</v>
      </c>
    </row>
    <row r="200" spans="17:20" x14ac:dyDescent="0.3">
      <c r="Q200" s="26">
        <v>42745</v>
      </c>
      <c r="R200">
        <v>34254</v>
      </c>
      <c r="S200" s="26">
        <v>42745</v>
      </c>
      <c r="T200">
        <v>34251</v>
      </c>
    </row>
    <row r="201" spans="17:20" x14ac:dyDescent="0.3">
      <c r="Q201" s="26">
        <v>42746</v>
      </c>
      <c r="R201">
        <v>43908</v>
      </c>
      <c r="S201" s="26">
        <v>42746</v>
      </c>
      <c r="T201">
        <v>43905</v>
      </c>
    </row>
    <row r="202" spans="17:20" x14ac:dyDescent="0.3">
      <c r="Q202" s="26">
        <v>42747</v>
      </c>
      <c r="R202">
        <v>55076</v>
      </c>
      <c r="S202" s="26">
        <v>42747</v>
      </c>
      <c r="T202">
        <v>54993</v>
      </c>
    </row>
    <row r="203" spans="17:20" x14ac:dyDescent="0.3">
      <c r="Q203" s="26">
        <v>42748</v>
      </c>
      <c r="R203">
        <v>73784</v>
      </c>
      <c r="S203" s="26">
        <v>42748</v>
      </c>
      <c r="T203">
        <v>73597</v>
      </c>
    </row>
    <row r="204" spans="17:20" x14ac:dyDescent="0.3">
      <c r="Q204" s="26">
        <v>42749</v>
      </c>
      <c r="R204">
        <v>65012</v>
      </c>
      <c r="S204" s="26">
        <v>42749</v>
      </c>
      <c r="T204">
        <v>65035</v>
      </c>
    </row>
    <row r="205" spans="17:20" x14ac:dyDescent="0.3">
      <c r="Q205" s="26">
        <v>42750</v>
      </c>
      <c r="R205">
        <v>65029</v>
      </c>
      <c r="S205" s="26">
        <v>42750</v>
      </c>
      <c r="T205">
        <v>65028</v>
      </c>
    </row>
    <row r="206" spans="17:20" x14ac:dyDescent="0.3">
      <c r="Q206" s="26">
        <v>42751</v>
      </c>
      <c r="R206">
        <v>93379</v>
      </c>
      <c r="S206" s="26">
        <v>42751</v>
      </c>
      <c r="T206">
        <v>93378</v>
      </c>
    </row>
    <row r="207" spans="17:20" x14ac:dyDescent="0.3">
      <c r="Q207" s="26">
        <v>42752</v>
      </c>
      <c r="R207">
        <v>138719</v>
      </c>
      <c r="S207" s="26">
        <v>42752</v>
      </c>
      <c r="T207">
        <v>137430</v>
      </c>
    </row>
    <row r="208" spans="17:20" x14ac:dyDescent="0.3">
      <c r="Q208" s="26">
        <v>42753</v>
      </c>
      <c r="R208">
        <v>143241</v>
      </c>
      <c r="S208" s="26">
        <v>42753</v>
      </c>
      <c r="T208">
        <v>142990</v>
      </c>
    </row>
    <row r="209" spans="17:20" x14ac:dyDescent="0.3">
      <c r="Q209" s="26">
        <v>42754</v>
      </c>
      <c r="R209">
        <v>190238</v>
      </c>
      <c r="S209" s="26">
        <v>42754</v>
      </c>
      <c r="T209">
        <v>189284</v>
      </c>
    </row>
    <row r="210" spans="17:20" x14ac:dyDescent="0.3">
      <c r="Q210" s="26">
        <v>42755</v>
      </c>
      <c r="R210">
        <v>237796</v>
      </c>
      <c r="S210" s="26">
        <v>42755</v>
      </c>
      <c r="T210">
        <v>237937</v>
      </c>
    </row>
    <row r="211" spans="17:20" x14ac:dyDescent="0.3">
      <c r="Q211" s="26">
        <v>42756</v>
      </c>
      <c r="R211">
        <v>241222</v>
      </c>
      <c r="S211" s="26">
        <v>42756</v>
      </c>
      <c r="T211">
        <v>241215</v>
      </c>
    </row>
    <row r="212" spans="17:20" x14ac:dyDescent="0.3">
      <c r="Q212" s="26">
        <v>42757</v>
      </c>
      <c r="R212">
        <v>237122</v>
      </c>
      <c r="S212" s="26">
        <v>42757</v>
      </c>
      <c r="T212">
        <v>237115</v>
      </c>
    </row>
    <row r="213" spans="17:20" x14ac:dyDescent="0.3">
      <c r="Q213" s="26">
        <v>42758</v>
      </c>
      <c r="R213">
        <v>471948</v>
      </c>
      <c r="S213" s="26">
        <v>42758</v>
      </c>
      <c r="T213">
        <v>465711</v>
      </c>
    </row>
    <row r="214" spans="17:20" x14ac:dyDescent="0.3">
      <c r="Q214" s="26">
        <v>42759</v>
      </c>
      <c r="R214">
        <v>426390</v>
      </c>
      <c r="S214" s="26">
        <v>42759</v>
      </c>
      <c r="T214">
        <v>424006</v>
      </c>
    </row>
    <row r="215" spans="17:20" x14ac:dyDescent="0.3">
      <c r="Q215" s="26">
        <v>42760</v>
      </c>
      <c r="R215">
        <v>405627</v>
      </c>
      <c r="S215" s="26">
        <v>42760</v>
      </c>
      <c r="T215">
        <v>405771</v>
      </c>
    </row>
    <row r="216" spans="17:20" x14ac:dyDescent="0.3">
      <c r="Q216" s="26">
        <v>42761</v>
      </c>
      <c r="R216">
        <v>512932</v>
      </c>
      <c r="S216" s="26">
        <v>42761</v>
      </c>
      <c r="T216">
        <v>511741</v>
      </c>
    </row>
    <row r="217" spans="17:20" x14ac:dyDescent="0.3">
      <c r="Q217" s="26">
        <v>42762</v>
      </c>
      <c r="R217">
        <v>552709</v>
      </c>
      <c r="S217" s="26">
        <v>42762</v>
      </c>
      <c r="T217">
        <v>551296</v>
      </c>
    </row>
    <row r="218" spans="17:20" x14ac:dyDescent="0.3">
      <c r="Q218" s="26">
        <v>42763</v>
      </c>
      <c r="R218">
        <v>579794</v>
      </c>
      <c r="S218" s="26">
        <v>42763</v>
      </c>
      <c r="T218">
        <v>577538</v>
      </c>
    </row>
    <row r="219" spans="17:20" x14ac:dyDescent="0.3">
      <c r="Q219" s="26">
        <v>42764</v>
      </c>
      <c r="R219">
        <v>588671</v>
      </c>
      <c r="S219" s="26">
        <v>42764</v>
      </c>
      <c r="T219">
        <v>577809</v>
      </c>
    </row>
    <row r="220" spans="17:20" x14ac:dyDescent="0.3">
      <c r="Q220" s="26">
        <v>42765</v>
      </c>
      <c r="R220">
        <v>792861</v>
      </c>
      <c r="S220" s="26">
        <v>42765</v>
      </c>
      <c r="T220">
        <v>804048</v>
      </c>
    </row>
    <row r="221" spans="17:20" x14ac:dyDescent="0.3">
      <c r="Q221" s="26">
        <v>42766</v>
      </c>
      <c r="R221">
        <v>765191</v>
      </c>
      <c r="S221" s="26">
        <v>42766</v>
      </c>
      <c r="T221">
        <v>763128</v>
      </c>
    </row>
    <row r="222" spans="17:20" x14ac:dyDescent="0.3">
      <c r="Q222" s="26">
        <v>42767</v>
      </c>
      <c r="R222">
        <v>717611</v>
      </c>
      <c r="S222" s="26">
        <v>42767</v>
      </c>
      <c r="T222">
        <v>721000</v>
      </c>
    </row>
    <row r="223" spans="17:20" x14ac:dyDescent="0.3">
      <c r="Q223" s="26">
        <v>42768</v>
      </c>
      <c r="R223">
        <v>738071</v>
      </c>
      <c r="S223" s="26">
        <v>42768</v>
      </c>
      <c r="T223">
        <v>737693</v>
      </c>
    </row>
    <row r="224" spans="17:20" x14ac:dyDescent="0.3">
      <c r="Q224" s="26">
        <v>42769</v>
      </c>
      <c r="R224">
        <v>654866</v>
      </c>
      <c r="S224" s="26">
        <v>42769</v>
      </c>
      <c r="T224">
        <v>654693</v>
      </c>
    </row>
    <row r="225" spans="17:20" x14ac:dyDescent="0.3">
      <c r="Q225" s="26">
        <v>42770</v>
      </c>
      <c r="R225">
        <v>745915</v>
      </c>
      <c r="S225" s="26">
        <v>42770</v>
      </c>
      <c r="T225">
        <v>737830</v>
      </c>
    </row>
    <row r="226" spans="17:20" x14ac:dyDescent="0.3">
      <c r="Q226" s="26">
        <v>42771</v>
      </c>
      <c r="R226">
        <v>661075</v>
      </c>
      <c r="S226" s="26">
        <v>42771</v>
      </c>
      <c r="T226">
        <v>647328</v>
      </c>
    </row>
    <row r="227" spans="17:20" x14ac:dyDescent="0.3">
      <c r="Q227" s="26">
        <v>42772</v>
      </c>
      <c r="R227">
        <v>681061</v>
      </c>
      <c r="S227" s="26">
        <v>42772</v>
      </c>
      <c r="T227">
        <v>698590</v>
      </c>
    </row>
    <row r="228" spans="17:20" x14ac:dyDescent="0.3">
      <c r="Q228" s="26">
        <v>42773</v>
      </c>
      <c r="R228">
        <v>578398</v>
      </c>
      <c r="S228" s="26">
        <v>42773</v>
      </c>
      <c r="T228">
        <v>578453</v>
      </c>
    </row>
    <row r="229" spans="17:20" x14ac:dyDescent="0.3">
      <c r="Q229" s="26">
        <v>42774</v>
      </c>
      <c r="R229">
        <v>497914</v>
      </c>
      <c r="S229" s="26">
        <v>42774</v>
      </c>
      <c r="T229">
        <v>501750</v>
      </c>
    </row>
    <row r="230" spans="17:20" x14ac:dyDescent="0.3">
      <c r="Q230" s="26">
        <v>42775</v>
      </c>
      <c r="R230">
        <v>485336</v>
      </c>
      <c r="S230" s="26">
        <v>42775</v>
      </c>
      <c r="T230">
        <v>488202</v>
      </c>
    </row>
    <row r="231" spans="17:20" x14ac:dyDescent="0.3">
      <c r="Q231" s="26">
        <v>42776</v>
      </c>
      <c r="R231">
        <v>393419</v>
      </c>
      <c r="S231" s="26">
        <v>42776</v>
      </c>
      <c r="T231">
        <v>397247</v>
      </c>
    </row>
    <row r="232" spans="17:20" x14ac:dyDescent="0.3">
      <c r="Q232" s="26">
        <v>42777</v>
      </c>
      <c r="R232">
        <v>483088</v>
      </c>
      <c r="S232" s="26">
        <v>42777</v>
      </c>
      <c r="T232">
        <v>478510</v>
      </c>
    </row>
    <row r="233" spans="17:20" x14ac:dyDescent="0.3">
      <c r="Q233" s="26">
        <v>42778</v>
      </c>
      <c r="R233">
        <v>577316</v>
      </c>
      <c r="S233" s="26">
        <v>42778</v>
      </c>
      <c r="T233">
        <v>562269</v>
      </c>
    </row>
    <row r="234" spans="17:20" x14ac:dyDescent="0.3">
      <c r="Q234" s="26">
        <v>42779</v>
      </c>
      <c r="R234">
        <v>446185</v>
      </c>
      <c r="S234" s="26">
        <v>42779</v>
      </c>
      <c r="T234">
        <v>464879</v>
      </c>
    </row>
    <row r="235" spans="17:20" x14ac:dyDescent="0.3">
      <c r="Q235" s="26">
        <v>42780</v>
      </c>
      <c r="R235">
        <v>328473</v>
      </c>
      <c r="S235" s="26">
        <v>42780</v>
      </c>
      <c r="T235">
        <v>330966</v>
      </c>
    </row>
    <row r="236" spans="17:20" x14ac:dyDescent="0.3">
      <c r="Q236" s="26">
        <v>42781</v>
      </c>
      <c r="R236">
        <v>407928</v>
      </c>
      <c r="S236" s="26">
        <v>42781</v>
      </c>
      <c r="T236">
        <v>407098</v>
      </c>
    </row>
    <row r="237" spans="17:20" x14ac:dyDescent="0.3">
      <c r="Q237" s="26">
        <v>42782</v>
      </c>
      <c r="R237">
        <v>361831</v>
      </c>
      <c r="S237" s="26">
        <v>42782</v>
      </c>
      <c r="T237">
        <v>357201</v>
      </c>
    </row>
    <row r="238" spans="17:20" x14ac:dyDescent="0.3">
      <c r="Q238" s="26">
        <v>42783</v>
      </c>
      <c r="R238">
        <v>318139</v>
      </c>
      <c r="S238" s="26">
        <v>42783</v>
      </c>
      <c r="T238">
        <v>322740</v>
      </c>
    </row>
    <row r="239" spans="17:20" x14ac:dyDescent="0.3">
      <c r="Q239" s="26">
        <v>42784</v>
      </c>
      <c r="R239">
        <v>406080</v>
      </c>
      <c r="S239" s="26">
        <v>42784</v>
      </c>
      <c r="T239">
        <v>401427</v>
      </c>
    </row>
    <row r="240" spans="17:20" x14ac:dyDescent="0.3">
      <c r="Q240" s="26">
        <v>42785</v>
      </c>
      <c r="R240">
        <v>465132</v>
      </c>
      <c r="S240" s="26">
        <v>42785</v>
      </c>
      <c r="T240">
        <v>450772</v>
      </c>
    </row>
    <row r="241" spans="17:21" x14ac:dyDescent="0.3">
      <c r="Q241" s="26">
        <v>42786</v>
      </c>
      <c r="R241">
        <v>457379</v>
      </c>
      <c r="S241" s="26">
        <v>42786</v>
      </c>
      <c r="T241">
        <v>472741</v>
      </c>
    </row>
    <row r="242" spans="17:21" x14ac:dyDescent="0.3">
      <c r="Q242" s="26">
        <v>42787</v>
      </c>
      <c r="R242">
        <v>356807</v>
      </c>
      <c r="S242" s="26">
        <v>42787</v>
      </c>
      <c r="T242">
        <v>357865</v>
      </c>
    </row>
    <row r="243" spans="17:21" x14ac:dyDescent="0.3">
      <c r="Q243" s="26">
        <v>42788</v>
      </c>
      <c r="R243">
        <v>319559</v>
      </c>
      <c r="S243" s="26">
        <v>42788</v>
      </c>
      <c r="T243">
        <v>319523</v>
      </c>
    </row>
    <row r="244" spans="17:21" x14ac:dyDescent="0.3">
      <c r="Q244" s="26">
        <v>42789</v>
      </c>
      <c r="R244">
        <v>290883</v>
      </c>
      <c r="S244" s="26">
        <v>42789</v>
      </c>
      <c r="T244">
        <v>292472</v>
      </c>
    </row>
    <row r="245" spans="17:21" x14ac:dyDescent="0.3">
      <c r="Q245" s="26">
        <v>42790</v>
      </c>
      <c r="R245">
        <v>250001</v>
      </c>
      <c r="S245" s="26">
        <v>42790</v>
      </c>
      <c r="T245">
        <v>251266</v>
      </c>
    </row>
    <row r="246" spans="17:21" x14ac:dyDescent="0.3">
      <c r="Q246" s="26">
        <v>42791</v>
      </c>
      <c r="R246">
        <v>337111</v>
      </c>
      <c r="S246" s="26">
        <v>42791</v>
      </c>
      <c r="T246">
        <v>318378</v>
      </c>
    </row>
    <row r="247" spans="17:21" x14ac:dyDescent="0.3">
      <c r="Q247" s="26">
        <v>42792</v>
      </c>
      <c r="R247">
        <v>439344</v>
      </c>
      <c r="S247" s="26">
        <v>42792</v>
      </c>
      <c r="T247">
        <v>437458</v>
      </c>
    </row>
    <row r="248" spans="17:21" x14ac:dyDescent="0.3">
      <c r="Q248" s="26">
        <v>42793</v>
      </c>
      <c r="R248">
        <v>320663</v>
      </c>
      <c r="S248" s="26">
        <v>42793</v>
      </c>
      <c r="T248">
        <v>333875</v>
      </c>
    </row>
    <row r="249" spans="17:21" x14ac:dyDescent="0.3">
      <c r="Q249" s="26">
        <v>42794</v>
      </c>
      <c r="R249">
        <v>283933</v>
      </c>
      <c r="S249" s="26">
        <v>42794</v>
      </c>
      <c r="T249">
        <v>285859</v>
      </c>
    </row>
    <row r="250" spans="17:21" x14ac:dyDescent="0.3">
      <c r="Q250" s="26">
        <v>42795</v>
      </c>
      <c r="R250">
        <v>262148</v>
      </c>
      <c r="S250" s="26">
        <v>42795</v>
      </c>
      <c r="T250">
        <v>262816</v>
      </c>
    </row>
    <row r="251" spans="17:21" x14ac:dyDescent="0.3">
      <c r="Q251" s="26">
        <v>42796</v>
      </c>
      <c r="R251">
        <v>242150</v>
      </c>
      <c r="S251" s="26">
        <v>42796</v>
      </c>
      <c r="T251">
        <v>242678</v>
      </c>
    </row>
    <row r="252" spans="17:21" x14ac:dyDescent="0.3">
      <c r="Q252" s="26">
        <v>42797</v>
      </c>
      <c r="R252">
        <v>217569</v>
      </c>
      <c r="S252" s="26">
        <v>42797</v>
      </c>
      <c r="T252">
        <v>218707</v>
      </c>
    </row>
    <row r="253" spans="17:21" x14ac:dyDescent="0.3">
      <c r="Q253" s="26">
        <v>42798</v>
      </c>
      <c r="R253">
        <v>647</v>
      </c>
      <c r="S253" s="26">
        <v>42798</v>
      </c>
      <c r="T253">
        <v>317517</v>
      </c>
      <c r="U253">
        <f>T253-R253</f>
        <v>316870</v>
      </c>
    </row>
    <row r="254" spans="17:21" x14ac:dyDescent="0.3">
      <c r="Q254" s="26">
        <v>42799</v>
      </c>
      <c r="R254">
        <v>405762</v>
      </c>
      <c r="S254" s="26">
        <v>42799</v>
      </c>
      <c r="T254">
        <v>389670</v>
      </c>
      <c r="U254">
        <f t="shared" ref="U254:U255" si="17">T254-R254</f>
        <v>-16092</v>
      </c>
    </row>
    <row r="255" spans="17:21" x14ac:dyDescent="0.3">
      <c r="Q255" s="26">
        <v>42800</v>
      </c>
      <c r="R255">
        <v>310372</v>
      </c>
      <c r="S255" s="26">
        <v>42800</v>
      </c>
      <c r="T255">
        <v>339959</v>
      </c>
      <c r="U255">
        <f t="shared" si="17"/>
        <v>29587</v>
      </c>
    </row>
    <row r="256" spans="17:21" x14ac:dyDescent="0.3">
      <c r="Q256" s="26">
        <v>42801</v>
      </c>
      <c r="R256">
        <v>943</v>
      </c>
      <c r="S256" s="26">
        <v>42801</v>
      </c>
      <c r="T256">
        <v>943</v>
      </c>
    </row>
    <row r="258" spans="16:21" x14ac:dyDescent="0.3">
      <c r="R258">
        <f>SUM(R149:R257)</f>
        <v>21547555</v>
      </c>
      <c r="T258">
        <f>SUM(T149:T257)</f>
        <v>21867052</v>
      </c>
      <c r="U258">
        <f>T258-R258</f>
        <v>319497</v>
      </c>
    </row>
    <row r="259" spans="16:21" x14ac:dyDescent="0.3">
      <c r="U259">
        <f>U258-U253</f>
        <v>2627</v>
      </c>
    </row>
    <row r="262" spans="16:21" x14ac:dyDescent="0.3">
      <c r="P262" s="26">
        <f ca="1">TODAY()-3</f>
        <v>42814</v>
      </c>
    </row>
    <row r="1048559" spans="7:7" x14ac:dyDescent="0.3">
      <c r="G1048559">
        <f>2295*12</f>
        <v>27540</v>
      </c>
    </row>
    <row r="1048565" spans="1:8" x14ac:dyDescent="0.3">
      <c r="F1048565" s="3">
        <v>8730.86</v>
      </c>
    </row>
    <row r="1048566" spans="1:8" x14ac:dyDescent="0.3">
      <c r="F1048566" s="3">
        <v>1184.1300000000001</v>
      </c>
    </row>
    <row r="1048567" spans="1:8" x14ac:dyDescent="0.3">
      <c r="F1048567" s="3">
        <v>2383.9499999999998</v>
      </c>
    </row>
    <row r="1048568" spans="1:8" x14ac:dyDescent="0.3">
      <c r="F1048568" s="3">
        <v>394.71</v>
      </c>
    </row>
    <row r="1048570" spans="1:8" x14ac:dyDescent="0.3">
      <c r="F1048570" s="3">
        <f>SUM(F1048565:F1048569)</f>
        <v>12693.650000000001</v>
      </c>
      <c r="H1048570">
        <v>30000</v>
      </c>
    </row>
    <row r="1048571" spans="1:8" x14ac:dyDescent="0.3">
      <c r="F1048571" s="3">
        <f>F1048570+B1048576+5545</f>
        <v>22906.230000000003</v>
      </c>
    </row>
    <row r="1048574" spans="1:8" x14ac:dyDescent="0.3">
      <c r="F1048574" s="3">
        <f>D1048575+D1048576</f>
        <v>370718</v>
      </c>
    </row>
    <row r="1048575" spans="1:8" ht="18" x14ac:dyDescent="0.35">
      <c r="C1048575" t="s">
        <v>6874</v>
      </c>
      <c r="D1048575" s="39">
        <v>93196</v>
      </c>
      <c r="E1048575" s="2">
        <f>$B$1048576*(D1048575/$F$1048574)</f>
        <v>1173.3980699075846</v>
      </c>
    </row>
    <row r="1048576" spans="1:8" ht="18" x14ac:dyDescent="0.35">
      <c r="A1048576" s="38">
        <v>2333.79</v>
      </c>
      <c r="B1048576" s="37">
        <f>A1048576*2</f>
        <v>4667.58</v>
      </c>
      <c r="C1048576" t="s">
        <v>6875</v>
      </c>
      <c r="D1048576" s="39">
        <v>277522</v>
      </c>
      <c r="E1048576" s="2">
        <f>$B$1048576*(D1048576/$F$1048574)</f>
        <v>3494.1819300924153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228"/>
  <sheetViews>
    <sheetView topLeftCell="A214" workbookViewId="0">
      <selection activeCell="B236" sqref="B236"/>
    </sheetView>
  </sheetViews>
  <sheetFormatPr defaultRowHeight="14.4" x14ac:dyDescent="0.3"/>
  <cols>
    <col min="1" max="1" width="28.6640625" bestFit="1" customWidth="1"/>
    <col min="2" max="2" width="28.6640625" customWidth="1"/>
    <col min="3" max="3" width="18.6640625" bestFit="1" customWidth="1"/>
  </cols>
  <sheetData>
    <row r="1" spans="1:211" x14ac:dyDescent="0.3">
      <c r="A1" t="s">
        <v>3758</v>
      </c>
      <c r="B1" t="str">
        <f>TRIM(A1)</f>
        <v>student_taxpayer</v>
      </c>
      <c r="C1" t="str">
        <f>"AA."&amp;$A1&amp;","</f>
        <v>AA.student_taxpayer,</v>
      </c>
      <c r="D1" t="str">
        <f>"BB."&amp;$A1&amp;" AS "&amp;$A1&amp;"_PY,"</f>
        <v>BB.student_taxpayer AS student_taxpayer_PY,</v>
      </c>
      <c r="E1" t="str">
        <f>"CC."&amp;$A1&amp;" AS "&amp;$A1&amp;"_PY2,"</f>
        <v>CC.student_taxpayer AS student_taxpayer_PY2,</v>
      </c>
      <c r="F1" t="str">
        <f>"DD."&amp;$A1&amp;" AS "&amp;$A1&amp;"_PY3,"</f>
        <v>DD.student_taxpayer AS student_taxpayer_PY3,</v>
      </c>
    </row>
    <row r="2" spans="1:211" x14ac:dyDescent="0.3">
      <c r="A2" t="s">
        <v>3759</v>
      </c>
      <c r="B2" t="str">
        <f t="shared" ref="B2:B65" si="0">TRIM(A2)</f>
        <v>_taxpayer</v>
      </c>
      <c r="C2" t="str">
        <f t="shared" ref="C2:C65" si="1">"AA."&amp;$A2&amp;","</f>
        <v>AA._taxpayer,</v>
      </c>
      <c r="D2" t="str">
        <f t="shared" ref="D2:D65" si="2">"BB."&amp;$A2&amp;" AS "&amp;$A2&amp;"_PY,"</f>
        <v>BB._taxpayer AS _taxpayer_PY,</v>
      </c>
      <c r="E2" t="str">
        <f t="shared" ref="E2:E65" si="3">"CC."&amp;$A2&amp;" AS "&amp;$A2&amp;"_PY2,"</f>
        <v>CC._taxpayer AS _taxpayer_PY2,</v>
      </c>
      <c r="F2" t="str">
        <f t="shared" ref="F2:F65" si="4">"DD."&amp;$A2&amp;" AS "&amp;$A2&amp;"_PY3,"</f>
        <v>DD._taxpayer AS _taxpayer_PY3,</v>
      </c>
      <c r="I2" t="s">
        <v>4091</v>
      </c>
      <c r="J2" t="s">
        <v>4092</v>
      </c>
      <c r="K2" t="s">
        <v>4093</v>
      </c>
      <c r="L2" t="s">
        <v>4094</v>
      </c>
      <c r="M2" t="s">
        <v>4095</v>
      </c>
      <c r="N2" t="s">
        <v>4096</v>
      </c>
      <c r="O2" t="s">
        <v>4097</v>
      </c>
      <c r="P2" t="s">
        <v>4098</v>
      </c>
      <c r="Q2" t="s">
        <v>4099</v>
      </c>
      <c r="R2" t="s">
        <v>4100</v>
      </c>
      <c r="S2" t="s">
        <v>4101</v>
      </c>
      <c r="T2" t="s">
        <v>4102</v>
      </c>
      <c r="U2" t="s">
        <v>4103</v>
      </c>
      <c r="V2" t="s">
        <v>4104</v>
      </c>
      <c r="W2" t="s">
        <v>4105</v>
      </c>
      <c r="X2" t="s">
        <v>4106</v>
      </c>
      <c r="Y2" t="s">
        <v>4107</v>
      </c>
      <c r="Z2" t="s">
        <v>4108</v>
      </c>
      <c r="AA2" t="s">
        <v>4109</v>
      </c>
      <c r="AB2" t="s">
        <v>4110</v>
      </c>
      <c r="AC2" t="s">
        <v>4111</v>
      </c>
      <c r="AD2" t="s">
        <v>4112</v>
      </c>
      <c r="AE2" t="s">
        <v>4113</v>
      </c>
      <c r="AF2" t="s">
        <v>4114</v>
      </c>
      <c r="AG2" t="s">
        <v>4115</v>
      </c>
      <c r="AH2" t="s">
        <v>4116</v>
      </c>
      <c r="AI2" t="s">
        <v>4117</v>
      </c>
      <c r="AJ2" t="s">
        <v>4118</v>
      </c>
      <c r="AK2" t="s">
        <v>4119</v>
      </c>
      <c r="AL2" t="s">
        <v>4120</v>
      </c>
      <c r="AM2" t="s">
        <v>4121</v>
      </c>
      <c r="AN2" t="s">
        <v>4122</v>
      </c>
      <c r="AO2" t="s">
        <v>4123</v>
      </c>
      <c r="AP2" t="s">
        <v>4124</v>
      </c>
      <c r="AQ2" t="s">
        <v>4125</v>
      </c>
      <c r="AR2" t="s">
        <v>4126</v>
      </c>
      <c r="AS2" t="s">
        <v>4127</v>
      </c>
      <c r="AT2" t="s">
        <v>4128</v>
      </c>
      <c r="AU2" t="s">
        <v>4129</v>
      </c>
      <c r="AV2" t="s">
        <v>4130</v>
      </c>
      <c r="AW2" t="s">
        <v>4131</v>
      </c>
      <c r="AX2" t="s">
        <v>4132</v>
      </c>
      <c r="AY2" t="s">
        <v>4133</v>
      </c>
      <c r="AZ2" t="s">
        <v>4134</v>
      </c>
      <c r="BA2" t="s">
        <v>4135</v>
      </c>
      <c r="BB2" t="s">
        <v>4136</v>
      </c>
      <c r="BC2" t="s">
        <v>4137</v>
      </c>
      <c r="BD2" t="s">
        <v>4138</v>
      </c>
      <c r="BE2" t="s">
        <v>4139</v>
      </c>
      <c r="BF2" t="s">
        <v>4140</v>
      </c>
      <c r="BG2" t="s">
        <v>4141</v>
      </c>
      <c r="BH2" t="s">
        <v>4142</v>
      </c>
      <c r="BI2" t="s">
        <v>4143</v>
      </c>
      <c r="BJ2" t="s">
        <v>4144</v>
      </c>
      <c r="BK2" t="s">
        <v>4145</v>
      </c>
      <c r="BL2" t="s">
        <v>4146</v>
      </c>
      <c r="BM2" t="s">
        <v>4147</v>
      </c>
      <c r="BN2" t="s">
        <v>4148</v>
      </c>
      <c r="BO2" t="s">
        <v>4149</v>
      </c>
      <c r="BP2" t="s">
        <v>4150</v>
      </c>
      <c r="BQ2" t="s">
        <v>4151</v>
      </c>
      <c r="BR2" t="s">
        <v>4152</v>
      </c>
      <c r="BS2" t="s">
        <v>4153</v>
      </c>
      <c r="BT2" t="s">
        <v>4154</v>
      </c>
      <c r="BU2" t="s">
        <v>4155</v>
      </c>
      <c r="BV2" t="s">
        <v>4156</v>
      </c>
      <c r="BW2" t="s">
        <v>4157</v>
      </c>
      <c r="BX2" t="s">
        <v>4158</v>
      </c>
      <c r="BY2" t="s">
        <v>4159</v>
      </c>
      <c r="BZ2" t="s">
        <v>4160</v>
      </c>
      <c r="CA2" t="s">
        <v>4161</v>
      </c>
      <c r="CB2" t="s">
        <v>4162</v>
      </c>
      <c r="CC2" t="s">
        <v>4163</v>
      </c>
      <c r="CD2" t="s">
        <v>4164</v>
      </c>
      <c r="CE2" t="s">
        <v>4165</v>
      </c>
      <c r="CF2" t="s">
        <v>4166</v>
      </c>
      <c r="CG2" t="s">
        <v>4167</v>
      </c>
      <c r="CH2" t="s">
        <v>4168</v>
      </c>
      <c r="CI2" t="s">
        <v>4169</v>
      </c>
      <c r="CJ2" t="s">
        <v>4170</v>
      </c>
      <c r="CK2" t="s">
        <v>4171</v>
      </c>
      <c r="CL2" t="s">
        <v>4172</v>
      </c>
      <c r="CM2" t="s">
        <v>4173</v>
      </c>
      <c r="CN2" t="s">
        <v>4174</v>
      </c>
      <c r="CO2" t="s">
        <v>4175</v>
      </c>
      <c r="CP2" t="s">
        <v>4176</v>
      </c>
      <c r="CQ2" t="s">
        <v>4177</v>
      </c>
      <c r="CR2" t="s">
        <v>4178</v>
      </c>
      <c r="CS2" t="s">
        <v>4179</v>
      </c>
      <c r="CT2" t="s">
        <v>4180</v>
      </c>
      <c r="CU2" t="s">
        <v>4181</v>
      </c>
      <c r="CV2" t="s">
        <v>4182</v>
      </c>
      <c r="CW2" t="s">
        <v>4183</v>
      </c>
      <c r="CX2" t="s">
        <v>4184</v>
      </c>
      <c r="CY2" t="s">
        <v>4185</v>
      </c>
      <c r="CZ2" t="s">
        <v>4186</v>
      </c>
      <c r="DA2" t="s">
        <v>4187</v>
      </c>
      <c r="DB2" t="s">
        <v>4188</v>
      </c>
      <c r="DC2" t="s">
        <v>4189</v>
      </c>
      <c r="DD2" t="s">
        <v>4190</v>
      </c>
      <c r="DE2" t="s">
        <v>4191</v>
      </c>
      <c r="DF2" t="s">
        <v>4192</v>
      </c>
      <c r="DG2" t="s">
        <v>4193</v>
      </c>
      <c r="DH2" t="s">
        <v>4194</v>
      </c>
      <c r="DI2" t="s">
        <v>4195</v>
      </c>
      <c r="DJ2" t="s">
        <v>4196</v>
      </c>
      <c r="DK2" t="s">
        <v>4197</v>
      </c>
      <c r="DL2" t="s">
        <v>4198</v>
      </c>
      <c r="DM2" t="s">
        <v>4199</v>
      </c>
      <c r="DN2" t="s">
        <v>4200</v>
      </c>
      <c r="DO2" t="s">
        <v>4201</v>
      </c>
      <c r="DP2" t="s">
        <v>4202</v>
      </c>
      <c r="DQ2" t="s">
        <v>4203</v>
      </c>
      <c r="DR2" t="s">
        <v>4204</v>
      </c>
      <c r="DS2" t="s">
        <v>4205</v>
      </c>
      <c r="DT2" t="s">
        <v>4206</v>
      </c>
      <c r="DU2" t="s">
        <v>4207</v>
      </c>
      <c r="DV2" t="s">
        <v>4208</v>
      </c>
      <c r="DW2" t="s">
        <v>4209</v>
      </c>
      <c r="DX2" t="s">
        <v>4210</v>
      </c>
      <c r="DY2" t="s">
        <v>4211</v>
      </c>
      <c r="DZ2" t="s">
        <v>4212</v>
      </c>
      <c r="EA2" t="s">
        <v>4213</v>
      </c>
      <c r="EB2" t="s">
        <v>4214</v>
      </c>
      <c r="EC2" t="s">
        <v>4215</v>
      </c>
      <c r="ED2" t="s">
        <v>4216</v>
      </c>
      <c r="EE2" t="s">
        <v>4217</v>
      </c>
      <c r="EF2" t="s">
        <v>4218</v>
      </c>
      <c r="EG2" t="s">
        <v>4219</v>
      </c>
      <c r="EH2" t="s">
        <v>4220</v>
      </c>
      <c r="EI2" t="s">
        <v>4221</v>
      </c>
      <c r="EJ2" t="s">
        <v>4222</v>
      </c>
      <c r="EK2" t="s">
        <v>4223</v>
      </c>
      <c r="EL2" t="s">
        <v>4224</v>
      </c>
      <c r="EM2" t="s">
        <v>4225</v>
      </c>
      <c r="EN2" t="s">
        <v>4226</v>
      </c>
      <c r="EO2" t="s">
        <v>4227</v>
      </c>
      <c r="EP2" t="s">
        <v>4228</v>
      </c>
      <c r="EQ2" t="s">
        <v>4229</v>
      </c>
      <c r="ER2" t="s">
        <v>4230</v>
      </c>
      <c r="ES2" t="s">
        <v>4231</v>
      </c>
      <c r="ET2" t="s">
        <v>4232</v>
      </c>
      <c r="EU2" t="s">
        <v>4233</v>
      </c>
      <c r="EV2" t="s">
        <v>4234</v>
      </c>
      <c r="EW2" t="s">
        <v>4235</v>
      </c>
      <c r="EX2" t="s">
        <v>4236</v>
      </c>
      <c r="EY2" t="s">
        <v>4237</v>
      </c>
      <c r="EZ2" t="s">
        <v>4238</v>
      </c>
      <c r="FA2" t="s">
        <v>4239</v>
      </c>
      <c r="FB2" t="s">
        <v>4240</v>
      </c>
      <c r="FC2" t="s">
        <v>4241</v>
      </c>
      <c r="FD2" t="s">
        <v>4242</v>
      </c>
      <c r="FE2" t="s">
        <v>4243</v>
      </c>
      <c r="FF2" t="s">
        <v>4244</v>
      </c>
      <c r="FG2" t="s">
        <v>4245</v>
      </c>
      <c r="FH2" t="s">
        <v>4246</v>
      </c>
      <c r="FI2" t="s">
        <v>4247</v>
      </c>
      <c r="FJ2" t="s">
        <v>4248</v>
      </c>
      <c r="FK2" t="s">
        <v>4249</v>
      </c>
      <c r="FL2" t="s">
        <v>4250</v>
      </c>
      <c r="FM2" t="s">
        <v>4251</v>
      </c>
      <c r="FN2" t="s">
        <v>4252</v>
      </c>
      <c r="FO2" t="s">
        <v>4253</v>
      </c>
      <c r="FP2" t="s">
        <v>4254</v>
      </c>
      <c r="FQ2" t="s">
        <v>4255</v>
      </c>
      <c r="FR2" t="s">
        <v>4256</v>
      </c>
      <c r="FS2" t="s">
        <v>4257</v>
      </c>
      <c r="FT2" t="s">
        <v>4258</v>
      </c>
      <c r="FU2" t="s">
        <v>4259</v>
      </c>
      <c r="FV2" t="s">
        <v>4260</v>
      </c>
      <c r="FW2" t="s">
        <v>4261</v>
      </c>
      <c r="FX2" t="s">
        <v>4262</v>
      </c>
      <c r="FY2" t="s">
        <v>4263</v>
      </c>
      <c r="FZ2" t="s">
        <v>4264</v>
      </c>
      <c r="GA2" t="s">
        <v>4265</v>
      </c>
      <c r="GB2" t="s">
        <v>4266</v>
      </c>
      <c r="GC2" t="s">
        <v>4267</v>
      </c>
      <c r="GD2" t="s">
        <v>4268</v>
      </c>
      <c r="GE2" t="s">
        <v>4269</v>
      </c>
      <c r="GF2" t="s">
        <v>4270</v>
      </c>
      <c r="GG2" t="s">
        <v>4271</v>
      </c>
      <c r="GH2" t="s">
        <v>4272</v>
      </c>
      <c r="GI2" t="s">
        <v>4273</v>
      </c>
      <c r="GJ2" t="s">
        <v>4274</v>
      </c>
      <c r="GK2" t="s">
        <v>4275</v>
      </c>
      <c r="GL2" t="s">
        <v>4276</v>
      </c>
      <c r="GM2" t="s">
        <v>4277</v>
      </c>
      <c r="GN2" t="s">
        <v>4278</v>
      </c>
      <c r="GO2" t="s">
        <v>4279</v>
      </c>
      <c r="GP2" t="s">
        <v>4280</v>
      </c>
      <c r="GQ2" t="s">
        <v>4281</v>
      </c>
      <c r="GR2" t="s">
        <v>4282</v>
      </c>
      <c r="GS2" t="s">
        <v>4283</v>
      </c>
      <c r="GT2" t="s">
        <v>4284</v>
      </c>
      <c r="GU2" t="s">
        <v>4285</v>
      </c>
      <c r="GV2" t="s">
        <v>4286</v>
      </c>
      <c r="GW2" t="s">
        <v>4287</v>
      </c>
      <c r="GX2" t="s">
        <v>4288</v>
      </c>
      <c r="GY2" t="s">
        <v>4289</v>
      </c>
      <c r="GZ2" t="s">
        <v>4290</v>
      </c>
      <c r="HA2" t="s">
        <v>4291</v>
      </c>
      <c r="HB2" t="s">
        <v>4292</v>
      </c>
      <c r="HC2" t="s">
        <v>4293</v>
      </c>
    </row>
    <row r="3" spans="1:211" x14ac:dyDescent="0.3">
      <c r="A3" t="s">
        <v>3761</v>
      </c>
      <c r="B3" t="str">
        <f t="shared" si="0"/>
        <v>retired_taxpayer</v>
      </c>
      <c r="C3" t="str">
        <f t="shared" si="1"/>
        <v>AA.retired_taxpayer,</v>
      </c>
      <c r="D3" t="str">
        <f t="shared" si="2"/>
        <v>BB.retired_taxpayer AS retired_taxpayer_PY,</v>
      </c>
      <c r="E3" t="str">
        <f t="shared" si="3"/>
        <v>CC.retired_taxpayer AS retired_taxpayer_PY2,</v>
      </c>
      <c r="F3" t="str">
        <f t="shared" si="4"/>
        <v>DD.retired_taxpayer AS retired_taxpayer_PY3,</v>
      </c>
      <c r="I3" t="s">
        <v>4294</v>
      </c>
      <c r="J3" t="s">
        <v>4295</v>
      </c>
      <c r="K3" t="s">
        <v>4296</v>
      </c>
      <c r="L3" t="s">
        <v>4297</v>
      </c>
      <c r="M3" t="s">
        <v>4298</v>
      </c>
      <c r="N3" t="s">
        <v>4299</v>
      </c>
      <c r="O3" t="s">
        <v>4300</v>
      </c>
      <c r="P3" t="s">
        <v>4301</v>
      </c>
      <c r="Q3" t="s">
        <v>4302</v>
      </c>
      <c r="R3" t="s">
        <v>4303</v>
      </c>
      <c r="S3" t="s">
        <v>4304</v>
      </c>
      <c r="T3" t="s">
        <v>4305</v>
      </c>
      <c r="U3" t="s">
        <v>4306</v>
      </c>
      <c r="V3" t="s">
        <v>4307</v>
      </c>
      <c r="W3" t="s">
        <v>4308</v>
      </c>
      <c r="X3" t="s">
        <v>4309</v>
      </c>
      <c r="Y3" t="s">
        <v>4310</v>
      </c>
      <c r="Z3" t="s">
        <v>4311</v>
      </c>
      <c r="AA3" t="s">
        <v>4312</v>
      </c>
      <c r="AB3" t="s">
        <v>4313</v>
      </c>
      <c r="AC3" t="s">
        <v>4314</v>
      </c>
      <c r="AD3" t="s">
        <v>4315</v>
      </c>
      <c r="AE3" t="s">
        <v>4316</v>
      </c>
      <c r="AF3" t="s">
        <v>4317</v>
      </c>
      <c r="AG3" t="s">
        <v>4318</v>
      </c>
      <c r="AH3" t="s">
        <v>4319</v>
      </c>
      <c r="AI3" t="s">
        <v>4320</v>
      </c>
      <c r="AJ3" t="s">
        <v>4321</v>
      </c>
      <c r="AK3" t="s">
        <v>4322</v>
      </c>
      <c r="AL3" t="s">
        <v>4323</v>
      </c>
      <c r="AM3" t="s">
        <v>4324</v>
      </c>
      <c r="AN3" t="s">
        <v>4325</v>
      </c>
      <c r="AO3" t="s">
        <v>4326</v>
      </c>
      <c r="AP3" t="s">
        <v>4327</v>
      </c>
      <c r="AQ3" t="s">
        <v>4328</v>
      </c>
      <c r="AR3" t="s">
        <v>4329</v>
      </c>
      <c r="AS3" t="s">
        <v>4330</v>
      </c>
      <c r="AT3" t="s">
        <v>4331</v>
      </c>
      <c r="AU3" t="s">
        <v>4332</v>
      </c>
      <c r="AV3" t="s">
        <v>4333</v>
      </c>
      <c r="AW3" t="s">
        <v>4334</v>
      </c>
      <c r="AX3" t="s">
        <v>4335</v>
      </c>
      <c r="AY3" t="s">
        <v>4336</v>
      </c>
      <c r="AZ3" t="s">
        <v>4337</v>
      </c>
      <c r="BA3" t="s">
        <v>4338</v>
      </c>
      <c r="BB3" t="s">
        <v>4339</v>
      </c>
      <c r="BC3" t="s">
        <v>4340</v>
      </c>
      <c r="BD3" t="s">
        <v>4341</v>
      </c>
      <c r="BE3" t="s">
        <v>4342</v>
      </c>
      <c r="BF3" t="s">
        <v>4343</v>
      </c>
      <c r="BG3" t="s">
        <v>4344</v>
      </c>
      <c r="BH3" t="s">
        <v>4345</v>
      </c>
      <c r="BI3" t="s">
        <v>4346</v>
      </c>
      <c r="BJ3" t="s">
        <v>4347</v>
      </c>
      <c r="BK3" t="s">
        <v>4348</v>
      </c>
      <c r="BL3" t="s">
        <v>4349</v>
      </c>
      <c r="BM3" t="s">
        <v>4350</v>
      </c>
      <c r="BN3" t="s">
        <v>4351</v>
      </c>
      <c r="BO3" t="s">
        <v>4352</v>
      </c>
      <c r="BP3" t="s">
        <v>4353</v>
      </c>
      <c r="BQ3" t="s">
        <v>4354</v>
      </c>
      <c r="BR3" t="s">
        <v>4355</v>
      </c>
      <c r="BS3" t="s">
        <v>4356</v>
      </c>
      <c r="BT3" t="s">
        <v>4357</v>
      </c>
      <c r="BU3" t="s">
        <v>4358</v>
      </c>
      <c r="BV3" t="s">
        <v>4359</v>
      </c>
      <c r="BW3" t="s">
        <v>4360</v>
      </c>
      <c r="BX3" t="s">
        <v>4361</v>
      </c>
      <c r="BY3" t="s">
        <v>4362</v>
      </c>
      <c r="BZ3" t="s">
        <v>4363</v>
      </c>
      <c r="CA3" t="s">
        <v>4364</v>
      </c>
      <c r="CB3" t="s">
        <v>4365</v>
      </c>
      <c r="CC3" t="s">
        <v>4366</v>
      </c>
      <c r="CD3" t="s">
        <v>4367</v>
      </c>
      <c r="CE3" t="s">
        <v>4368</v>
      </c>
      <c r="CF3" t="s">
        <v>4369</v>
      </c>
      <c r="CG3" t="s">
        <v>4370</v>
      </c>
      <c r="CH3" t="s">
        <v>4371</v>
      </c>
      <c r="CI3" t="s">
        <v>4372</v>
      </c>
      <c r="CJ3" t="s">
        <v>4373</v>
      </c>
      <c r="CK3" t="s">
        <v>4374</v>
      </c>
      <c r="CL3" t="s">
        <v>4375</v>
      </c>
      <c r="CM3" t="s">
        <v>4376</v>
      </c>
      <c r="CN3" t="s">
        <v>4377</v>
      </c>
      <c r="CO3" t="s">
        <v>4378</v>
      </c>
      <c r="CP3" t="s">
        <v>4379</v>
      </c>
      <c r="CQ3" t="s">
        <v>4380</v>
      </c>
      <c r="CR3" t="s">
        <v>4381</v>
      </c>
      <c r="CS3" t="s">
        <v>4382</v>
      </c>
      <c r="CT3" t="s">
        <v>4383</v>
      </c>
      <c r="CU3" t="s">
        <v>4384</v>
      </c>
      <c r="CV3" t="s">
        <v>4385</v>
      </c>
      <c r="CW3" t="s">
        <v>4386</v>
      </c>
      <c r="CX3" t="s">
        <v>4387</v>
      </c>
      <c r="CY3" t="s">
        <v>4388</v>
      </c>
      <c r="CZ3" t="s">
        <v>4389</v>
      </c>
      <c r="DA3" t="s">
        <v>4390</v>
      </c>
      <c r="DB3" t="s">
        <v>4391</v>
      </c>
      <c r="DC3" t="s">
        <v>4392</v>
      </c>
      <c r="DD3" t="s">
        <v>4393</v>
      </c>
      <c r="DE3" t="s">
        <v>4394</v>
      </c>
      <c r="DF3" t="s">
        <v>4395</v>
      </c>
      <c r="DG3" t="s">
        <v>4396</v>
      </c>
      <c r="DH3" t="s">
        <v>4397</v>
      </c>
      <c r="DI3" t="s">
        <v>4398</v>
      </c>
      <c r="DJ3" t="s">
        <v>4399</v>
      </c>
      <c r="DK3" t="s">
        <v>4400</v>
      </c>
      <c r="DL3" t="s">
        <v>4401</v>
      </c>
      <c r="DM3" t="s">
        <v>4402</v>
      </c>
      <c r="DN3" t="s">
        <v>4403</v>
      </c>
      <c r="DO3" t="s">
        <v>4404</v>
      </c>
      <c r="DP3" t="s">
        <v>4405</v>
      </c>
      <c r="DQ3" t="s">
        <v>4406</v>
      </c>
      <c r="DR3" t="s">
        <v>4407</v>
      </c>
      <c r="DS3" t="s">
        <v>4408</v>
      </c>
      <c r="DT3" t="s">
        <v>4409</v>
      </c>
      <c r="DU3" t="s">
        <v>4410</v>
      </c>
      <c r="DV3" t="s">
        <v>4411</v>
      </c>
      <c r="DW3" t="s">
        <v>4412</v>
      </c>
      <c r="DX3" t="s">
        <v>4413</v>
      </c>
      <c r="DY3" t="s">
        <v>4414</v>
      </c>
      <c r="DZ3" t="s">
        <v>4415</v>
      </c>
      <c r="EA3" t="s">
        <v>4416</v>
      </c>
      <c r="EB3" t="s">
        <v>4417</v>
      </c>
      <c r="EC3" t="s">
        <v>4418</v>
      </c>
      <c r="ED3" t="s">
        <v>4419</v>
      </c>
      <c r="EE3" t="s">
        <v>4420</v>
      </c>
      <c r="EF3" t="s">
        <v>4421</v>
      </c>
      <c r="EG3" t="s">
        <v>4422</v>
      </c>
      <c r="EH3" t="s">
        <v>4423</v>
      </c>
      <c r="EI3" t="s">
        <v>4424</v>
      </c>
      <c r="EJ3" t="s">
        <v>4425</v>
      </c>
      <c r="EK3" t="s">
        <v>4426</v>
      </c>
      <c r="EL3" t="s">
        <v>4427</v>
      </c>
      <c r="EM3" t="s">
        <v>4428</v>
      </c>
      <c r="EN3" t="s">
        <v>4429</v>
      </c>
      <c r="EO3" t="s">
        <v>4430</v>
      </c>
      <c r="EP3" t="s">
        <v>4431</v>
      </c>
      <c r="EQ3" t="s">
        <v>4432</v>
      </c>
      <c r="ER3" t="s">
        <v>4433</v>
      </c>
      <c r="ES3" t="s">
        <v>4434</v>
      </c>
      <c r="ET3" t="s">
        <v>4435</v>
      </c>
      <c r="EU3" t="s">
        <v>4436</v>
      </c>
      <c r="EV3" t="s">
        <v>4437</v>
      </c>
      <c r="EW3" t="s">
        <v>4438</v>
      </c>
      <c r="EX3" t="s">
        <v>4439</v>
      </c>
      <c r="EY3" t="s">
        <v>4440</v>
      </c>
      <c r="EZ3" t="s">
        <v>4441</v>
      </c>
      <c r="FA3" t="s">
        <v>4442</v>
      </c>
      <c r="FB3" t="s">
        <v>4443</v>
      </c>
      <c r="FC3" t="s">
        <v>4444</v>
      </c>
      <c r="FD3" t="s">
        <v>4445</v>
      </c>
      <c r="FE3" t="s">
        <v>4446</v>
      </c>
      <c r="FF3" t="s">
        <v>4447</v>
      </c>
      <c r="FG3" t="s">
        <v>4448</v>
      </c>
      <c r="FH3" t="s">
        <v>4449</v>
      </c>
      <c r="FI3" t="s">
        <v>4450</v>
      </c>
      <c r="FJ3" t="s">
        <v>4451</v>
      </c>
      <c r="FK3" t="s">
        <v>4452</v>
      </c>
      <c r="FL3" t="s">
        <v>4453</v>
      </c>
      <c r="FM3" t="s">
        <v>4454</v>
      </c>
      <c r="FN3" t="s">
        <v>4455</v>
      </c>
      <c r="FO3" t="s">
        <v>4456</v>
      </c>
      <c r="FP3" t="s">
        <v>4457</v>
      </c>
      <c r="FQ3" t="s">
        <v>4458</v>
      </c>
      <c r="FR3" t="s">
        <v>4459</v>
      </c>
      <c r="FS3" t="s">
        <v>4460</v>
      </c>
      <c r="FT3" t="s">
        <v>4461</v>
      </c>
      <c r="FU3" t="s">
        <v>4462</v>
      </c>
      <c r="FV3" t="s">
        <v>4463</v>
      </c>
      <c r="FW3" t="s">
        <v>4464</v>
      </c>
      <c r="FX3" t="s">
        <v>4465</v>
      </c>
      <c r="FY3" t="s">
        <v>4466</v>
      </c>
      <c r="FZ3" t="s">
        <v>4467</v>
      </c>
      <c r="GA3" t="s">
        <v>4468</v>
      </c>
      <c r="GB3" t="s">
        <v>4469</v>
      </c>
      <c r="GC3" t="s">
        <v>4470</v>
      </c>
      <c r="GD3" t="s">
        <v>4471</v>
      </c>
      <c r="GE3" t="s">
        <v>4472</v>
      </c>
      <c r="GF3" t="s">
        <v>4473</v>
      </c>
      <c r="GG3" t="s">
        <v>4474</v>
      </c>
      <c r="GH3" t="s">
        <v>4475</v>
      </c>
      <c r="GI3" t="s">
        <v>4476</v>
      </c>
      <c r="GJ3" t="s">
        <v>4477</v>
      </c>
      <c r="GK3" t="s">
        <v>4478</v>
      </c>
      <c r="GL3" t="s">
        <v>4479</v>
      </c>
      <c r="GM3" t="s">
        <v>4480</v>
      </c>
      <c r="GN3" t="s">
        <v>4481</v>
      </c>
      <c r="GO3" t="s">
        <v>4482</v>
      </c>
      <c r="GP3" t="s">
        <v>4483</v>
      </c>
      <c r="GQ3" t="s">
        <v>4484</v>
      </c>
      <c r="GR3" t="s">
        <v>4485</v>
      </c>
      <c r="GS3" t="s">
        <v>4486</v>
      </c>
      <c r="GT3" t="s">
        <v>4487</v>
      </c>
      <c r="GU3" t="s">
        <v>4488</v>
      </c>
      <c r="GV3" t="s">
        <v>4489</v>
      </c>
      <c r="GW3" t="s">
        <v>4490</v>
      </c>
      <c r="GX3" t="s">
        <v>4491</v>
      </c>
      <c r="GY3" t="s">
        <v>4492</v>
      </c>
      <c r="GZ3" t="s">
        <v>4493</v>
      </c>
      <c r="HA3" t="s">
        <v>4494</v>
      </c>
      <c r="HB3" t="s">
        <v>4495</v>
      </c>
      <c r="HC3" t="s">
        <v>4496</v>
      </c>
    </row>
    <row r="4" spans="1:211" x14ac:dyDescent="0.3">
      <c r="A4" t="s">
        <v>3763</v>
      </c>
      <c r="B4" t="str">
        <f t="shared" si="0"/>
        <v>unemployed_taxpayer</v>
      </c>
      <c r="C4" t="str">
        <f t="shared" si="1"/>
        <v>AA.unemployed_taxpayer,</v>
      </c>
      <c r="D4" t="str">
        <f t="shared" si="2"/>
        <v>BB.unemployed_taxpayer AS unemployed_taxpayer_PY,</v>
      </c>
      <c r="E4" t="str">
        <f t="shared" si="3"/>
        <v>CC.unemployed_taxpayer AS unemployed_taxpayer_PY2,</v>
      </c>
      <c r="F4" t="str">
        <f t="shared" si="4"/>
        <v>DD.unemployed_taxpayer AS unemployed_taxpayer_PY3,</v>
      </c>
      <c r="I4" t="s">
        <v>4497</v>
      </c>
      <c r="J4" t="s">
        <v>4498</v>
      </c>
      <c r="K4" t="s">
        <v>4499</v>
      </c>
      <c r="L4" t="s">
        <v>4500</v>
      </c>
      <c r="M4" t="s">
        <v>4501</v>
      </c>
      <c r="N4" t="s">
        <v>4502</v>
      </c>
      <c r="O4" t="s">
        <v>4503</v>
      </c>
      <c r="P4" t="s">
        <v>4504</v>
      </c>
      <c r="Q4" t="s">
        <v>4505</v>
      </c>
      <c r="R4" t="s">
        <v>4506</v>
      </c>
      <c r="S4" t="s">
        <v>4507</v>
      </c>
      <c r="T4" t="s">
        <v>4508</v>
      </c>
      <c r="U4" t="s">
        <v>4509</v>
      </c>
      <c r="V4" t="s">
        <v>4510</v>
      </c>
      <c r="W4" t="s">
        <v>4511</v>
      </c>
      <c r="X4" t="s">
        <v>4512</v>
      </c>
      <c r="Y4" t="s">
        <v>4513</v>
      </c>
      <c r="Z4" t="s">
        <v>4514</v>
      </c>
      <c r="AA4" t="s">
        <v>4515</v>
      </c>
      <c r="AB4" t="s">
        <v>4516</v>
      </c>
      <c r="AC4" t="s">
        <v>4517</v>
      </c>
      <c r="AD4" t="s">
        <v>4518</v>
      </c>
      <c r="AE4" t="s">
        <v>4519</v>
      </c>
      <c r="AF4" t="s">
        <v>4520</v>
      </c>
      <c r="AG4" t="s">
        <v>4521</v>
      </c>
      <c r="AH4" t="s">
        <v>4522</v>
      </c>
      <c r="AI4" t="s">
        <v>4523</v>
      </c>
      <c r="AJ4" t="s">
        <v>4524</v>
      </c>
      <c r="AK4" t="s">
        <v>4525</v>
      </c>
      <c r="AL4" t="s">
        <v>4526</v>
      </c>
      <c r="AM4" t="s">
        <v>4527</v>
      </c>
      <c r="AN4" t="s">
        <v>4528</v>
      </c>
      <c r="AO4" t="s">
        <v>4529</v>
      </c>
      <c r="AP4" t="s">
        <v>4530</v>
      </c>
      <c r="AQ4" t="s">
        <v>4531</v>
      </c>
      <c r="AR4" t="s">
        <v>4532</v>
      </c>
      <c r="AS4" t="s">
        <v>4533</v>
      </c>
      <c r="AT4" t="s">
        <v>4534</v>
      </c>
      <c r="AU4" t="s">
        <v>4535</v>
      </c>
      <c r="AV4" t="s">
        <v>4536</v>
      </c>
      <c r="AW4" t="s">
        <v>4537</v>
      </c>
      <c r="AX4" t="s">
        <v>4538</v>
      </c>
      <c r="AY4" t="s">
        <v>4539</v>
      </c>
      <c r="AZ4" t="s">
        <v>4540</v>
      </c>
      <c r="BA4" t="s">
        <v>4541</v>
      </c>
      <c r="BB4" t="s">
        <v>4542</v>
      </c>
      <c r="BC4" t="s">
        <v>4543</v>
      </c>
      <c r="BD4" t="s">
        <v>4544</v>
      </c>
      <c r="BE4" t="s">
        <v>4545</v>
      </c>
      <c r="BF4" t="s">
        <v>4546</v>
      </c>
      <c r="BG4" t="s">
        <v>4547</v>
      </c>
      <c r="BH4" t="s">
        <v>4548</v>
      </c>
      <c r="BI4" t="s">
        <v>4549</v>
      </c>
      <c r="BJ4" t="s">
        <v>4550</v>
      </c>
      <c r="BK4" t="s">
        <v>4551</v>
      </c>
      <c r="BL4" t="s">
        <v>4552</v>
      </c>
      <c r="BM4" t="s">
        <v>4553</v>
      </c>
      <c r="BN4" t="s">
        <v>4554</v>
      </c>
      <c r="BO4" t="s">
        <v>4555</v>
      </c>
      <c r="BP4" t="s">
        <v>4556</v>
      </c>
      <c r="BQ4" t="s">
        <v>4557</v>
      </c>
      <c r="BR4" t="s">
        <v>4558</v>
      </c>
      <c r="BS4" t="s">
        <v>4559</v>
      </c>
      <c r="BT4" t="s">
        <v>4560</v>
      </c>
      <c r="BU4" t="s">
        <v>4561</v>
      </c>
      <c r="BV4" t="s">
        <v>4562</v>
      </c>
      <c r="BW4" t="s">
        <v>4563</v>
      </c>
      <c r="BX4" t="s">
        <v>4564</v>
      </c>
      <c r="BY4" t="s">
        <v>4565</v>
      </c>
      <c r="BZ4" t="s">
        <v>4566</v>
      </c>
      <c r="CA4" t="s">
        <v>4567</v>
      </c>
      <c r="CB4" t="s">
        <v>4568</v>
      </c>
      <c r="CC4" t="s">
        <v>4569</v>
      </c>
      <c r="CD4" t="s">
        <v>4570</v>
      </c>
      <c r="CE4" t="s">
        <v>4571</v>
      </c>
      <c r="CF4" t="s">
        <v>4572</v>
      </c>
      <c r="CG4" t="s">
        <v>4573</v>
      </c>
      <c r="CH4" t="s">
        <v>4574</v>
      </c>
      <c r="CI4" t="s">
        <v>4575</v>
      </c>
      <c r="CJ4" t="s">
        <v>4576</v>
      </c>
      <c r="CK4" t="s">
        <v>4577</v>
      </c>
      <c r="CL4" t="s">
        <v>4578</v>
      </c>
      <c r="CM4" t="s">
        <v>4579</v>
      </c>
      <c r="CN4" t="s">
        <v>4580</v>
      </c>
      <c r="CO4" t="s">
        <v>4581</v>
      </c>
      <c r="CP4" t="s">
        <v>4582</v>
      </c>
      <c r="CQ4" t="s">
        <v>4583</v>
      </c>
      <c r="CR4" t="s">
        <v>4584</v>
      </c>
      <c r="CS4" t="s">
        <v>4585</v>
      </c>
      <c r="CT4" t="s">
        <v>4586</v>
      </c>
      <c r="CU4" t="s">
        <v>4587</v>
      </c>
      <c r="CV4" t="s">
        <v>4588</v>
      </c>
      <c r="CW4" t="s">
        <v>4589</v>
      </c>
      <c r="CX4" t="s">
        <v>4590</v>
      </c>
      <c r="CY4" t="s">
        <v>4591</v>
      </c>
      <c r="CZ4" t="s">
        <v>4592</v>
      </c>
      <c r="DA4" t="s">
        <v>4593</v>
      </c>
      <c r="DB4" t="s">
        <v>4594</v>
      </c>
      <c r="DC4" t="s">
        <v>4595</v>
      </c>
      <c r="DD4" t="s">
        <v>4596</v>
      </c>
      <c r="DE4" t="s">
        <v>4597</v>
      </c>
      <c r="DF4" t="s">
        <v>4598</v>
      </c>
      <c r="DG4" t="s">
        <v>4599</v>
      </c>
      <c r="DH4" t="s">
        <v>4600</v>
      </c>
      <c r="DI4" t="s">
        <v>4601</v>
      </c>
      <c r="DJ4" t="s">
        <v>4602</v>
      </c>
      <c r="DK4" t="s">
        <v>4603</v>
      </c>
      <c r="DL4" t="s">
        <v>4604</v>
      </c>
      <c r="DM4" t="s">
        <v>4605</v>
      </c>
      <c r="DN4" t="s">
        <v>4606</v>
      </c>
      <c r="DO4" t="s">
        <v>4607</v>
      </c>
      <c r="DP4" t="s">
        <v>4608</v>
      </c>
      <c r="DQ4" t="s">
        <v>4609</v>
      </c>
      <c r="DR4" t="s">
        <v>4610</v>
      </c>
      <c r="DS4" t="s">
        <v>4611</v>
      </c>
      <c r="DT4" t="s">
        <v>4612</v>
      </c>
      <c r="DU4" t="s">
        <v>4613</v>
      </c>
      <c r="DV4" t="s">
        <v>4614</v>
      </c>
      <c r="DW4" t="s">
        <v>4615</v>
      </c>
      <c r="DX4" t="s">
        <v>4616</v>
      </c>
      <c r="DY4" t="s">
        <v>4617</v>
      </c>
      <c r="DZ4" t="s">
        <v>4618</v>
      </c>
      <c r="EA4" t="s">
        <v>4619</v>
      </c>
      <c r="EB4" t="s">
        <v>4620</v>
      </c>
      <c r="EC4" t="s">
        <v>4621</v>
      </c>
      <c r="ED4" t="s">
        <v>4622</v>
      </c>
      <c r="EE4" t="s">
        <v>4623</v>
      </c>
      <c r="EF4" t="s">
        <v>4624</v>
      </c>
      <c r="EG4" t="s">
        <v>4625</v>
      </c>
      <c r="EH4" t="s">
        <v>4626</v>
      </c>
      <c r="EI4" t="s">
        <v>4627</v>
      </c>
      <c r="EJ4" t="s">
        <v>4628</v>
      </c>
      <c r="EK4" t="s">
        <v>4629</v>
      </c>
      <c r="EL4" t="s">
        <v>4630</v>
      </c>
      <c r="EM4" t="s">
        <v>4631</v>
      </c>
      <c r="EN4" t="s">
        <v>4632</v>
      </c>
      <c r="EO4" t="s">
        <v>4633</v>
      </c>
      <c r="EP4" t="s">
        <v>4634</v>
      </c>
      <c r="EQ4" t="s">
        <v>4635</v>
      </c>
      <c r="ER4" t="s">
        <v>4636</v>
      </c>
      <c r="ES4" t="s">
        <v>4637</v>
      </c>
      <c r="ET4" t="s">
        <v>4638</v>
      </c>
      <c r="EU4" t="s">
        <v>4639</v>
      </c>
      <c r="EV4" t="s">
        <v>4640</v>
      </c>
      <c r="EW4" t="s">
        <v>4641</v>
      </c>
      <c r="EX4" t="s">
        <v>4642</v>
      </c>
      <c r="EY4" t="s">
        <v>4643</v>
      </c>
      <c r="EZ4" t="s">
        <v>4644</v>
      </c>
      <c r="FA4" t="s">
        <v>4645</v>
      </c>
      <c r="FB4" t="s">
        <v>4646</v>
      </c>
      <c r="FC4" t="s">
        <v>4647</v>
      </c>
      <c r="FD4" t="s">
        <v>4648</v>
      </c>
      <c r="FE4" t="s">
        <v>4649</v>
      </c>
      <c r="FF4" t="s">
        <v>4650</v>
      </c>
      <c r="FG4" t="s">
        <v>4651</v>
      </c>
      <c r="FH4" t="s">
        <v>4652</v>
      </c>
      <c r="FI4" t="s">
        <v>4653</v>
      </c>
      <c r="FJ4" t="s">
        <v>4654</v>
      </c>
      <c r="FK4" t="s">
        <v>4655</v>
      </c>
      <c r="FL4" t="s">
        <v>4656</v>
      </c>
      <c r="FM4" t="s">
        <v>4657</v>
      </c>
      <c r="FN4" t="s">
        <v>4658</v>
      </c>
      <c r="FO4" t="s">
        <v>4659</v>
      </c>
      <c r="FP4" t="s">
        <v>4660</v>
      </c>
      <c r="FQ4" t="s">
        <v>4661</v>
      </c>
      <c r="FR4" t="s">
        <v>4662</v>
      </c>
      <c r="FS4" t="s">
        <v>4663</v>
      </c>
      <c r="FT4" t="s">
        <v>4664</v>
      </c>
      <c r="FU4" t="s">
        <v>4665</v>
      </c>
      <c r="FV4" t="s">
        <v>4666</v>
      </c>
      <c r="FW4" t="s">
        <v>4667</v>
      </c>
      <c r="FX4" t="s">
        <v>4668</v>
      </c>
      <c r="FY4" t="s">
        <v>4669</v>
      </c>
      <c r="FZ4" t="s">
        <v>4670</v>
      </c>
      <c r="GA4" t="s">
        <v>4671</v>
      </c>
      <c r="GB4" t="s">
        <v>4672</v>
      </c>
      <c r="GC4" t="s">
        <v>4673</v>
      </c>
      <c r="GD4" t="s">
        <v>4674</v>
      </c>
      <c r="GE4" t="s">
        <v>4675</v>
      </c>
      <c r="GF4" t="s">
        <v>4676</v>
      </c>
      <c r="GG4" t="s">
        <v>4677</v>
      </c>
      <c r="GH4" t="s">
        <v>4678</v>
      </c>
      <c r="GI4" t="s">
        <v>4679</v>
      </c>
      <c r="GJ4" t="s">
        <v>4680</v>
      </c>
      <c r="GK4" t="s">
        <v>4681</v>
      </c>
      <c r="GL4" t="s">
        <v>4682</v>
      </c>
      <c r="GM4" t="s">
        <v>4683</v>
      </c>
      <c r="GN4" t="s">
        <v>4684</v>
      </c>
      <c r="GO4" t="s">
        <v>4685</v>
      </c>
      <c r="GP4" t="s">
        <v>4686</v>
      </c>
      <c r="GQ4" t="s">
        <v>4687</v>
      </c>
      <c r="GR4" t="s">
        <v>4688</v>
      </c>
      <c r="GS4" t="s">
        <v>4689</v>
      </c>
      <c r="GT4" t="s">
        <v>4690</v>
      </c>
      <c r="GU4" t="s">
        <v>4691</v>
      </c>
      <c r="GV4" t="s">
        <v>4692</v>
      </c>
      <c r="GW4" t="s">
        <v>4693</v>
      </c>
      <c r="GX4" t="s">
        <v>4694</v>
      </c>
      <c r="GY4" t="s">
        <v>4695</v>
      </c>
      <c r="GZ4" t="s">
        <v>4696</v>
      </c>
      <c r="HA4" t="s">
        <v>4697</v>
      </c>
      <c r="HB4" t="s">
        <v>4698</v>
      </c>
      <c r="HC4" t="s">
        <v>4699</v>
      </c>
    </row>
    <row r="5" spans="1:211" x14ac:dyDescent="0.3">
      <c r="A5" t="s">
        <v>3765</v>
      </c>
      <c r="B5" t="str">
        <f t="shared" si="0"/>
        <v>cashier_taxpayer</v>
      </c>
      <c r="C5" t="str">
        <f t="shared" si="1"/>
        <v>AA.cashier_taxpayer,</v>
      </c>
      <c r="D5" t="str">
        <f t="shared" si="2"/>
        <v>BB.cashier_taxpayer AS cashier_taxpayer_PY,</v>
      </c>
      <c r="E5" t="str">
        <f t="shared" si="3"/>
        <v>CC.cashier_taxpayer AS cashier_taxpayer_PY2,</v>
      </c>
      <c r="F5" t="str">
        <f t="shared" si="4"/>
        <v>DD.cashier_taxpayer AS cashier_taxpayer_PY3,</v>
      </c>
      <c r="I5" t="s">
        <v>4700</v>
      </c>
      <c r="J5" t="s">
        <v>4701</v>
      </c>
      <c r="K5" t="s">
        <v>4702</v>
      </c>
      <c r="L5" t="s">
        <v>4703</v>
      </c>
      <c r="M5" t="s">
        <v>4704</v>
      </c>
      <c r="N5" t="s">
        <v>4705</v>
      </c>
      <c r="O5" t="s">
        <v>4706</v>
      </c>
      <c r="P5" t="s">
        <v>4707</v>
      </c>
      <c r="Q5" t="s">
        <v>4708</v>
      </c>
      <c r="R5" t="s">
        <v>4709</v>
      </c>
      <c r="S5" t="s">
        <v>4710</v>
      </c>
      <c r="T5" t="s">
        <v>4711</v>
      </c>
      <c r="U5" t="s">
        <v>4712</v>
      </c>
      <c r="V5" t="s">
        <v>4713</v>
      </c>
      <c r="W5" t="s">
        <v>4714</v>
      </c>
      <c r="X5" t="s">
        <v>4715</v>
      </c>
      <c r="Y5" t="s">
        <v>4716</v>
      </c>
      <c r="Z5" t="s">
        <v>4717</v>
      </c>
      <c r="AA5" t="s">
        <v>4718</v>
      </c>
      <c r="AB5" t="s">
        <v>4719</v>
      </c>
      <c r="AC5" t="s">
        <v>4720</v>
      </c>
      <c r="AD5" t="s">
        <v>4721</v>
      </c>
      <c r="AE5" t="s">
        <v>4722</v>
      </c>
      <c r="AF5" t="s">
        <v>4723</v>
      </c>
      <c r="AG5" t="s">
        <v>4724</v>
      </c>
      <c r="AH5" t="s">
        <v>4725</v>
      </c>
      <c r="AI5" t="s">
        <v>4726</v>
      </c>
      <c r="AJ5" t="s">
        <v>4727</v>
      </c>
      <c r="AK5" t="s">
        <v>4728</v>
      </c>
      <c r="AL5" t="s">
        <v>4729</v>
      </c>
      <c r="AM5" t="s">
        <v>4730</v>
      </c>
      <c r="AN5" t="s">
        <v>4731</v>
      </c>
      <c r="AO5" t="s">
        <v>4732</v>
      </c>
      <c r="AP5" t="s">
        <v>4733</v>
      </c>
      <c r="AQ5" t="s">
        <v>4734</v>
      </c>
      <c r="AR5" t="s">
        <v>4735</v>
      </c>
      <c r="AS5" t="s">
        <v>4736</v>
      </c>
      <c r="AT5" t="s">
        <v>4737</v>
      </c>
      <c r="AU5" t="s">
        <v>4738</v>
      </c>
      <c r="AV5" t="s">
        <v>4739</v>
      </c>
      <c r="AW5" t="s">
        <v>4740</v>
      </c>
      <c r="AX5" t="s">
        <v>4741</v>
      </c>
      <c r="AY5" t="s">
        <v>4742</v>
      </c>
      <c r="AZ5" t="s">
        <v>4743</v>
      </c>
      <c r="BA5" t="s">
        <v>4744</v>
      </c>
      <c r="BB5" t="s">
        <v>4745</v>
      </c>
      <c r="BC5" t="s">
        <v>4746</v>
      </c>
      <c r="BD5" t="s">
        <v>4747</v>
      </c>
      <c r="BE5" t="s">
        <v>4748</v>
      </c>
      <c r="BF5" t="s">
        <v>4749</v>
      </c>
      <c r="BG5" t="s">
        <v>4750</v>
      </c>
      <c r="BH5" t="s">
        <v>4751</v>
      </c>
      <c r="BI5" t="s">
        <v>4752</v>
      </c>
      <c r="BJ5" t="s">
        <v>4753</v>
      </c>
      <c r="BK5" t="s">
        <v>4754</v>
      </c>
      <c r="BL5" t="s">
        <v>4755</v>
      </c>
      <c r="BM5" t="s">
        <v>4756</v>
      </c>
      <c r="BN5" t="s">
        <v>4757</v>
      </c>
      <c r="BO5" t="s">
        <v>4758</v>
      </c>
      <c r="BP5" t="s">
        <v>4759</v>
      </c>
      <c r="BQ5" t="s">
        <v>4760</v>
      </c>
      <c r="BR5" t="s">
        <v>4761</v>
      </c>
      <c r="BS5" t="s">
        <v>4762</v>
      </c>
      <c r="BT5" t="s">
        <v>4763</v>
      </c>
      <c r="BU5" t="s">
        <v>4764</v>
      </c>
      <c r="BV5" t="s">
        <v>4765</v>
      </c>
      <c r="BW5" t="s">
        <v>4766</v>
      </c>
      <c r="BX5" t="s">
        <v>4767</v>
      </c>
      <c r="BY5" t="s">
        <v>4768</v>
      </c>
      <c r="BZ5" t="s">
        <v>4769</v>
      </c>
      <c r="CA5" t="s">
        <v>4770</v>
      </c>
      <c r="CB5" t="s">
        <v>4771</v>
      </c>
      <c r="CC5" t="s">
        <v>4772</v>
      </c>
      <c r="CD5" t="s">
        <v>4773</v>
      </c>
      <c r="CE5" t="s">
        <v>4774</v>
      </c>
      <c r="CF5" t="s">
        <v>4775</v>
      </c>
      <c r="CG5" t="s">
        <v>4776</v>
      </c>
      <c r="CH5" t="s">
        <v>4777</v>
      </c>
      <c r="CI5" t="s">
        <v>4778</v>
      </c>
      <c r="CJ5" t="s">
        <v>4779</v>
      </c>
      <c r="CK5" t="s">
        <v>4780</v>
      </c>
      <c r="CL5" t="s">
        <v>4781</v>
      </c>
      <c r="CM5" t="s">
        <v>4782</v>
      </c>
      <c r="CN5" t="s">
        <v>4783</v>
      </c>
      <c r="CO5" t="s">
        <v>4784</v>
      </c>
      <c r="CP5" t="s">
        <v>4785</v>
      </c>
      <c r="CQ5" t="s">
        <v>4786</v>
      </c>
      <c r="CR5" t="s">
        <v>4787</v>
      </c>
      <c r="CS5" t="s">
        <v>4788</v>
      </c>
      <c r="CT5" t="s">
        <v>4789</v>
      </c>
      <c r="CU5" t="s">
        <v>4790</v>
      </c>
      <c r="CV5" t="s">
        <v>4791</v>
      </c>
      <c r="CW5" t="s">
        <v>4792</v>
      </c>
      <c r="CX5" t="s">
        <v>4793</v>
      </c>
      <c r="CY5" t="s">
        <v>4794</v>
      </c>
      <c r="CZ5" t="s">
        <v>4795</v>
      </c>
      <c r="DA5" t="s">
        <v>4796</v>
      </c>
      <c r="DB5" t="s">
        <v>4797</v>
      </c>
      <c r="DC5" t="s">
        <v>4798</v>
      </c>
      <c r="DD5" t="s">
        <v>4799</v>
      </c>
      <c r="DE5" t="s">
        <v>4800</v>
      </c>
      <c r="DF5" t="s">
        <v>4801</v>
      </c>
      <c r="DG5" t="s">
        <v>4802</v>
      </c>
      <c r="DH5" t="s">
        <v>4803</v>
      </c>
      <c r="DI5" t="s">
        <v>4804</v>
      </c>
      <c r="DJ5" t="s">
        <v>4805</v>
      </c>
      <c r="DK5" t="s">
        <v>4806</v>
      </c>
      <c r="DL5" t="s">
        <v>4807</v>
      </c>
      <c r="DM5" t="s">
        <v>4808</v>
      </c>
      <c r="DN5" t="s">
        <v>4809</v>
      </c>
      <c r="DO5" t="s">
        <v>4810</v>
      </c>
      <c r="DP5" t="s">
        <v>4811</v>
      </c>
      <c r="DQ5" t="s">
        <v>4812</v>
      </c>
      <c r="DR5" t="s">
        <v>4813</v>
      </c>
      <c r="DS5" t="s">
        <v>4814</v>
      </c>
      <c r="DT5" t="s">
        <v>4815</v>
      </c>
      <c r="DU5" t="s">
        <v>4816</v>
      </c>
      <c r="DV5" t="s">
        <v>4817</v>
      </c>
      <c r="DW5" t="s">
        <v>4818</v>
      </c>
      <c r="DX5" t="s">
        <v>4819</v>
      </c>
      <c r="DY5" t="s">
        <v>4820</v>
      </c>
      <c r="DZ5" t="s">
        <v>4821</v>
      </c>
      <c r="EA5" t="s">
        <v>4822</v>
      </c>
      <c r="EB5" t="s">
        <v>4823</v>
      </c>
      <c r="EC5" t="s">
        <v>4824</v>
      </c>
      <c r="ED5" t="s">
        <v>4825</v>
      </c>
      <c r="EE5" t="s">
        <v>4826</v>
      </c>
      <c r="EF5" t="s">
        <v>4827</v>
      </c>
      <c r="EG5" t="s">
        <v>4828</v>
      </c>
      <c r="EH5" t="s">
        <v>4829</v>
      </c>
      <c r="EI5" t="s">
        <v>4830</v>
      </c>
      <c r="EJ5" t="s">
        <v>4831</v>
      </c>
      <c r="EK5" t="s">
        <v>4832</v>
      </c>
      <c r="EL5" t="s">
        <v>4833</v>
      </c>
      <c r="EM5" t="s">
        <v>4834</v>
      </c>
      <c r="EN5" t="s">
        <v>4835</v>
      </c>
      <c r="EO5" t="s">
        <v>4836</v>
      </c>
      <c r="EP5" t="s">
        <v>4837</v>
      </c>
      <c r="EQ5" t="s">
        <v>4838</v>
      </c>
      <c r="ER5" t="s">
        <v>4839</v>
      </c>
      <c r="ES5" t="s">
        <v>4840</v>
      </c>
      <c r="ET5" t="s">
        <v>4841</v>
      </c>
      <c r="EU5" t="s">
        <v>4842</v>
      </c>
      <c r="EV5" t="s">
        <v>4843</v>
      </c>
      <c r="EW5" t="s">
        <v>4844</v>
      </c>
      <c r="EX5" t="s">
        <v>4845</v>
      </c>
      <c r="EY5" t="s">
        <v>4846</v>
      </c>
      <c r="EZ5" t="s">
        <v>4847</v>
      </c>
      <c r="FA5" t="s">
        <v>4848</v>
      </c>
      <c r="FB5" t="s">
        <v>4849</v>
      </c>
      <c r="FC5" t="s">
        <v>4850</v>
      </c>
      <c r="FD5" t="s">
        <v>4851</v>
      </c>
      <c r="FE5" t="s">
        <v>4852</v>
      </c>
      <c r="FF5" t="s">
        <v>4853</v>
      </c>
      <c r="FG5" t="s">
        <v>4854</v>
      </c>
      <c r="FH5" t="s">
        <v>4855</v>
      </c>
      <c r="FI5" t="s">
        <v>4856</v>
      </c>
      <c r="FJ5" t="s">
        <v>4857</v>
      </c>
      <c r="FK5" t="s">
        <v>4858</v>
      </c>
      <c r="FL5" t="s">
        <v>4859</v>
      </c>
      <c r="FM5" t="s">
        <v>4860</v>
      </c>
      <c r="FN5" t="s">
        <v>4861</v>
      </c>
      <c r="FO5" t="s">
        <v>4862</v>
      </c>
      <c r="FP5" t="s">
        <v>4863</v>
      </c>
      <c r="FQ5" t="s">
        <v>4864</v>
      </c>
      <c r="FR5" t="s">
        <v>4865</v>
      </c>
      <c r="FS5" t="s">
        <v>4866</v>
      </c>
      <c r="FT5" t="s">
        <v>4867</v>
      </c>
      <c r="FU5" t="s">
        <v>4868</v>
      </c>
      <c r="FV5" t="s">
        <v>4869</v>
      </c>
      <c r="FW5" t="s">
        <v>4870</v>
      </c>
      <c r="FX5" t="s">
        <v>4871</v>
      </c>
      <c r="FY5" t="s">
        <v>4872</v>
      </c>
      <c r="FZ5" t="s">
        <v>4873</v>
      </c>
      <c r="GA5" t="s">
        <v>4874</v>
      </c>
      <c r="GB5" t="s">
        <v>4875</v>
      </c>
      <c r="GC5" t="s">
        <v>4876</v>
      </c>
      <c r="GD5" t="s">
        <v>4877</v>
      </c>
      <c r="GE5" t="s">
        <v>4878</v>
      </c>
      <c r="GF5" t="s">
        <v>4879</v>
      </c>
      <c r="GG5" t="s">
        <v>4880</v>
      </c>
      <c r="GH5" t="s">
        <v>4881</v>
      </c>
      <c r="GI5" t="s">
        <v>4882</v>
      </c>
      <c r="GJ5" t="s">
        <v>4883</v>
      </c>
      <c r="GK5" t="s">
        <v>4884</v>
      </c>
      <c r="GL5" t="s">
        <v>4885</v>
      </c>
      <c r="GM5" t="s">
        <v>4886</v>
      </c>
      <c r="GN5" t="s">
        <v>4887</v>
      </c>
      <c r="GO5" t="s">
        <v>4888</v>
      </c>
      <c r="GP5" t="s">
        <v>4889</v>
      </c>
      <c r="GQ5" t="s">
        <v>4890</v>
      </c>
      <c r="GR5" t="s">
        <v>4891</v>
      </c>
      <c r="GS5" t="s">
        <v>4892</v>
      </c>
      <c r="GT5" t="s">
        <v>4893</v>
      </c>
      <c r="GU5" t="s">
        <v>4894</v>
      </c>
      <c r="GV5" t="s">
        <v>4895</v>
      </c>
      <c r="GW5" t="s">
        <v>4896</v>
      </c>
      <c r="GX5" t="s">
        <v>4897</v>
      </c>
      <c r="GY5" t="s">
        <v>4898</v>
      </c>
      <c r="GZ5" t="s">
        <v>4899</v>
      </c>
      <c r="HA5" t="s">
        <v>4900</v>
      </c>
      <c r="HB5" t="s">
        <v>4901</v>
      </c>
      <c r="HC5" t="s">
        <v>4902</v>
      </c>
    </row>
    <row r="6" spans="1:211" x14ac:dyDescent="0.3">
      <c r="A6" t="s">
        <v>3767</v>
      </c>
      <c r="B6" t="str">
        <f t="shared" si="0"/>
        <v>teacher_taxpayer</v>
      </c>
      <c r="C6" t="str">
        <f t="shared" si="1"/>
        <v>AA.teacher_taxpayer,</v>
      </c>
      <c r="D6" t="str">
        <f t="shared" si="2"/>
        <v>BB.teacher_taxpayer AS teacher_taxpayer_PY,</v>
      </c>
      <c r="E6" t="str">
        <f t="shared" si="3"/>
        <v>CC.teacher_taxpayer AS teacher_taxpayer_PY2,</v>
      </c>
      <c r="F6" t="str">
        <f t="shared" si="4"/>
        <v>DD.teacher_taxpayer AS teacher_taxpayer_PY3,</v>
      </c>
    </row>
    <row r="7" spans="1:211" x14ac:dyDescent="0.3">
      <c r="A7" t="s">
        <v>3769</v>
      </c>
      <c r="B7" t="str">
        <f t="shared" si="0"/>
        <v>manager_taxpayer</v>
      </c>
      <c r="C7" t="str">
        <f t="shared" si="1"/>
        <v>AA.manager_taxpayer,</v>
      </c>
      <c r="D7" t="str">
        <f t="shared" si="2"/>
        <v>BB.manager_taxpayer AS manager_taxpayer_PY,</v>
      </c>
      <c r="E7" t="str">
        <f t="shared" si="3"/>
        <v>CC.manager_taxpayer AS manager_taxpayer_PY2,</v>
      </c>
      <c r="F7" t="str">
        <f t="shared" si="4"/>
        <v>DD.manager_taxpayer AS manager_taxpayer_PY3,</v>
      </c>
    </row>
    <row r="8" spans="1:211" x14ac:dyDescent="0.3">
      <c r="A8" t="s">
        <v>3771</v>
      </c>
      <c r="B8" t="str">
        <f t="shared" si="0"/>
        <v>sales_taxpayer</v>
      </c>
      <c r="C8" t="str">
        <f t="shared" si="1"/>
        <v>AA.sales_taxpayer,</v>
      </c>
      <c r="D8" t="str">
        <f t="shared" si="2"/>
        <v>BB.sales_taxpayer AS sales_taxpayer_PY,</v>
      </c>
      <c r="E8" t="str">
        <f t="shared" si="3"/>
        <v>CC.sales_taxpayer AS sales_taxpayer_PY2,</v>
      </c>
      <c r="F8" t="str">
        <f t="shared" si="4"/>
        <v>DD.sales_taxpayer AS sales_taxpayer_PY3,</v>
      </c>
    </row>
    <row r="9" spans="1:211" x14ac:dyDescent="0.3">
      <c r="A9" t="s">
        <v>3773</v>
      </c>
      <c r="B9" t="str">
        <f t="shared" si="0"/>
        <v>customerservice_taxpayer</v>
      </c>
      <c r="C9" t="str">
        <f t="shared" si="1"/>
        <v>AA.customerservice_taxpayer,</v>
      </c>
      <c r="D9" t="str">
        <f t="shared" si="2"/>
        <v>BB.customerservice_taxpayer AS customerservice_taxpayer_PY,</v>
      </c>
      <c r="E9" t="str">
        <f t="shared" si="3"/>
        <v>CC.customerservice_taxpayer AS customerservice_taxpayer_PY2,</v>
      </c>
      <c r="F9" t="str">
        <f t="shared" si="4"/>
        <v>DD.customerservice_taxpayer AS customerservice_taxpayer_PY3,</v>
      </c>
    </row>
    <row r="10" spans="1:211" x14ac:dyDescent="0.3">
      <c r="A10" t="s">
        <v>3775</v>
      </c>
      <c r="B10" t="str">
        <f t="shared" si="0"/>
        <v>laborer_taxpayer</v>
      </c>
      <c r="C10" t="str">
        <f t="shared" si="1"/>
        <v>AA.laborer_taxpayer,</v>
      </c>
      <c r="D10" t="str">
        <f t="shared" si="2"/>
        <v>BB.laborer_taxpayer AS laborer_taxpayer_PY,</v>
      </c>
      <c r="E10" t="str">
        <f t="shared" si="3"/>
        <v>CC.laborer_taxpayer AS laborer_taxpayer_PY2,</v>
      </c>
      <c r="F10" t="str">
        <f t="shared" si="4"/>
        <v>DD.laborer_taxpayer AS laborer_taxpayer_PY3,</v>
      </c>
    </row>
    <row r="11" spans="1:211" x14ac:dyDescent="0.3">
      <c r="A11" t="s">
        <v>3777</v>
      </c>
      <c r="B11" t="str">
        <f t="shared" si="0"/>
        <v>cook_taxpayer</v>
      </c>
      <c r="C11" t="str">
        <f t="shared" si="1"/>
        <v>AA.cook_taxpayer,</v>
      </c>
      <c r="D11" t="str">
        <f t="shared" si="2"/>
        <v>BB.cook_taxpayer AS cook_taxpayer_PY,</v>
      </c>
      <c r="E11" t="str">
        <f t="shared" si="3"/>
        <v>CC.cook_taxpayer AS cook_taxpayer_PY2,</v>
      </c>
      <c r="F11" t="str">
        <f t="shared" si="4"/>
        <v>DD.cook_taxpayer AS cook_taxpayer_PY3,</v>
      </c>
    </row>
    <row r="12" spans="1:211" x14ac:dyDescent="0.3">
      <c r="A12" t="s">
        <v>3779</v>
      </c>
      <c r="B12" t="str">
        <f t="shared" si="0"/>
        <v>server_taxpayer</v>
      </c>
      <c r="C12" t="str">
        <f t="shared" si="1"/>
        <v>AA.server_taxpayer,</v>
      </c>
      <c r="D12" t="str">
        <f t="shared" si="2"/>
        <v>BB.server_taxpayer AS server_taxpayer_PY,</v>
      </c>
      <c r="E12" t="str">
        <f t="shared" si="3"/>
        <v>CC.server_taxpayer AS server_taxpayer_PY2,</v>
      </c>
      <c r="F12" t="str">
        <f t="shared" si="4"/>
        <v>DD.server_taxpayer AS server_taxpayer_PY3,</v>
      </c>
    </row>
    <row r="13" spans="1:211" x14ac:dyDescent="0.3">
      <c r="A13" t="s">
        <v>3781</v>
      </c>
      <c r="B13" t="str">
        <f t="shared" si="0"/>
        <v>retail_taxpayer</v>
      </c>
      <c r="C13" t="str">
        <f t="shared" si="1"/>
        <v>AA.retail_taxpayer,</v>
      </c>
      <c r="D13" t="str">
        <f t="shared" si="2"/>
        <v>BB.retail_taxpayer AS retail_taxpayer_PY,</v>
      </c>
      <c r="E13" t="str">
        <f t="shared" si="3"/>
        <v>CC.retail_taxpayer AS retail_taxpayer_PY2,</v>
      </c>
      <c r="F13" t="str">
        <f t="shared" si="4"/>
        <v>DD.retail_taxpayer AS retail_taxpayer_PY3,</v>
      </c>
    </row>
    <row r="14" spans="1:211" x14ac:dyDescent="0.3">
      <c r="A14" t="s">
        <v>3783</v>
      </c>
      <c r="B14" t="str">
        <f t="shared" si="0"/>
        <v>engineer_taxpayer</v>
      </c>
      <c r="C14" t="str">
        <f t="shared" si="1"/>
        <v>AA.engineer_taxpayer,</v>
      </c>
      <c r="D14" t="str">
        <f t="shared" si="2"/>
        <v>BB.engineer_taxpayer AS engineer_taxpayer_PY,</v>
      </c>
      <c r="E14" t="str">
        <f t="shared" si="3"/>
        <v>CC.engineer_taxpayer AS engineer_taxpayer_PY2,</v>
      </c>
      <c r="F14" t="str">
        <f t="shared" si="4"/>
        <v>DD.engineer_taxpayer AS engineer_taxpayer_PY3,</v>
      </c>
    </row>
    <row r="15" spans="1:211" x14ac:dyDescent="0.3">
      <c r="A15" t="s">
        <v>3785</v>
      </c>
      <c r="B15" t="str">
        <f t="shared" si="0"/>
        <v>military_taxpayer</v>
      </c>
      <c r="C15" t="str">
        <f t="shared" si="1"/>
        <v>AA.military_taxpayer,</v>
      </c>
      <c r="D15" t="str">
        <f t="shared" si="2"/>
        <v>BB.military_taxpayer AS military_taxpayer_PY,</v>
      </c>
      <c r="E15" t="str">
        <f t="shared" si="3"/>
        <v>CC.military_taxpayer AS military_taxpayer_PY2,</v>
      </c>
      <c r="F15" t="str">
        <f t="shared" si="4"/>
        <v>DD.military_taxpayer AS military_taxpayer_PY3,</v>
      </c>
    </row>
    <row r="16" spans="1:211" x14ac:dyDescent="0.3">
      <c r="A16" t="s">
        <v>3787</v>
      </c>
      <c r="B16" t="str">
        <f t="shared" si="0"/>
        <v>cna_taxpayer</v>
      </c>
      <c r="C16" t="str">
        <f t="shared" si="1"/>
        <v>AA.cna_taxpayer,</v>
      </c>
      <c r="D16" t="str">
        <f t="shared" si="2"/>
        <v>BB.cna_taxpayer AS cna_taxpayer_PY,</v>
      </c>
      <c r="E16" t="str">
        <f t="shared" si="3"/>
        <v>CC.cna_taxpayer AS cna_taxpayer_PY2,</v>
      </c>
      <c r="F16" t="str">
        <f t="shared" si="4"/>
        <v>DD.cna_taxpayer AS cna_taxpayer_PY3,</v>
      </c>
    </row>
    <row r="17" spans="1:6" x14ac:dyDescent="0.3">
      <c r="A17" t="s">
        <v>3789</v>
      </c>
      <c r="B17" t="str">
        <f t="shared" si="0"/>
        <v>salesassociate_taxpayer</v>
      </c>
      <c r="C17" t="str">
        <f t="shared" si="1"/>
        <v>AA.salesassociate_taxpayer,</v>
      </c>
      <c r="D17" t="str">
        <f t="shared" si="2"/>
        <v>BB.salesassociate_taxpayer AS salesassociate_taxpayer_PY,</v>
      </c>
      <c r="E17" t="str">
        <f t="shared" si="3"/>
        <v>CC.salesassociate_taxpayer AS salesassociate_taxpayer_PY2,</v>
      </c>
      <c r="F17" t="str">
        <f t="shared" si="4"/>
        <v>DD.salesassociate_taxpayer AS salesassociate_taxpayer_PY3,</v>
      </c>
    </row>
    <row r="18" spans="1:6" x14ac:dyDescent="0.3">
      <c r="A18" t="s">
        <v>3791</v>
      </c>
      <c r="B18" t="str">
        <f t="shared" si="0"/>
        <v>registerednurse_taxpayer</v>
      </c>
      <c r="C18" t="str">
        <f t="shared" si="1"/>
        <v>AA.registerednurse_taxpayer,</v>
      </c>
      <c r="D18" t="str">
        <f t="shared" si="2"/>
        <v>BB.registerednurse_taxpayer AS registerednurse_taxpayer_PY,</v>
      </c>
      <c r="E18" t="str">
        <f t="shared" si="3"/>
        <v>CC.registerednurse_taxpayer AS registerednurse_taxpayer_PY2,</v>
      </c>
      <c r="F18" t="str">
        <f t="shared" si="4"/>
        <v>DD.registerednurse_taxpayer AS registerednurse_taxpayer_PY3,</v>
      </c>
    </row>
    <row r="19" spans="1:6" x14ac:dyDescent="0.3">
      <c r="A19" t="s">
        <v>3793</v>
      </c>
      <c r="B19" t="str">
        <f t="shared" si="0"/>
        <v>truckdriver_taxpayer</v>
      </c>
      <c r="C19" t="str">
        <f t="shared" si="1"/>
        <v>AA.truckdriver_taxpayer,</v>
      </c>
      <c r="D19" t="str">
        <f t="shared" si="2"/>
        <v>BB.truckdriver_taxpayer AS truckdriver_taxpayer_PY,</v>
      </c>
      <c r="E19" t="str">
        <f t="shared" si="3"/>
        <v>CC.truckdriver_taxpayer AS truckdriver_taxpayer_PY2,</v>
      </c>
      <c r="F19" t="str">
        <f t="shared" si="4"/>
        <v>DD.truckdriver_taxpayer AS truckdriver_taxpayer_PY3,</v>
      </c>
    </row>
    <row r="20" spans="1:6" x14ac:dyDescent="0.3">
      <c r="A20" t="s">
        <v>3795</v>
      </c>
      <c r="B20" t="str">
        <f t="shared" si="0"/>
        <v>driver_taxpayer</v>
      </c>
      <c r="C20" t="str">
        <f t="shared" si="1"/>
        <v>AA.driver_taxpayer,</v>
      </c>
      <c r="D20" t="str">
        <f t="shared" si="2"/>
        <v>BB.driver_taxpayer AS driver_taxpayer_PY,</v>
      </c>
      <c r="E20" t="str">
        <f t="shared" si="3"/>
        <v>CC.driver_taxpayer AS driver_taxpayer_PY2,</v>
      </c>
      <c r="F20" t="str">
        <f t="shared" si="4"/>
        <v>DD.driver_taxpayer AS driver_taxpayer_PY3,</v>
      </c>
    </row>
    <row r="21" spans="1:6" x14ac:dyDescent="0.3">
      <c r="A21" t="s">
        <v>3797</v>
      </c>
      <c r="B21" t="str">
        <f t="shared" si="0"/>
        <v>mechanic_taxpayer</v>
      </c>
      <c r="C21" t="str">
        <f t="shared" si="1"/>
        <v>AA.mechanic_taxpayer,</v>
      </c>
      <c r="D21" t="str">
        <f t="shared" si="2"/>
        <v>BB.mechanic_taxpayer AS mechanic_taxpayer_PY,</v>
      </c>
      <c r="E21" t="str">
        <f t="shared" si="3"/>
        <v>CC.mechanic_taxpayer AS mechanic_taxpayer_PY2,</v>
      </c>
      <c r="F21" t="str">
        <f t="shared" si="4"/>
        <v>DD.mechanic_taxpayer AS mechanic_taxpayer_PY3,</v>
      </c>
    </row>
    <row r="22" spans="1:6" x14ac:dyDescent="0.3">
      <c r="A22" t="s">
        <v>3799</v>
      </c>
      <c r="B22" t="str">
        <f t="shared" si="0"/>
        <v>nurse_taxpayer</v>
      </c>
      <c r="C22" t="str">
        <f t="shared" si="1"/>
        <v>AA.nurse_taxpayer,</v>
      </c>
      <c r="D22" t="str">
        <f t="shared" si="2"/>
        <v>BB.nurse_taxpayer AS nurse_taxpayer_PY,</v>
      </c>
      <c r="E22" t="str">
        <f t="shared" si="3"/>
        <v>CC.nurse_taxpayer AS nurse_taxpayer_PY2,</v>
      </c>
      <c r="F22" t="str">
        <f t="shared" si="4"/>
        <v>DD.nurse_taxpayer AS nurse_taxpayer_PY3,</v>
      </c>
    </row>
    <row r="23" spans="1:6" x14ac:dyDescent="0.3">
      <c r="A23" t="s">
        <v>3801</v>
      </c>
      <c r="B23" t="str">
        <f t="shared" si="0"/>
        <v>waitress_taxpayer</v>
      </c>
      <c r="C23" t="str">
        <f t="shared" si="1"/>
        <v>AA.waitress_taxpayer,</v>
      </c>
      <c r="D23" t="str">
        <f t="shared" si="2"/>
        <v>BB.waitress_taxpayer AS waitress_taxpayer_PY,</v>
      </c>
      <c r="E23" t="str">
        <f t="shared" si="3"/>
        <v>CC.waitress_taxpayer AS waitress_taxpayer_PY2,</v>
      </c>
      <c r="F23" t="str">
        <f t="shared" si="4"/>
        <v>DD.waitress_taxpayer AS waitress_taxpayer_PY3,</v>
      </c>
    </row>
    <row r="24" spans="1:6" x14ac:dyDescent="0.3">
      <c r="A24" t="s">
        <v>3803</v>
      </c>
      <c r="B24" t="str">
        <f t="shared" si="0"/>
        <v>supervisor_taxpayer</v>
      </c>
      <c r="C24" t="str">
        <f t="shared" si="1"/>
        <v>AA.supervisor_taxpayer,</v>
      </c>
      <c r="D24" t="str">
        <f t="shared" si="2"/>
        <v>BB.supervisor_taxpayer AS supervisor_taxpayer_PY,</v>
      </c>
      <c r="E24" t="str">
        <f t="shared" si="3"/>
        <v>CC.supervisor_taxpayer AS supervisor_taxpayer_PY2,</v>
      </c>
      <c r="F24" t="str">
        <f t="shared" si="4"/>
        <v>DD.supervisor_taxpayer AS supervisor_taxpayer_PY3,</v>
      </c>
    </row>
    <row r="25" spans="1:6" x14ac:dyDescent="0.3">
      <c r="A25" t="s">
        <v>3805</v>
      </c>
      <c r="B25" t="str">
        <f t="shared" si="0"/>
        <v>labor_taxpayer</v>
      </c>
      <c r="C25" t="str">
        <f t="shared" si="1"/>
        <v>AA.labor_taxpayer,</v>
      </c>
      <c r="D25" t="str">
        <f t="shared" si="2"/>
        <v>BB.labor_taxpayer AS labor_taxpayer_PY,</v>
      </c>
      <c r="E25" t="str">
        <f t="shared" si="3"/>
        <v>CC.labor_taxpayer AS labor_taxpayer_PY2,</v>
      </c>
      <c r="F25" t="str">
        <f t="shared" si="4"/>
        <v>DD.labor_taxpayer AS labor_taxpayer_PY3,</v>
      </c>
    </row>
    <row r="26" spans="1:6" x14ac:dyDescent="0.3">
      <c r="A26" t="s">
        <v>3807</v>
      </c>
      <c r="B26" t="str">
        <f t="shared" si="0"/>
        <v>construction_taxpayer</v>
      </c>
      <c r="C26" t="str">
        <f t="shared" si="1"/>
        <v>AA.construction_taxpayer,</v>
      </c>
      <c r="D26" t="str">
        <f t="shared" si="2"/>
        <v>BB.construction_taxpayer AS construction_taxpayer_PY,</v>
      </c>
      <c r="E26" t="str">
        <f t="shared" si="3"/>
        <v>CC.construction_taxpayer AS construction_taxpayer_PY2,</v>
      </c>
      <c r="F26" t="str">
        <f t="shared" si="4"/>
        <v>DD.construction_taxpayer AS construction_taxpayer_PY3,</v>
      </c>
    </row>
    <row r="27" spans="1:6" x14ac:dyDescent="0.3">
      <c r="A27" t="s">
        <v>3809</v>
      </c>
      <c r="B27" t="str">
        <f t="shared" si="0"/>
        <v>warehouse_taxpayer</v>
      </c>
      <c r="C27" t="str">
        <f t="shared" si="1"/>
        <v>AA.warehouse_taxpayer,</v>
      </c>
      <c r="D27" t="str">
        <f t="shared" si="2"/>
        <v>BB.warehouse_taxpayer AS warehouse_taxpayer_PY,</v>
      </c>
      <c r="E27" t="str">
        <f t="shared" si="3"/>
        <v>CC.warehouse_taxpayer AS warehouse_taxpayer_PY2,</v>
      </c>
      <c r="F27" t="str">
        <f t="shared" si="4"/>
        <v>DD.warehouse_taxpayer AS warehouse_taxpayer_PY3,</v>
      </c>
    </row>
    <row r="28" spans="1:6" x14ac:dyDescent="0.3">
      <c r="A28" t="s">
        <v>3811</v>
      </c>
      <c r="B28" t="str">
        <f t="shared" si="0"/>
        <v>administrativeassistant_taxpayer</v>
      </c>
      <c r="C28" t="str">
        <f t="shared" si="1"/>
        <v>AA.administrativeassistant_taxpayer,</v>
      </c>
      <c r="D28" t="str">
        <f t="shared" si="2"/>
        <v>BB.administrativeassistant_taxpayer AS administrativeassistant_taxpayer_PY,</v>
      </c>
      <c r="E28" t="str">
        <f t="shared" si="3"/>
        <v>CC.administrativeassistant_taxpayer AS administrativeassistant_taxpayer_PY2,</v>
      </c>
      <c r="F28" t="str">
        <f t="shared" si="4"/>
        <v>DD.administrativeassistant_taxpayer AS administrativeassistant_taxpayer_PY3,</v>
      </c>
    </row>
    <row r="29" spans="1:6" x14ac:dyDescent="0.3">
      <c r="A29" t="s">
        <v>3813</v>
      </c>
      <c r="B29" t="str">
        <f t="shared" si="0"/>
        <v>accountant_taxpayer</v>
      </c>
      <c r="C29" t="str">
        <f t="shared" si="1"/>
        <v>AA.accountant_taxpayer,</v>
      </c>
      <c r="D29" t="str">
        <f t="shared" si="2"/>
        <v>BB.accountant_taxpayer AS accountant_taxpayer_PY,</v>
      </c>
      <c r="E29" t="str">
        <f t="shared" si="3"/>
        <v>CC.accountant_taxpayer AS accountant_taxpayer_PY2,</v>
      </c>
      <c r="F29" t="str">
        <f t="shared" si="4"/>
        <v>DD.accountant_taxpayer AS accountant_taxpayer_PY3,</v>
      </c>
    </row>
    <row r="30" spans="1:6" x14ac:dyDescent="0.3">
      <c r="A30" t="s">
        <v>3815</v>
      </c>
      <c r="B30" t="str">
        <f t="shared" si="0"/>
        <v>customerservicerep_taxpayer</v>
      </c>
      <c r="C30" t="str">
        <f t="shared" si="1"/>
        <v>AA.customerservicerep_taxpayer,</v>
      </c>
      <c r="D30" t="str">
        <f t="shared" si="2"/>
        <v>BB.customerservicerep_taxpayer AS customerservicerep_taxpayer_PY,</v>
      </c>
      <c r="E30" t="str">
        <f t="shared" si="3"/>
        <v>CC.customerservicerep_taxpayer AS customerservicerep_taxpayer_PY2,</v>
      </c>
      <c r="F30" t="str">
        <f t="shared" si="4"/>
        <v>DD.customerservicerep_taxpayer AS customerservicerep_taxpayer_PY3,</v>
      </c>
    </row>
    <row r="31" spans="1:6" x14ac:dyDescent="0.3">
      <c r="A31" t="s">
        <v>3817</v>
      </c>
      <c r="B31" t="str">
        <f t="shared" si="0"/>
        <v>clerk_taxpayer</v>
      </c>
      <c r="C31" t="str">
        <f t="shared" si="1"/>
        <v>AA.clerk_taxpayer,</v>
      </c>
      <c r="D31" t="str">
        <f t="shared" si="2"/>
        <v>BB.clerk_taxpayer AS clerk_taxpayer_PY,</v>
      </c>
      <c r="E31" t="str">
        <f t="shared" si="3"/>
        <v>CC.clerk_taxpayer AS clerk_taxpayer_PY2,</v>
      </c>
      <c r="F31" t="str">
        <f t="shared" si="4"/>
        <v>DD.clerk_taxpayer AS clerk_taxpayer_PY3,</v>
      </c>
    </row>
    <row r="32" spans="1:6" x14ac:dyDescent="0.3">
      <c r="A32" t="s">
        <v>3819</v>
      </c>
      <c r="B32" t="str">
        <f t="shared" si="0"/>
        <v>receptionist_taxpayer</v>
      </c>
      <c r="C32" t="str">
        <f t="shared" si="1"/>
        <v>AA.receptionist_taxpayer,</v>
      </c>
      <c r="D32" t="str">
        <f t="shared" si="2"/>
        <v>BB.receptionist_taxpayer AS receptionist_taxpayer_PY,</v>
      </c>
      <c r="E32" t="str">
        <f t="shared" si="3"/>
        <v>CC.receptionist_taxpayer AS receptionist_taxpayer_PY2,</v>
      </c>
      <c r="F32" t="str">
        <f t="shared" si="4"/>
        <v>DD.receptionist_taxpayer AS receptionist_taxpayer_PY3,</v>
      </c>
    </row>
    <row r="33" spans="1:6" x14ac:dyDescent="0.3">
      <c r="A33" t="s">
        <v>3821</v>
      </c>
      <c r="B33" t="str">
        <f t="shared" si="0"/>
        <v>medicalassistant_taxpayer</v>
      </c>
      <c r="C33" t="str">
        <f t="shared" si="1"/>
        <v>AA.medicalassistant_taxpayer,</v>
      </c>
      <c r="D33" t="str">
        <f t="shared" si="2"/>
        <v>BB.medicalassistant_taxpayer AS medicalassistant_taxpayer_PY,</v>
      </c>
      <c r="E33" t="str">
        <f t="shared" si="3"/>
        <v>CC.medicalassistant_taxpayer AS medicalassistant_taxpayer_PY2,</v>
      </c>
      <c r="F33" t="str">
        <f t="shared" si="4"/>
        <v>DD.medicalassistant_taxpayer AS medicalassistant_taxpayer_PY3,</v>
      </c>
    </row>
    <row r="34" spans="1:6" x14ac:dyDescent="0.3">
      <c r="A34" t="s">
        <v>3823</v>
      </c>
      <c r="B34" t="str">
        <f t="shared" si="0"/>
        <v>disabled_taxpayer</v>
      </c>
      <c r="C34" t="str">
        <f t="shared" si="1"/>
        <v>AA.disabled_taxpayer,</v>
      </c>
      <c r="D34" t="str">
        <f t="shared" si="2"/>
        <v>BB.disabled_taxpayer AS disabled_taxpayer_PY,</v>
      </c>
      <c r="E34" t="str">
        <f t="shared" si="3"/>
        <v>CC.disabled_taxpayer AS disabled_taxpayer_PY2,</v>
      </c>
      <c r="F34" t="str">
        <f t="shared" si="4"/>
        <v>DD.disabled_taxpayer AS disabled_taxpayer_PY3,</v>
      </c>
    </row>
    <row r="35" spans="1:6" x14ac:dyDescent="0.3">
      <c r="A35" t="s">
        <v>3825</v>
      </c>
      <c r="B35" t="str">
        <f t="shared" si="0"/>
        <v>softwareengineer_taxpayer</v>
      </c>
      <c r="C35" t="str">
        <f t="shared" si="1"/>
        <v>AA.softwareengineer_taxpayer,</v>
      </c>
      <c r="D35" t="str">
        <f t="shared" si="2"/>
        <v>BB.softwareengineer_taxpayer AS softwareengineer_taxpayer_PY,</v>
      </c>
      <c r="E35" t="str">
        <f t="shared" si="3"/>
        <v>CC.softwareengineer_taxpayer AS softwareengineer_taxpayer_PY2,</v>
      </c>
      <c r="F35" t="str">
        <f t="shared" si="4"/>
        <v>DD.softwareengineer_taxpayer AS softwareengineer_taxpayer_PY3,</v>
      </c>
    </row>
    <row r="36" spans="1:6" x14ac:dyDescent="0.3">
      <c r="A36" t="s">
        <v>3827</v>
      </c>
      <c r="B36" t="str">
        <f t="shared" si="0"/>
        <v>assistantmanager_taxpayer</v>
      </c>
      <c r="C36" t="str">
        <f t="shared" si="1"/>
        <v>AA.assistantmanager_taxpayer,</v>
      </c>
      <c r="D36" t="str">
        <f t="shared" si="2"/>
        <v>BB.assistantmanager_taxpayer AS assistantmanager_taxpayer_PY,</v>
      </c>
      <c r="E36" t="str">
        <f t="shared" si="3"/>
        <v>CC.assistantmanager_taxpayer AS assistantmanager_taxpayer_PY2,</v>
      </c>
      <c r="F36" t="str">
        <f t="shared" si="4"/>
        <v>DD.assistantmanager_taxpayer AS assistantmanager_taxpayer_PY3,</v>
      </c>
    </row>
    <row r="37" spans="1:6" x14ac:dyDescent="0.3">
      <c r="A37" t="s">
        <v>3829</v>
      </c>
      <c r="B37" t="str">
        <f t="shared" si="0"/>
        <v>officemanager_taxpayer</v>
      </c>
      <c r="C37" t="str">
        <f t="shared" si="1"/>
        <v>AA.officemanager_taxpayer,</v>
      </c>
      <c r="D37" t="str">
        <f t="shared" si="2"/>
        <v>BB.officemanager_taxpayer AS officemanager_taxpayer_PY,</v>
      </c>
      <c r="E37" t="str">
        <f t="shared" si="3"/>
        <v>CC.officemanager_taxpayer AS officemanager_taxpayer_PY2,</v>
      </c>
      <c r="F37" t="str">
        <f t="shared" si="4"/>
        <v>DD.officemanager_taxpayer AS officemanager_taxpayer_PY3,</v>
      </c>
    </row>
    <row r="38" spans="1:6" x14ac:dyDescent="0.3">
      <c r="A38" t="s">
        <v>3831</v>
      </c>
      <c r="B38" t="str">
        <f t="shared" si="0"/>
        <v>electrician_taxpayer</v>
      </c>
      <c r="C38" t="str">
        <f t="shared" si="1"/>
        <v>AA.electrician_taxpayer,</v>
      </c>
      <c r="D38" t="str">
        <f t="shared" si="2"/>
        <v>BB.electrician_taxpayer AS electrician_taxpayer_PY,</v>
      </c>
      <c r="E38" t="str">
        <f t="shared" si="3"/>
        <v>CC.electrician_taxpayer AS electrician_taxpayer_PY2,</v>
      </c>
      <c r="F38" t="str">
        <f t="shared" si="4"/>
        <v>DD.electrician_taxpayer AS electrician_taxpayer_PY3,</v>
      </c>
    </row>
    <row r="39" spans="1:6" x14ac:dyDescent="0.3">
      <c r="A39" t="s">
        <v>3833</v>
      </c>
      <c r="B39" t="str">
        <f t="shared" si="0"/>
        <v>technician_taxpayer</v>
      </c>
      <c r="C39" t="str">
        <f t="shared" si="1"/>
        <v>AA.technician_taxpayer,</v>
      </c>
      <c r="D39" t="str">
        <f t="shared" si="2"/>
        <v>BB.technician_taxpayer AS technician_taxpayer_PY,</v>
      </c>
      <c r="E39" t="str">
        <f t="shared" si="3"/>
        <v>CC.technician_taxpayer AS technician_taxpayer_PY2,</v>
      </c>
      <c r="F39" t="str">
        <f t="shared" si="4"/>
        <v>DD.technician_taxpayer AS technician_taxpayer_PY3,</v>
      </c>
    </row>
    <row r="40" spans="1:6" x14ac:dyDescent="0.3">
      <c r="A40" t="s">
        <v>3835</v>
      </c>
      <c r="B40" t="str">
        <f t="shared" si="0"/>
        <v>none_taxpayer</v>
      </c>
      <c r="C40" t="str">
        <f t="shared" si="1"/>
        <v>AA.none_taxpayer,</v>
      </c>
      <c r="D40" t="str">
        <f t="shared" si="2"/>
        <v>BB.none_taxpayer AS none_taxpayer_PY,</v>
      </c>
      <c r="E40" t="str">
        <f t="shared" si="3"/>
        <v>CC.none_taxpayer AS none_taxpayer_PY2,</v>
      </c>
      <c r="F40" t="str">
        <f t="shared" si="4"/>
        <v>DD.none_taxpayer AS none_taxpayer_PY3,</v>
      </c>
    </row>
    <row r="41" spans="1:6" x14ac:dyDescent="0.3">
      <c r="A41" t="s">
        <v>3837</v>
      </c>
      <c r="B41" t="str">
        <f t="shared" si="0"/>
        <v>machineoperator_taxpayer</v>
      </c>
      <c r="C41" t="str">
        <f t="shared" si="1"/>
        <v>AA.machineoperator_taxpayer,</v>
      </c>
      <c r="D41" t="str">
        <f t="shared" si="2"/>
        <v>BB.machineoperator_taxpayer AS machineoperator_taxpayer_PY,</v>
      </c>
      <c r="E41" t="str">
        <f t="shared" si="3"/>
        <v>CC.machineoperator_taxpayer AS machineoperator_taxpayer_PY2,</v>
      </c>
      <c r="F41" t="str">
        <f t="shared" si="4"/>
        <v>DD.machineoperator_taxpayer AS machineoperator_taxpayer_PY3,</v>
      </c>
    </row>
    <row r="42" spans="1:6" x14ac:dyDescent="0.3">
      <c r="A42" t="s">
        <v>3839</v>
      </c>
      <c r="B42" t="str">
        <f t="shared" si="0"/>
        <v>caregiver_taxpayer</v>
      </c>
      <c r="C42" t="str">
        <f t="shared" si="1"/>
        <v>AA.caregiver_taxpayer,</v>
      </c>
      <c r="D42" t="str">
        <f t="shared" si="2"/>
        <v>BB.caregiver_taxpayer AS caregiver_taxpayer_PY,</v>
      </c>
      <c r="E42" t="str">
        <f t="shared" si="3"/>
        <v>CC.caregiver_taxpayer AS caregiver_taxpayer_PY2,</v>
      </c>
      <c r="F42" t="str">
        <f t="shared" si="4"/>
        <v>DD.caregiver_taxpayer AS caregiver_taxpayer_PY3,</v>
      </c>
    </row>
    <row r="43" spans="1:6" x14ac:dyDescent="0.3">
      <c r="A43" t="s">
        <v>3841</v>
      </c>
      <c r="B43" t="str">
        <f t="shared" si="0"/>
        <v>employed_taxpayer</v>
      </c>
      <c r="C43" t="str">
        <f t="shared" si="1"/>
        <v>AA.employed_taxpayer,</v>
      </c>
      <c r="D43" t="str">
        <f t="shared" si="2"/>
        <v>BB.employed_taxpayer AS employed_taxpayer_PY,</v>
      </c>
      <c r="E43" t="str">
        <f t="shared" si="3"/>
        <v>CC.employed_taxpayer AS employed_taxpayer_PY2,</v>
      </c>
      <c r="F43" t="str">
        <f t="shared" si="4"/>
        <v>DD.employed_taxpayer AS employed_taxpayer_PY3,</v>
      </c>
    </row>
    <row r="44" spans="1:6" x14ac:dyDescent="0.3">
      <c r="A44" t="s">
        <v>3843</v>
      </c>
      <c r="B44" t="str">
        <f t="shared" si="0"/>
        <v>bartender_taxpayer</v>
      </c>
      <c r="C44" t="str">
        <f t="shared" si="1"/>
        <v>AA.bartender_taxpayer,</v>
      </c>
      <c r="D44" t="str">
        <f t="shared" si="2"/>
        <v>BB.bartender_taxpayer AS bartender_taxpayer_PY,</v>
      </c>
      <c r="E44" t="str">
        <f t="shared" si="3"/>
        <v>CC.bartender_taxpayer AS bartender_taxpayer_PY2,</v>
      </c>
      <c r="F44" t="str">
        <f t="shared" si="4"/>
        <v>DD.bartender_taxpayer AS bartender_taxpayer_PY3,</v>
      </c>
    </row>
    <row r="45" spans="1:6" x14ac:dyDescent="0.3">
      <c r="A45" t="s">
        <v>3845</v>
      </c>
      <c r="B45" t="str">
        <f t="shared" si="0"/>
        <v>projectmanager_taxpayer</v>
      </c>
      <c r="C45" t="str">
        <f t="shared" si="1"/>
        <v>AA.projectmanager_taxpayer,</v>
      </c>
      <c r="D45" t="str">
        <f t="shared" si="2"/>
        <v>BB.projectmanager_taxpayer AS projectmanager_taxpayer_PY,</v>
      </c>
      <c r="E45" t="str">
        <f t="shared" si="3"/>
        <v>CC.projectmanager_taxpayer AS projectmanager_taxpayer_PY2,</v>
      </c>
      <c r="F45" t="str">
        <f t="shared" si="4"/>
        <v>DD.projectmanager_taxpayer AS projectmanager_taxpayer_PY3,</v>
      </c>
    </row>
    <row r="46" spans="1:6" x14ac:dyDescent="0.3">
      <c r="A46" t="s">
        <v>3847</v>
      </c>
      <c r="B46" t="str">
        <f t="shared" si="0"/>
        <v>maintenance_taxpayer</v>
      </c>
      <c r="C46" t="str">
        <f t="shared" si="1"/>
        <v>AA.maintenance_taxpayer,</v>
      </c>
      <c r="D46" t="str">
        <f t="shared" si="2"/>
        <v>BB.maintenance_taxpayer AS maintenance_taxpayer_PY,</v>
      </c>
      <c r="E46" t="str">
        <f t="shared" si="3"/>
        <v>CC.maintenance_taxpayer AS maintenance_taxpayer_PY2,</v>
      </c>
      <c r="F46" t="str">
        <f t="shared" si="4"/>
        <v>DD.maintenance_taxpayer AS maintenance_taxpayer_PY3,</v>
      </c>
    </row>
    <row r="47" spans="1:6" x14ac:dyDescent="0.3">
      <c r="A47" t="s">
        <v>3849</v>
      </c>
      <c r="B47" t="str">
        <f t="shared" si="0"/>
        <v>welder_taxpayer</v>
      </c>
      <c r="C47" t="str">
        <f t="shared" si="1"/>
        <v>AA.welder_taxpayer,</v>
      </c>
      <c r="D47" t="str">
        <f t="shared" si="2"/>
        <v>BB.welder_taxpayer AS welder_taxpayer_PY,</v>
      </c>
      <c r="E47" t="str">
        <f t="shared" si="3"/>
        <v>CC.welder_taxpayer AS welder_taxpayer_PY2,</v>
      </c>
      <c r="F47" t="str">
        <f t="shared" si="4"/>
        <v>DD.welder_taxpayer AS welder_taxpayer_PY3,</v>
      </c>
    </row>
    <row r="48" spans="1:6" x14ac:dyDescent="0.3">
      <c r="A48" t="s">
        <v>3851</v>
      </c>
      <c r="B48" t="str">
        <f t="shared" si="0"/>
        <v>housekeeper_taxpayer</v>
      </c>
      <c r="C48" t="str">
        <f t="shared" si="1"/>
        <v>AA.housekeeper_taxpayer,</v>
      </c>
      <c r="D48" t="str">
        <f t="shared" si="2"/>
        <v>BB.housekeeper_taxpayer AS housekeeper_taxpayer_PY,</v>
      </c>
      <c r="E48" t="str">
        <f t="shared" si="3"/>
        <v>CC.housekeeper_taxpayer AS housekeeper_taxpayer_PY2,</v>
      </c>
      <c r="F48" t="str">
        <f t="shared" si="4"/>
        <v>DD.housekeeper_taxpayer AS housekeeper_taxpayer_PY3,</v>
      </c>
    </row>
    <row r="49" spans="1:6" x14ac:dyDescent="0.3">
      <c r="A49" t="s">
        <v>3853</v>
      </c>
      <c r="B49" t="str">
        <f t="shared" si="0"/>
        <v>homemaker_taxpayer</v>
      </c>
      <c r="C49" t="str">
        <f t="shared" si="1"/>
        <v>AA.homemaker_taxpayer,</v>
      </c>
      <c r="D49" t="str">
        <f t="shared" si="2"/>
        <v>BB.homemaker_taxpayer AS homemaker_taxpayer_PY,</v>
      </c>
      <c r="E49" t="str">
        <f t="shared" si="3"/>
        <v>CC.homemaker_taxpayer AS homemaker_taxpayer_PY2,</v>
      </c>
      <c r="F49" t="str">
        <f t="shared" si="4"/>
        <v>DD.homemaker_taxpayer AS homemaker_taxpayer_PY3,</v>
      </c>
    </row>
    <row r="50" spans="1:6" x14ac:dyDescent="0.3">
      <c r="A50" t="s">
        <v>3855</v>
      </c>
      <c r="B50" t="str">
        <f t="shared" si="0"/>
        <v>foodservice_taxpayer</v>
      </c>
      <c r="C50" t="str">
        <f t="shared" si="1"/>
        <v>AA.foodservice_taxpayer,</v>
      </c>
      <c r="D50" t="str">
        <f t="shared" si="2"/>
        <v>BB.foodservice_taxpayer AS foodservice_taxpayer_PY,</v>
      </c>
      <c r="E50" t="str">
        <f t="shared" si="3"/>
        <v>CC.foodservice_taxpayer AS foodservice_taxpayer_PY2,</v>
      </c>
      <c r="F50" t="str">
        <f t="shared" si="4"/>
        <v>DD.foodservice_taxpayer AS foodservice_taxpayer_PY3,</v>
      </c>
    </row>
    <row r="51" spans="1:6" x14ac:dyDescent="0.3">
      <c r="A51" t="s">
        <v>3857</v>
      </c>
      <c r="B51" t="str">
        <f t="shared" si="0"/>
        <v>selfemployed_taxpayer</v>
      </c>
      <c r="C51" t="str">
        <f t="shared" si="1"/>
        <v>AA.selfemployed_taxpayer,</v>
      </c>
      <c r="D51" t="str">
        <f t="shared" si="2"/>
        <v>BB.selfemployed_taxpayer AS selfemployed_taxpayer_PY,</v>
      </c>
      <c r="E51" t="str">
        <f t="shared" si="3"/>
        <v>CC.selfemployed_taxpayer AS selfemployed_taxpayer_PY2,</v>
      </c>
      <c r="F51" t="str">
        <f t="shared" si="4"/>
        <v>DD.selfemployed_taxpayer AS selfemployed_taxpayer_PY3,</v>
      </c>
    </row>
    <row r="52" spans="1:6" x14ac:dyDescent="0.3">
      <c r="A52" t="s">
        <v>3859</v>
      </c>
      <c r="B52" t="str">
        <f t="shared" si="0"/>
        <v>chef_taxpayer</v>
      </c>
      <c r="C52" t="str">
        <f t="shared" si="1"/>
        <v>AA.chef_taxpayer,</v>
      </c>
      <c r="D52" t="str">
        <f t="shared" si="2"/>
        <v>BB.chef_taxpayer AS chef_taxpayer_PY,</v>
      </c>
      <c r="E52" t="str">
        <f t="shared" si="3"/>
        <v>CC.chef_taxpayer AS chef_taxpayer_PY2,</v>
      </c>
      <c r="F52" t="str">
        <f t="shared" si="4"/>
        <v>DD.chef_taxpayer AS chef_taxpayer_PY3,</v>
      </c>
    </row>
    <row r="53" spans="1:6" x14ac:dyDescent="0.3">
      <c r="A53" t="s">
        <v>3861</v>
      </c>
      <c r="B53" t="str">
        <f t="shared" si="0"/>
        <v>csr_taxpayer</v>
      </c>
      <c r="C53" t="str">
        <f t="shared" si="1"/>
        <v>AA.csr_taxpayer,</v>
      </c>
      <c r="D53" t="str">
        <f t="shared" si="2"/>
        <v>BB.csr_taxpayer AS csr_taxpayer_PY,</v>
      </c>
      <c r="E53" t="str">
        <f t="shared" si="3"/>
        <v>CC.csr_taxpayer AS csr_taxpayer_PY2,</v>
      </c>
      <c r="F53" t="str">
        <f t="shared" si="4"/>
        <v>DD.csr_taxpayer AS csr_taxpayer_PY3,</v>
      </c>
    </row>
    <row r="54" spans="1:6" x14ac:dyDescent="0.3">
      <c r="A54" t="s">
        <v>3863</v>
      </c>
      <c r="B54" t="str">
        <f t="shared" si="0"/>
        <v>warehouseworker_taxpayer</v>
      </c>
      <c r="C54" t="str">
        <f t="shared" si="1"/>
        <v>AA.warehouseworker_taxpayer,</v>
      </c>
      <c r="D54" t="str">
        <f t="shared" si="2"/>
        <v>BB.warehouseworker_taxpayer AS warehouseworker_taxpayer_PY,</v>
      </c>
      <c r="E54" t="str">
        <f t="shared" si="3"/>
        <v>CC.warehouseworker_taxpayer AS warehouseworker_taxpayer_PY2,</v>
      </c>
      <c r="F54" t="str">
        <f t="shared" si="4"/>
        <v>DD.warehouseworker_taxpayer AS warehouseworker_taxpayer_PY3,</v>
      </c>
    </row>
    <row r="55" spans="1:6" x14ac:dyDescent="0.3">
      <c r="A55" t="s">
        <v>3865</v>
      </c>
      <c r="B55" t="str">
        <f t="shared" si="0"/>
        <v>factoryworker_taxpayer</v>
      </c>
      <c r="C55" t="str">
        <f t="shared" si="1"/>
        <v>AA.factoryworker_taxpayer,</v>
      </c>
      <c r="D55" t="str">
        <f t="shared" si="2"/>
        <v>BB.factoryworker_taxpayer AS factoryworker_taxpayer_PY,</v>
      </c>
      <c r="E55" t="str">
        <f t="shared" si="3"/>
        <v>CC.factoryworker_taxpayer AS factoryworker_taxpayer_PY2,</v>
      </c>
      <c r="F55" t="str">
        <f t="shared" si="4"/>
        <v>DD.factoryworker_taxpayer AS factoryworker_taxpayer_PY3,</v>
      </c>
    </row>
    <row r="56" spans="1:6" x14ac:dyDescent="0.3">
      <c r="A56" t="s">
        <v>3867</v>
      </c>
      <c r="B56" t="str">
        <f t="shared" si="0"/>
        <v>attorney_taxpayer</v>
      </c>
      <c r="C56" t="str">
        <f t="shared" si="1"/>
        <v>AA.attorney_taxpayer,</v>
      </c>
      <c r="D56" t="str">
        <f t="shared" si="2"/>
        <v>BB.attorney_taxpayer AS attorney_taxpayer_PY,</v>
      </c>
      <c r="E56" t="str">
        <f t="shared" si="3"/>
        <v>CC.attorney_taxpayer AS attorney_taxpayer_PY2,</v>
      </c>
      <c r="F56" t="str">
        <f t="shared" si="4"/>
        <v>DD.attorney_taxpayer AS attorney_taxpayer_PY3,</v>
      </c>
    </row>
    <row r="57" spans="1:6" x14ac:dyDescent="0.3">
      <c r="A57" t="s">
        <v>3869</v>
      </c>
      <c r="B57" t="str">
        <f t="shared" si="0"/>
        <v>consultant_taxpayer</v>
      </c>
      <c r="C57" t="str">
        <f t="shared" si="1"/>
        <v>AA.consultant_taxpayer,</v>
      </c>
      <c r="D57" t="str">
        <f t="shared" si="2"/>
        <v>BB.consultant_taxpayer AS consultant_taxpayer_PY,</v>
      </c>
      <c r="E57" t="str">
        <f t="shared" si="3"/>
        <v>CC.consultant_taxpayer AS consultant_taxpayer_PY2,</v>
      </c>
      <c r="F57" t="str">
        <f t="shared" si="4"/>
        <v>DD.consultant_taxpayer AS consultant_taxpayer_PY3,</v>
      </c>
    </row>
    <row r="58" spans="1:6" x14ac:dyDescent="0.3">
      <c r="A58" t="s">
        <v>3871</v>
      </c>
      <c r="B58" t="str">
        <f t="shared" si="0"/>
        <v>policeofficer_taxpayer</v>
      </c>
      <c r="C58" t="str">
        <f t="shared" si="1"/>
        <v>AA.policeofficer_taxpayer,</v>
      </c>
      <c r="D58" t="str">
        <f t="shared" si="2"/>
        <v>BB.policeofficer_taxpayer AS policeofficer_taxpayer_PY,</v>
      </c>
      <c r="E58" t="str">
        <f t="shared" si="3"/>
        <v>CC.policeofficer_taxpayer AS policeofficer_taxpayer_PY2,</v>
      </c>
      <c r="F58" t="str">
        <f t="shared" si="4"/>
        <v>DD.policeofficer_taxpayer AS policeofficer_taxpayer_PY3,</v>
      </c>
    </row>
    <row r="59" spans="1:6" x14ac:dyDescent="0.3">
      <c r="A59" t="s">
        <v>3873</v>
      </c>
      <c r="B59" t="str">
        <f t="shared" si="0"/>
        <v>carpenter_taxpayer</v>
      </c>
      <c r="C59" t="str">
        <f t="shared" si="1"/>
        <v>AA.carpenter_taxpayer,</v>
      </c>
      <c r="D59" t="str">
        <f t="shared" si="2"/>
        <v>BB.carpenter_taxpayer AS carpenter_taxpayer_PY,</v>
      </c>
      <c r="E59" t="str">
        <f t="shared" si="3"/>
        <v>CC.carpenter_taxpayer AS carpenter_taxpayer_PY2,</v>
      </c>
      <c r="F59" t="str">
        <f t="shared" si="4"/>
        <v>DD.carpenter_taxpayer AS carpenter_taxpayer_PY3,</v>
      </c>
    </row>
    <row r="60" spans="1:6" x14ac:dyDescent="0.3">
      <c r="A60" t="s">
        <v>3875</v>
      </c>
      <c r="B60" t="str">
        <f t="shared" si="0"/>
        <v>secretary_taxpayer</v>
      </c>
      <c r="C60" t="str">
        <f t="shared" si="1"/>
        <v>AA.secretary_taxpayer,</v>
      </c>
      <c r="D60" t="str">
        <f t="shared" si="2"/>
        <v>BB.secretary_taxpayer AS secretary_taxpayer_PY,</v>
      </c>
      <c r="E60" t="str">
        <f t="shared" si="3"/>
        <v>CC.secretary_taxpayer AS secretary_taxpayer_PY2,</v>
      </c>
      <c r="F60" t="str">
        <f t="shared" si="4"/>
        <v>DD.secretary_taxpayer AS secretary_taxpayer_PY3,</v>
      </c>
    </row>
    <row r="61" spans="1:6" x14ac:dyDescent="0.3">
      <c r="A61" t="s">
        <v>3877</v>
      </c>
      <c r="B61" t="str">
        <f t="shared" si="0"/>
        <v>rn_taxpayer</v>
      </c>
      <c r="C61" t="str">
        <f t="shared" si="1"/>
        <v>AA.rn_taxpayer,</v>
      </c>
      <c r="D61" t="str">
        <f t="shared" si="2"/>
        <v>BB.rn_taxpayer AS rn_taxpayer_PY,</v>
      </c>
      <c r="E61" t="str">
        <f t="shared" si="3"/>
        <v>CC.rn_taxpayer AS rn_taxpayer_PY2,</v>
      </c>
      <c r="F61" t="str">
        <f t="shared" si="4"/>
        <v>DD.rn_taxpayer AS rn_taxpayer_PY3,</v>
      </c>
    </row>
    <row r="62" spans="1:6" x14ac:dyDescent="0.3">
      <c r="A62" t="s">
        <v>3879</v>
      </c>
      <c r="B62" t="str">
        <f t="shared" si="0"/>
        <v>banker_taxpayer</v>
      </c>
      <c r="C62" t="str">
        <f t="shared" si="1"/>
        <v>AA.banker_taxpayer,</v>
      </c>
      <c r="D62" t="str">
        <f t="shared" si="2"/>
        <v>BB.banker_taxpayer AS banker_taxpayer_PY,</v>
      </c>
      <c r="E62" t="str">
        <f t="shared" si="3"/>
        <v>CC.banker_taxpayer AS banker_taxpayer_PY2,</v>
      </c>
      <c r="F62" t="str">
        <f t="shared" si="4"/>
        <v>DD.banker_taxpayer AS banker_taxpayer_PY3,</v>
      </c>
    </row>
    <row r="63" spans="1:6" x14ac:dyDescent="0.3">
      <c r="A63" t="s">
        <v>3881</v>
      </c>
      <c r="B63" t="str">
        <f t="shared" si="0"/>
        <v>operator_taxpayer</v>
      </c>
      <c r="C63" t="str">
        <f t="shared" si="1"/>
        <v>AA.operator_taxpayer,</v>
      </c>
      <c r="D63" t="str">
        <f t="shared" si="2"/>
        <v>BB.operator_taxpayer AS operator_taxpayer_PY,</v>
      </c>
      <c r="E63" t="str">
        <f t="shared" si="3"/>
        <v>CC.operator_taxpayer AS operator_taxpayer_PY2,</v>
      </c>
      <c r="F63" t="str">
        <f t="shared" si="4"/>
        <v>DD.operator_taxpayer AS operator_taxpayer_PY3,</v>
      </c>
    </row>
    <row r="64" spans="1:6" x14ac:dyDescent="0.3">
      <c r="A64" t="s">
        <v>3883</v>
      </c>
      <c r="B64" t="str">
        <f t="shared" si="0"/>
        <v>worker_taxpayer</v>
      </c>
      <c r="C64" t="str">
        <f t="shared" si="1"/>
        <v>AA.worker_taxpayer,</v>
      </c>
      <c r="D64" t="str">
        <f t="shared" si="2"/>
        <v>BB.worker_taxpayer AS worker_taxpayer_PY,</v>
      </c>
      <c r="E64" t="str">
        <f t="shared" si="3"/>
        <v>CC.worker_taxpayer AS worker_taxpayer_PY2,</v>
      </c>
      <c r="F64" t="str">
        <f t="shared" si="4"/>
        <v>DD.worker_taxpayer AS worker_taxpayer_PY3,</v>
      </c>
    </row>
    <row r="65" spans="1:6" x14ac:dyDescent="0.3">
      <c r="A65" t="s">
        <v>3885</v>
      </c>
      <c r="B65" t="str">
        <f t="shared" si="0"/>
        <v>security_taxpayer</v>
      </c>
      <c r="C65" t="str">
        <f t="shared" si="1"/>
        <v>AA.security_taxpayer,</v>
      </c>
      <c r="D65" t="str">
        <f t="shared" si="2"/>
        <v>BB.security_taxpayer AS security_taxpayer_PY,</v>
      </c>
      <c r="E65" t="str">
        <f t="shared" si="3"/>
        <v>CC.security_taxpayer AS security_taxpayer_PY2,</v>
      </c>
      <c r="F65" t="str">
        <f t="shared" si="4"/>
        <v>DD.security_taxpayer AS security_taxpayer_PY3,</v>
      </c>
    </row>
    <row r="66" spans="1:6" x14ac:dyDescent="0.3">
      <c r="A66" t="s">
        <v>3887</v>
      </c>
      <c r="B66" t="str">
        <f t="shared" ref="B66:B129" si="5">TRIM(A66)</f>
        <v>production_taxpayer</v>
      </c>
      <c r="C66" t="str">
        <f t="shared" ref="C66:C129" si="6">"AA."&amp;$A66&amp;","</f>
        <v>AA.production_taxpayer,</v>
      </c>
      <c r="D66" t="str">
        <f t="shared" ref="D66:D129" si="7">"BB."&amp;$A66&amp;" AS "&amp;$A66&amp;"_PY,"</f>
        <v>BB.production_taxpayer AS production_taxpayer_PY,</v>
      </c>
      <c r="E66" t="str">
        <f t="shared" ref="E66:E129" si="8">"CC."&amp;$A66&amp;" AS "&amp;$A66&amp;"_PY2,"</f>
        <v>CC.production_taxpayer AS production_taxpayer_PY2,</v>
      </c>
      <c r="F66" t="str">
        <f t="shared" ref="F66:F129" si="9">"DD."&amp;$A66&amp;" AS "&amp;$A66&amp;"_PY3,"</f>
        <v>DD.production_taxpayer AS production_taxpayer_PY3,</v>
      </c>
    </row>
    <row r="67" spans="1:6" x14ac:dyDescent="0.3">
      <c r="A67" t="s">
        <v>3889</v>
      </c>
      <c r="B67" t="str">
        <f t="shared" si="5"/>
        <v>socialworker_taxpayer</v>
      </c>
      <c r="C67" t="str">
        <f t="shared" si="6"/>
        <v>AA.socialworker_taxpayer,</v>
      </c>
      <c r="D67" t="str">
        <f t="shared" si="7"/>
        <v>BB.socialworker_taxpayer AS socialworker_taxpayer_PY,</v>
      </c>
      <c r="E67" t="str">
        <f t="shared" si="8"/>
        <v>CC.socialworker_taxpayer AS socialworker_taxpayer_PY2,</v>
      </c>
      <c r="F67" t="str">
        <f t="shared" si="9"/>
        <v>DD.socialworker_taxpayer AS socialworker_taxpayer_PY3,</v>
      </c>
    </row>
    <row r="68" spans="1:6" x14ac:dyDescent="0.3">
      <c r="A68" t="s">
        <v>3891</v>
      </c>
      <c r="B68" t="str">
        <f t="shared" si="5"/>
        <v>securityofficer_taxpayer</v>
      </c>
      <c r="C68" t="str">
        <f t="shared" si="6"/>
        <v>AA.securityofficer_taxpayer,</v>
      </c>
      <c r="D68" t="str">
        <f t="shared" si="7"/>
        <v>BB.securityofficer_taxpayer AS securityofficer_taxpayer_PY,</v>
      </c>
      <c r="E68" t="str">
        <f t="shared" si="8"/>
        <v>CC.securityofficer_taxpayer AS securityofficer_taxpayer_PY2,</v>
      </c>
      <c r="F68" t="str">
        <f t="shared" si="9"/>
        <v>DD.securityofficer_taxpayer AS securityofficer_taxpayer_PY3,</v>
      </c>
    </row>
    <row r="69" spans="1:6" x14ac:dyDescent="0.3">
      <c r="A69" t="s">
        <v>3893</v>
      </c>
      <c r="B69" t="str">
        <f t="shared" si="5"/>
        <v>pharmacytechnician_taxpayer</v>
      </c>
      <c r="C69" t="str">
        <f t="shared" si="6"/>
        <v>AA.pharmacytechnician_taxpayer,</v>
      </c>
      <c r="D69" t="str">
        <f t="shared" si="7"/>
        <v>BB.pharmacytechnician_taxpayer AS pharmacytechnician_taxpayer_PY,</v>
      </c>
      <c r="E69" t="str">
        <f t="shared" si="8"/>
        <v>CC.pharmacytechnician_taxpayer AS pharmacytechnician_taxpayer_PY2,</v>
      </c>
      <c r="F69" t="str">
        <f t="shared" si="9"/>
        <v>DD.pharmacytechnician_taxpayer AS pharmacytechnician_taxpayer_PY3,</v>
      </c>
    </row>
    <row r="70" spans="1:6" x14ac:dyDescent="0.3">
      <c r="A70" t="s">
        <v>3895</v>
      </c>
      <c r="B70" t="str">
        <f t="shared" si="5"/>
        <v>machinist_taxpayer</v>
      </c>
      <c r="C70" t="str">
        <f t="shared" si="6"/>
        <v>AA.machinist_taxpayer,</v>
      </c>
      <c r="D70" t="str">
        <f t="shared" si="7"/>
        <v>BB.machinist_taxpayer AS machinist_taxpayer_PY,</v>
      </c>
      <c r="E70" t="str">
        <f t="shared" si="8"/>
        <v>CC.machinist_taxpayer AS machinist_taxpayer_PY2,</v>
      </c>
      <c r="F70" t="str">
        <f t="shared" si="9"/>
        <v>DD.machinist_taxpayer AS machinist_taxpayer_PY3,</v>
      </c>
    </row>
    <row r="71" spans="1:6" x14ac:dyDescent="0.3">
      <c r="A71" t="s">
        <v>3897</v>
      </c>
      <c r="B71" t="str">
        <f t="shared" si="5"/>
        <v>barista_taxpayer</v>
      </c>
      <c r="C71" t="str">
        <f t="shared" si="6"/>
        <v>AA.barista_taxpayer,</v>
      </c>
      <c r="D71" t="str">
        <f t="shared" si="7"/>
        <v>BB.barista_taxpayer AS barista_taxpayer_PY,</v>
      </c>
      <c r="E71" t="str">
        <f t="shared" si="8"/>
        <v>CC.barista_taxpayer AS barista_taxpayer_PY2,</v>
      </c>
      <c r="F71" t="str">
        <f t="shared" si="9"/>
        <v>DD.barista_taxpayer AS barista_taxpayer_PY3,</v>
      </c>
    </row>
    <row r="72" spans="1:6" x14ac:dyDescent="0.3">
      <c r="A72" t="s">
        <v>3899</v>
      </c>
      <c r="B72" t="str">
        <f t="shared" si="5"/>
        <v>analyst_taxpayer</v>
      </c>
      <c r="C72" t="str">
        <f t="shared" si="6"/>
        <v>AA.analyst_taxpayer,</v>
      </c>
      <c r="D72" t="str">
        <f t="shared" si="7"/>
        <v>BB.analyst_taxpayer AS analyst_taxpayer_PY,</v>
      </c>
      <c r="E72" t="str">
        <f t="shared" si="8"/>
        <v>CC.analyst_taxpayer AS analyst_taxpayer_PY2,</v>
      </c>
      <c r="F72" t="str">
        <f t="shared" si="9"/>
        <v>DD.analyst_taxpayer AS analyst_taxpayer_PY3,</v>
      </c>
    </row>
    <row r="73" spans="1:6" x14ac:dyDescent="0.3">
      <c r="A73" t="s">
        <v>3901</v>
      </c>
      <c r="B73" t="str">
        <f t="shared" si="5"/>
        <v>deliverydriver_taxpayer</v>
      </c>
      <c r="C73" t="str">
        <f t="shared" si="6"/>
        <v>AA.deliverydriver_taxpayer,</v>
      </c>
      <c r="D73" t="str">
        <f t="shared" si="7"/>
        <v>BB.deliverydriver_taxpayer AS deliverydriver_taxpayer_PY,</v>
      </c>
      <c r="E73" t="str">
        <f t="shared" si="8"/>
        <v>CC.deliverydriver_taxpayer AS deliverydriver_taxpayer_PY2,</v>
      </c>
      <c r="F73" t="str">
        <f t="shared" si="9"/>
        <v>DD.deliverydriver_taxpayer AS deliverydriver_taxpayer_PY3,</v>
      </c>
    </row>
    <row r="74" spans="1:6" x14ac:dyDescent="0.3">
      <c r="A74" t="s">
        <v>3903</v>
      </c>
      <c r="B74" t="str">
        <f t="shared" si="5"/>
        <v>stocker_taxpayer</v>
      </c>
      <c r="C74" t="str">
        <f t="shared" si="6"/>
        <v>AA.stocker_taxpayer,</v>
      </c>
      <c r="D74" t="str">
        <f t="shared" si="7"/>
        <v>BB.stocker_taxpayer AS stocker_taxpayer_PY,</v>
      </c>
      <c r="E74" t="str">
        <f t="shared" si="8"/>
        <v>CC.stocker_taxpayer AS stocker_taxpayer_PY2,</v>
      </c>
      <c r="F74" t="str">
        <f t="shared" si="9"/>
        <v>DD.stocker_taxpayer AS stocker_taxpayer_PY3,</v>
      </c>
    </row>
    <row r="75" spans="1:6" x14ac:dyDescent="0.3">
      <c r="A75" t="s">
        <v>3905</v>
      </c>
      <c r="B75" t="str">
        <f t="shared" si="5"/>
        <v>factory_taxpayer</v>
      </c>
      <c r="C75" t="str">
        <f t="shared" si="6"/>
        <v>AA.factory_taxpayer,</v>
      </c>
      <c r="D75" t="str">
        <f t="shared" si="7"/>
        <v>BB.factory_taxpayer AS factory_taxpayer_PY,</v>
      </c>
      <c r="E75" t="str">
        <f t="shared" si="8"/>
        <v>CC.factory_taxpayer AS factory_taxpayer_PY2,</v>
      </c>
      <c r="F75" t="str">
        <f t="shared" si="9"/>
        <v>DD.factory_taxpayer AS factory_taxpayer_PY3,</v>
      </c>
    </row>
    <row r="76" spans="1:6" x14ac:dyDescent="0.3">
      <c r="A76" t="s">
        <v>3907</v>
      </c>
      <c r="B76" t="str">
        <f t="shared" si="5"/>
        <v>dentalassistant_taxpayer</v>
      </c>
      <c r="C76" t="str">
        <f t="shared" si="6"/>
        <v>AA.dentalassistant_taxpayer,</v>
      </c>
      <c r="D76" t="str">
        <f t="shared" si="7"/>
        <v>BB.dentalassistant_taxpayer AS dentalassistant_taxpayer_PY,</v>
      </c>
      <c r="E76" t="str">
        <f t="shared" si="8"/>
        <v>CC.dentalassistant_taxpayer AS dentalassistant_taxpayer_PY2,</v>
      </c>
      <c r="F76" t="str">
        <f t="shared" si="9"/>
        <v>DD.dentalassistant_taxpayer AS dentalassistant_taxpayer_PY3,</v>
      </c>
    </row>
    <row r="77" spans="1:6" x14ac:dyDescent="0.3">
      <c r="A77" t="s">
        <v>3909</v>
      </c>
      <c r="B77" t="str">
        <f t="shared" si="5"/>
        <v>custodian_taxpayer</v>
      </c>
      <c r="C77" t="str">
        <f t="shared" si="6"/>
        <v>AA.custodian_taxpayer,</v>
      </c>
      <c r="D77" t="str">
        <f t="shared" si="7"/>
        <v>BB.custodian_taxpayer AS custodian_taxpayer_PY,</v>
      </c>
      <c r="E77" t="str">
        <f t="shared" si="8"/>
        <v>CC.custodian_taxpayer AS custodian_taxpayer_PY2,</v>
      </c>
      <c r="F77" t="str">
        <f t="shared" si="9"/>
        <v>DD.custodian_taxpayer AS custodian_taxpayer_PY3,</v>
      </c>
    </row>
    <row r="78" spans="1:6" x14ac:dyDescent="0.3">
      <c r="A78" t="s">
        <v>3911</v>
      </c>
      <c r="B78" t="str">
        <f t="shared" si="5"/>
        <v>generalmanager_taxpayer</v>
      </c>
      <c r="C78" t="str">
        <f t="shared" si="6"/>
        <v>AA.generalmanager_taxpayer,</v>
      </c>
      <c r="D78" t="str">
        <f t="shared" si="7"/>
        <v>BB.generalmanager_taxpayer AS generalmanager_taxpayer_PY,</v>
      </c>
      <c r="E78" t="str">
        <f t="shared" si="8"/>
        <v>CC.generalmanager_taxpayer AS generalmanager_taxpayer_PY2,</v>
      </c>
      <c r="F78" t="str">
        <f t="shared" si="9"/>
        <v>DD.generalmanager_taxpayer AS generalmanager_taxpayer_PY3,</v>
      </c>
    </row>
    <row r="79" spans="1:6" x14ac:dyDescent="0.3">
      <c r="A79" t="s">
        <v>3913</v>
      </c>
      <c r="B79" t="str">
        <f t="shared" si="5"/>
        <v>employee_taxpayer</v>
      </c>
      <c r="C79" t="str">
        <f t="shared" si="6"/>
        <v>AA.employee_taxpayer,</v>
      </c>
      <c r="D79" t="str">
        <f t="shared" si="7"/>
        <v>BB.employee_taxpayer AS employee_taxpayer_PY,</v>
      </c>
      <c r="E79" t="str">
        <f t="shared" si="8"/>
        <v>CC.employee_taxpayer AS employee_taxpayer_PY2,</v>
      </c>
      <c r="F79" t="str">
        <f t="shared" si="9"/>
        <v>DD.employee_taxpayer AS employee_taxpayer_PY3,</v>
      </c>
    </row>
    <row r="80" spans="1:6" x14ac:dyDescent="0.3">
      <c r="A80" t="s">
        <v>3915</v>
      </c>
      <c r="B80" t="str">
        <f t="shared" si="5"/>
        <v>salesmanager_taxpayer</v>
      </c>
      <c r="C80" t="str">
        <f t="shared" si="6"/>
        <v>AA.salesmanager_taxpayer,</v>
      </c>
      <c r="D80" t="str">
        <f t="shared" si="7"/>
        <v>BB.salesmanager_taxpayer AS salesmanager_taxpayer_PY,</v>
      </c>
      <c r="E80" t="str">
        <f t="shared" si="8"/>
        <v>CC.salesmanager_taxpayer AS salesmanager_taxpayer_PY2,</v>
      </c>
      <c r="F80" t="str">
        <f t="shared" si="9"/>
        <v>DD.salesmanager_taxpayer AS salesmanager_taxpayer_PY3,</v>
      </c>
    </row>
    <row r="81" spans="1:6" x14ac:dyDescent="0.3">
      <c r="A81" t="s">
        <v>3917</v>
      </c>
      <c r="B81" t="str">
        <f t="shared" si="5"/>
        <v>retailmanager_taxpayer</v>
      </c>
      <c r="C81" t="str">
        <f t="shared" si="6"/>
        <v>AA.retailmanager_taxpayer,</v>
      </c>
      <c r="D81" t="str">
        <f t="shared" si="7"/>
        <v>BB.retailmanager_taxpayer AS retailmanager_taxpayer_PY,</v>
      </c>
      <c r="E81" t="str">
        <f t="shared" si="8"/>
        <v>CC.retailmanager_taxpayer AS retailmanager_taxpayer_PY2,</v>
      </c>
      <c r="F81" t="str">
        <f t="shared" si="9"/>
        <v>DD.retailmanager_taxpayer AS retailmanager_taxpayer_PY3,</v>
      </c>
    </row>
    <row r="82" spans="1:6" x14ac:dyDescent="0.3">
      <c r="A82" t="s">
        <v>3919</v>
      </c>
      <c r="B82" t="str">
        <f t="shared" si="5"/>
        <v>housekeeping_taxpayer</v>
      </c>
      <c r="C82" t="str">
        <f t="shared" si="6"/>
        <v>AA.housekeeping_taxpayer,</v>
      </c>
      <c r="D82" t="str">
        <f t="shared" si="7"/>
        <v>BB.housekeeping_taxpayer AS housekeeping_taxpayer_PY,</v>
      </c>
      <c r="E82" t="str">
        <f t="shared" si="8"/>
        <v>CC.housekeeping_taxpayer AS housekeeping_taxpayer_PY2,</v>
      </c>
      <c r="F82" t="str">
        <f t="shared" si="9"/>
        <v>DD.housekeeping_taxpayer AS housekeeping_taxpayer_PY3,</v>
      </c>
    </row>
    <row r="83" spans="1:6" x14ac:dyDescent="0.3">
      <c r="A83" t="s">
        <v>3921</v>
      </c>
      <c r="B83" t="str">
        <f t="shared" si="5"/>
        <v>storemanager_taxpayer</v>
      </c>
      <c r="C83" t="str">
        <f t="shared" si="6"/>
        <v>AA.storemanager_taxpayer,</v>
      </c>
      <c r="D83" t="str">
        <f t="shared" si="7"/>
        <v>BB.storemanager_taxpayer AS storemanager_taxpayer_PY,</v>
      </c>
      <c r="E83" t="str">
        <f t="shared" si="8"/>
        <v>CC.storemanager_taxpayer AS storemanager_taxpayer_PY2,</v>
      </c>
      <c r="F83" t="str">
        <f t="shared" si="9"/>
        <v>DD.storemanager_taxpayer AS storemanager_taxpayer_PY3,</v>
      </c>
    </row>
    <row r="84" spans="1:6" x14ac:dyDescent="0.3">
      <c r="A84" t="s">
        <v>3923</v>
      </c>
      <c r="B84" t="str">
        <f t="shared" si="5"/>
        <v>securityguard_taxpayer</v>
      </c>
      <c r="C84" t="str">
        <f t="shared" si="6"/>
        <v>AA.securityguard_taxpayer,</v>
      </c>
      <c r="D84" t="str">
        <f t="shared" si="7"/>
        <v>BB.securityguard_taxpayer AS securityguard_taxpayer_PY,</v>
      </c>
      <c r="E84" t="str">
        <f t="shared" si="8"/>
        <v>CC.securityguard_taxpayer AS securityguard_taxpayer_PY2,</v>
      </c>
      <c r="F84" t="str">
        <f t="shared" si="9"/>
        <v>DD.securityguard_taxpayer AS securityguard_taxpayer_PY3,</v>
      </c>
    </row>
    <row r="85" spans="1:6" x14ac:dyDescent="0.3">
      <c r="A85" t="s">
        <v>3925</v>
      </c>
      <c r="B85" t="str">
        <f t="shared" si="5"/>
        <v>na_taxpayer</v>
      </c>
      <c r="C85" t="str">
        <f t="shared" si="6"/>
        <v>AA.na_taxpayer,</v>
      </c>
      <c r="D85" t="str">
        <f t="shared" si="7"/>
        <v>BB.na_taxpayer AS na_taxpayer_PY,</v>
      </c>
      <c r="E85" t="str">
        <f t="shared" si="8"/>
        <v>CC.na_taxpayer AS na_taxpayer_PY2,</v>
      </c>
      <c r="F85" t="str">
        <f t="shared" si="9"/>
        <v>DD.na_taxpayer AS na_taxpayer_PY3,</v>
      </c>
    </row>
    <row r="86" spans="1:6" x14ac:dyDescent="0.3">
      <c r="A86" t="s">
        <v>3927</v>
      </c>
      <c r="B86" t="str">
        <f t="shared" si="5"/>
        <v>painter_taxpayer</v>
      </c>
      <c r="C86" t="str">
        <f t="shared" si="6"/>
        <v>AA.painter_taxpayer,</v>
      </c>
      <c r="D86" t="str">
        <f t="shared" si="7"/>
        <v>BB.painter_taxpayer AS painter_taxpayer_PY,</v>
      </c>
      <c r="E86" t="str">
        <f t="shared" si="8"/>
        <v>CC.painter_taxpayer AS painter_taxpayer_PY2,</v>
      </c>
      <c r="F86" t="str">
        <f t="shared" si="9"/>
        <v>DD.painter_taxpayer AS painter_taxpayer_PY3,</v>
      </c>
    </row>
    <row r="87" spans="1:6" x14ac:dyDescent="0.3">
      <c r="A87" t="s">
        <v>3929</v>
      </c>
      <c r="B87" t="str">
        <f t="shared" si="5"/>
        <v>accountmanager_taxpayer</v>
      </c>
      <c r="C87" t="str">
        <f t="shared" si="6"/>
        <v>AA.accountmanager_taxpayer,</v>
      </c>
      <c r="D87" t="str">
        <f t="shared" si="7"/>
        <v>BB.accountmanager_taxpayer AS accountmanager_taxpayer_PY,</v>
      </c>
      <c r="E87" t="str">
        <f t="shared" si="8"/>
        <v>CC.accountmanager_taxpayer AS accountmanager_taxpayer_PY2,</v>
      </c>
      <c r="F87" t="str">
        <f t="shared" si="9"/>
        <v>DD.accountmanager_taxpayer AS accountmanager_taxpayer_PY3,</v>
      </c>
    </row>
    <row r="88" spans="1:6" x14ac:dyDescent="0.3">
      <c r="A88" t="s">
        <v>3931</v>
      </c>
      <c r="B88" t="str">
        <f t="shared" si="5"/>
        <v>correctionalofficer_taxpayer</v>
      </c>
      <c r="C88" t="str">
        <f t="shared" si="6"/>
        <v>AA.correctionalofficer_taxpayer,</v>
      </c>
      <c r="D88" t="str">
        <f t="shared" si="7"/>
        <v>BB.correctionalofficer_taxpayer AS correctionalofficer_taxpayer_PY,</v>
      </c>
      <c r="E88" t="str">
        <f t="shared" si="8"/>
        <v>CC.correctionalofficer_taxpayer AS correctionalofficer_taxpayer_PY2,</v>
      </c>
      <c r="F88" t="str">
        <f t="shared" si="9"/>
        <v>DD.correctionalofficer_taxpayer AS correctionalofficer_taxpayer_PY3,</v>
      </c>
    </row>
    <row r="89" spans="1:6" x14ac:dyDescent="0.3">
      <c r="A89" t="s">
        <v>3933</v>
      </c>
      <c r="B89" t="str">
        <f t="shared" si="5"/>
        <v>lpn_taxpayer</v>
      </c>
      <c r="C89" t="str">
        <f t="shared" si="6"/>
        <v>AA.lpn_taxpayer,</v>
      </c>
      <c r="D89" t="str">
        <f t="shared" si="7"/>
        <v>BB.lpn_taxpayer AS lpn_taxpayer_PY,</v>
      </c>
      <c r="E89" t="str">
        <f t="shared" si="8"/>
        <v>CC.lpn_taxpayer AS lpn_taxpayer_PY2,</v>
      </c>
      <c r="F89" t="str">
        <f t="shared" si="9"/>
        <v>DD.lpn_taxpayer AS lpn_taxpayer_PY3,</v>
      </c>
    </row>
    <row r="90" spans="1:6" x14ac:dyDescent="0.3">
      <c r="A90" t="s">
        <v>3935</v>
      </c>
      <c r="B90" t="str">
        <f t="shared" si="5"/>
        <v>operationsmanager_taxpayer</v>
      </c>
      <c r="C90" t="str">
        <f t="shared" si="6"/>
        <v>AA.operationsmanager_taxpayer,</v>
      </c>
      <c r="D90" t="str">
        <f t="shared" si="7"/>
        <v>BB.operationsmanager_taxpayer AS operationsmanager_taxpayer_PY,</v>
      </c>
      <c r="E90" t="str">
        <f t="shared" si="8"/>
        <v>CC.operationsmanager_taxpayer AS operationsmanager_taxpayer_PY2,</v>
      </c>
      <c r="F90" t="str">
        <f t="shared" si="9"/>
        <v>DD.operationsmanager_taxpayer AS operationsmanager_taxpayer_PY3,</v>
      </c>
    </row>
    <row r="91" spans="1:6" x14ac:dyDescent="0.3">
      <c r="A91" t="s">
        <v>3937</v>
      </c>
      <c r="B91" t="str">
        <f t="shared" si="5"/>
        <v>bankteller_taxpayer</v>
      </c>
      <c r="C91" t="str">
        <f t="shared" si="6"/>
        <v>AA.bankteller_taxpayer,</v>
      </c>
      <c r="D91" t="str">
        <f t="shared" si="7"/>
        <v>BB.bankteller_taxpayer AS bankteller_taxpayer_PY,</v>
      </c>
      <c r="E91" t="str">
        <f t="shared" si="8"/>
        <v>CC.bankteller_taxpayer AS bankteller_taxpayer_PY2,</v>
      </c>
      <c r="F91" t="str">
        <f t="shared" si="9"/>
        <v>DD.bankteller_taxpayer AS bankteller_taxpayer_PY3,</v>
      </c>
    </row>
    <row r="92" spans="1:6" x14ac:dyDescent="0.3">
      <c r="A92" t="s">
        <v>3939</v>
      </c>
      <c r="B92" t="str">
        <f t="shared" si="5"/>
        <v>fastfood_taxpayer</v>
      </c>
      <c r="C92" t="str">
        <f t="shared" si="6"/>
        <v>AA.fastfood_taxpayer,</v>
      </c>
      <c r="D92" t="str">
        <f t="shared" si="7"/>
        <v>BB.fastfood_taxpayer AS fastfood_taxpayer_PY,</v>
      </c>
      <c r="E92" t="str">
        <f t="shared" si="8"/>
        <v>CC.fastfood_taxpayer AS fastfood_taxpayer_PY2,</v>
      </c>
      <c r="F92" t="str">
        <f t="shared" si="9"/>
        <v>DD.fastfood_taxpayer AS fastfood_taxpayer_PY3,</v>
      </c>
    </row>
    <row r="93" spans="1:6" x14ac:dyDescent="0.3">
      <c r="A93" t="s">
        <v>3941</v>
      </c>
      <c r="B93" t="str">
        <f t="shared" si="5"/>
        <v>manufacturing_taxpayer</v>
      </c>
      <c r="C93" t="str">
        <f t="shared" si="6"/>
        <v>AA.manufacturing_taxpayer,</v>
      </c>
      <c r="D93" t="str">
        <f t="shared" si="7"/>
        <v>BB.manufacturing_taxpayer AS manufacturing_taxpayer_PY,</v>
      </c>
      <c r="E93" t="str">
        <f t="shared" si="8"/>
        <v>CC.manufacturing_taxpayer AS manufacturing_taxpayer_PY2,</v>
      </c>
      <c r="F93" t="str">
        <f t="shared" si="9"/>
        <v>DD.manufacturing_taxpayer AS manufacturing_taxpayer_PY3,</v>
      </c>
    </row>
    <row r="94" spans="1:6" x14ac:dyDescent="0.3">
      <c r="A94" t="s">
        <v>3943</v>
      </c>
      <c r="B94" t="str">
        <f t="shared" si="5"/>
        <v>crewmember_taxpayer</v>
      </c>
      <c r="C94" t="str">
        <f t="shared" si="6"/>
        <v>AA.crewmember_taxpayer,</v>
      </c>
      <c r="D94" t="str">
        <f t="shared" si="7"/>
        <v>BB.crewmember_taxpayer AS crewmember_taxpayer_PY,</v>
      </c>
      <c r="E94" t="str">
        <f t="shared" si="8"/>
        <v>CC.crewmember_taxpayer AS crewmember_taxpayer_PY2,</v>
      </c>
      <c r="F94" t="str">
        <f t="shared" si="9"/>
        <v>DD.crewmember_taxpayer AS crewmember_taxpayer_PY3,</v>
      </c>
    </row>
    <row r="95" spans="1:6" x14ac:dyDescent="0.3">
      <c r="A95" t="s">
        <v>3945</v>
      </c>
      <c r="B95" t="str">
        <f t="shared" si="5"/>
        <v>generallabor_taxpayer</v>
      </c>
      <c r="C95" t="str">
        <f t="shared" si="6"/>
        <v>AA.generallabor_taxpayer,</v>
      </c>
      <c r="D95" t="str">
        <f t="shared" si="7"/>
        <v>BB.generallabor_taxpayer AS generallabor_taxpayer_PY,</v>
      </c>
      <c r="E95" t="str">
        <f t="shared" si="8"/>
        <v>CC.generallabor_taxpayer AS generallabor_taxpayer_PY2,</v>
      </c>
      <c r="F95" t="str">
        <f t="shared" si="9"/>
        <v>DD.generallabor_taxpayer AS generallabor_taxpayer_PY3,</v>
      </c>
    </row>
    <row r="96" spans="1:6" x14ac:dyDescent="0.3">
      <c r="A96" t="s">
        <v>3947</v>
      </c>
      <c r="B96" t="str">
        <f t="shared" si="5"/>
        <v>plumber_taxpayer</v>
      </c>
      <c r="C96" t="str">
        <f t="shared" si="6"/>
        <v>AA.plumber_taxpayer,</v>
      </c>
      <c r="D96" t="str">
        <f t="shared" si="7"/>
        <v>BB.plumber_taxpayer AS plumber_taxpayer_PY,</v>
      </c>
      <c r="E96" t="str">
        <f t="shared" si="8"/>
        <v>CC.plumber_taxpayer AS plumber_taxpayer_PY2,</v>
      </c>
      <c r="F96" t="str">
        <f t="shared" si="9"/>
        <v>DD.plumber_taxpayer AS plumber_taxpayer_PY3,</v>
      </c>
    </row>
    <row r="97" spans="1:6" x14ac:dyDescent="0.3">
      <c r="A97" t="s">
        <v>3949</v>
      </c>
      <c r="B97" t="str">
        <f t="shared" si="5"/>
        <v>marketing_taxpayer</v>
      </c>
      <c r="C97" t="str">
        <f t="shared" si="6"/>
        <v>AA.marketing_taxpayer,</v>
      </c>
      <c r="D97" t="str">
        <f t="shared" si="7"/>
        <v>BB.marketing_taxpayer AS marketing_taxpayer_PY,</v>
      </c>
      <c r="E97" t="str">
        <f t="shared" si="8"/>
        <v>CC.marketing_taxpayer AS marketing_taxpayer_PY2,</v>
      </c>
      <c r="F97" t="str">
        <f t="shared" si="9"/>
        <v>DD.marketing_taxpayer AS marketing_taxpayer_PY3,</v>
      </c>
    </row>
    <row r="98" spans="1:6" x14ac:dyDescent="0.3">
      <c r="A98" t="s">
        <v>3951</v>
      </c>
      <c r="B98" t="str">
        <f t="shared" si="5"/>
        <v>dispatcher_taxpayer</v>
      </c>
      <c r="C98" t="str">
        <f t="shared" si="6"/>
        <v>AA.dispatcher_taxpayer,</v>
      </c>
      <c r="D98" t="str">
        <f t="shared" si="7"/>
        <v>BB.dispatcher_taxpayer AS dispatcher_taxpayer_PY,</v>
      </c>
      <c r="E98" t="str">
        <f t="shared" si="8"/>
        <v>CC.dispatcher_taxpayer AS dispatcher_taxpayer_PY2,</v>
      </c>
      <c r="F98" t="str">
        <f t="shared" si="9"/>
        <v>DD.dispatcher_taxpayer AS dispatcher_taxpayer_PY3,</v>
      </c>
    </row>
    <row r="99" spans="1:6" x14ac:dyDescent="0.3">
      <c r="A99" t="s">
        <v>3953</v>
      </c>
      <c r="B99" t="str">
        <f t="shared" si="5"/>
        <v>hostess_taxpayer</v>
      </c>
      <c r="C99" t="str">
        <f t="shared" si="6"/>
        <v>AA.hostess_taxpayer,</v>
      </c>
      <c r="D99" t="str">
        <f t="shared" si="7"/>
        <v>BB.hostess_taxpayer AS hostess_taxpayer_PY,</v>
      </c>
      <c r="E99" t="str">
        <f t="shared" si="8"/>
        <v>CC.hostess_taxpayer AS hostess_taxpayer_PY2,</v>
      </c>
      <c r="F99" t="str">
        <f t="shared" si="9"/>
        <v>DD.hostess_taxpayer AS hostess_taxpayer_PY3,</v>
      </c>
    </row>
    <row r="100" spans="1:6" x14ac:dyDescent="0.3">
      <c r="A100" t="s">
        <v>3955</v>
      </c>
      <c r="B100" t="str">
        <f t="shared" si="5"/>
        <v>management_taxpayer</v>
      </c>
      <c r="C100" t="str">
        <f t="shared" si="6"/>
        <v>AA.management_taxpayer,</v>
      </c>
      <c r="D100" t="str">
        <f t="shared" si="7"/>
        <v>BB.management_taxpayer AS management_taxpayer_PY,</v>
      </c>
      <c r="E100" t="str">
        <f t="shared" si="8"/>
        <v>CC.management_taxpayer AS management_taxpayer_PY2,</v>
      </c>
      <c r="F100" t="str">
        <f t="shared" si="9"/>
        <v>DD.management_taxpayer AS management_taxpayer_PY3,</v>
      </c>
    </row>
    <row r="101" spans="1:6" x14ac:dyDescent="0.3">
      <c r="A101" t="s">
        <v>3957</v>
      </c>
      <c r="B101" t="str">
        <f t="shared" si="5"/>
        <v>janitor_taxpayer</v>
      </c>
      <c r="C101" t="str">
        <f t="shared" si="6"/>
        <v>AA.janitor_taxpayer,</v>
      </c>
      <c r="D101" t="str">
        <f t="shared" si="7"/>
        <v>BB.janitor_taxpayer AS janitor_taxpayer_PY,</v>
      </c>
      <c r="E101" t="str">
        <f t="shared" si="8"/>
        <v>CC.janitor_taxpayer AS janitor_taxpayer_PY2,</v>
      </c>
      <c r="F101" t="str">
        <f t="shared" si="9"/>
        <v>DD.janitor_taxpayer AS janitor_taxpayer_PY3,</v>
      </c>
    </row>
    <row r="102" spans="1:6" x14ac:dyDescent="0.3">
      <c r="A102" t="s">
        <v>3959</v>
      </c>
      <c r="B102" t="str">
        <f t="shared" si="5"/>
        <v>homemaker_spouse</v>
      </c>
      <c r="C102" t="str">
        <f t="shared" si="6"/>
        <v>AA.homemaker_spouse,</v>
      </c>
      <c r="D102" t="str">
        <f t="shared" si="7"/>
        <v>BB.homemaker_spouse AS homemaker_spouse_PY,</v>
      </c>
      <c r="E102" t="str">
        <f t="shared" si="8"/>
        <v>CC.homemaker_spouse AS homemaker_spouse_PY2,</v>
      </c>
      <c r="F102" t="str">
        <f t="shared" si="9"/>
        <v>DD.homemaker_spouse AS homemaker_spouse_PY3,</v>
      </c>
    </row>
    <row r="103" spans="1:6" x14ac:dyDescent="0.3">
      <c r="A103" t="s">
        <v>3960</v>
      </c>
      <c r="B103" t="str">
        <f t="shared" si="5"/>
        <v>retired_spouse</v>
      </c>
      <c r="C103" t="str">
        <f t="shared" si="6"/>
        <v>AA.retired_spouse,</v>
      </c>
      <c r="D103" t="str">
        <f t="shared" si="7"/>
        <v>BB.retired_spouse AS retired_spouse_PY,</v>
      </c>
      <c r="E103" t="str">
        <f t="shared" si="8"/>
        <v>CC.retired_spouse AS retired_spouse_PY2,</v>
      </c>
      <c r="F103" t="str">
        <f t="shared" si="9"/>
        <v>DD.retired_spouse AS retired_spouse_PY3,</v>
      </c>
    </row>
    <row r="104" spans="1:6" x14ac:dyDescent="0.3">
      <c r="A104" t="s">
        <v>3961</v>
      </c>
      <c r="B104" t="str">
        <f t="shared" si="5"/>
        <v>unemployed_spouse</v>
      </c>
      <c r="C104" t="str">
        <f t="shared" si="6"/>
        <v>AA.unemployed_spouse,</v>
      </c>
      <c r="D104" t="str">
        <f t="shared" si="7"/>
        <v>BB.unemployed_spouse AS unemployed_spouse_PY,</v>
      </c>
      <c r="E104" t="str">
        <f t="shared" si="8"/>
        <v>CC.unemployed_spouse AS unemployed_spouse_PY2,</v>
      </c>
      <c r="F104" t="str">
        <f t="shared" si="9"/>
        <v>DD.unemployed_spouse AS unemployed_spouse_PY3,</v>
      </c>
    </row>
    <row r="105" spans="1:6" x14ac:dyDescent="0.3">
      <c r="A105" t="s">
        <v>3962</v>
      </c>
      <c r="B105" t="str">
        <f t="shared" si="5"/>
        <v>teacher_spouse</v>
      </c>
      <c r="C105" t="str">
        <f t="shared" si="6"/>
        <v>AA.teacher_spouse,</v>
      </c>
      <c r="D105" t="str">
        <f t="shared" si="7"/>
        <v>BB.teacher_spouse AS teacher_spouse_PY,</v>
      </c>
      <c r="E105" t="str">
        <f t="shared" si="8"/>
        <v>CC.teacher_spouse AS teacher_spouse_PY2,</v>
      </c>
      <c r="F105" t="str">
        <f t="shared" si="9"/>
        <v>DD.teacher_spouse AS teacher_spouse_PY3,</v>
      </c>
    </row>
    <row r="106" spans="1:6" x14ac:dyDescent="0.3">
      <c r="A106" t="s">
        <v>3963</v>
      </c>
      <c r="B106" t="str">
        <f t="shared" si="5"/>
        <v>student_spouse</v>
      </c>
      <c r="C106" t="str">
        <f t="shared" si="6"/>
        <v>AA.student_spouse,</v>
      </c>
      <c r="D106" t="str">
        <f t="shared" si="7"/>
        <v>BB.student_spouse AS student_spouse_PY,</v>
      </c>
      <c r="E106" t="str">
        <f t="shared" si="8"/>
        <v>CC.student_spouse AS student_spouse_PY2,</v>
      </c>
      <c r="F106" t="str">
        <f t="shared" si="9"/>
        <v>DD.student_spouse AS student_spouse_PY3,</v>
      </c>
    </row>
    <row r="107" spans="1:6" x14ac:dyDescent="0.3">
      <c r="A107" t="s">
        <v>3965</v>
      </c>
      <c r="B107" t="str">
        <f t="shared" si="5"/>
        <v>housewife_spouse</v>
      </c>
      <c r="C107" t="str">
        <f t="shared" si="6"/>
        <v>AA.housewife_spouse,</v>
      </c>
      <c r="D107" t="str">
        <f t="shared" si="7"/>
        <v>BB.housewife_spouse AS housewife_spouse_PY,</v>
      </c>
      <c r="E107" t="str">
        <f t="shared" si="8"/>
        <v>CC.housewife_spouse AS housewife_spouse_PY2,</v>
      </c>
      <c r="F107" t="str">
        <f t="shared" si="9"/>
        <v>DD.housewife_spouse AS housewife_spouse_PY3,</v>
      </c>
    </row>
    <row r="108" spans="1:6" x14ac:dyDescent="0.3">
      <c r="A108" t="s">
        <v>3966</v>
      </c>
      <c r="B108" t="str">
        <f t="shared" si="5"/>
        <v>none_spouse</v>
      </c>
      <c r="C108" t="str">
        <f t="shared" si="6"/>
        <v>AA.none_spouse,</v>
      </c>
      <c r="D108" t="str">
        <f t="shared" si="7"/>
        <v>BB.none_spouse AS none_spouse_PY,</v>
      </c>
      <c r="E108" t="str">
        <f t="shared" si="8"/>
        <v>CC.none_spouse AS none_spouse_PY2,</v>
      </c>
      <c r="F108" t="str">
        <f t="shared" si="9"/>
        <v>DD.none_spouse AS none_spouse_PY3,</v>
      </c>
    </row>
    <row r="109" spans="1:6" x14ac:dyDescent="0.3">
      <c r="A109" t="s">
        <v>3967</v>
      </c>
      <c r="B109" t="str">
        <f t="shared" si="5"/>
        <v>disabled_spouse</v>
      </c>
      <c r="C109" t="str">
        <f t="shared" si="6"/>
        <v>AA.disabled_spouse,</v>
      </c>
      <c r="D109" t="str">
        <f t="shared" si="7"/>
        <v>BB.disabled_spouse AS disabled_spouse_PY,</v>
      </c>
      <c r="E109" t="str">
        <f t="shared" si="8"/>
        <v>CC.disabled_spouse AS disabled_spouse_PY2,</v>
      </c>
      <c r="F109" t="str">
        <f t="shared" si="9"/>
        <v>DD.disabled_spouse AS disabled_spouse_PY3,</v>
      </c>
    </row>
    <row r="110" spans="1:6" x14ac:dyDescent="0.3">
      <c r="A110" t="s">
        <v>3969</v>
      </c>
      <c r="B110" t="str">
        <f t="shared" si="5"/>
        <v>home_maker_spouse</v>
      </c>
      <c r="C110" t="str">
        <f t="shared" si="6"/>
        <v>AA.home_maker_spouse,</v>
      </c>
      <c r="D110" t="str">
        <f t="shared" si="7"/>
        <v>BB.home_maker_spouse AS home_maker_spouse_PY,</v>
      </c>
      <c r="E110" t="str">
        <f t="shared" si="8"/>
        <v>CC.home_maker_spouse AS home_maker_spouse_PY2,</v>
      </c>
      <c r="F110" t="str">
        <f t="shared" si="9"/>
        <v>DD.home_maker_spouse AS home_maker_spouse_PY3,</v>
      </c>
    </row>
    <row r="111" spans="1:6" x14ac:dyDescent="0.3">
      <c r="A111" t="s">
        <v>3971</v>
      </c>
      <c r="B111" t="str">
        <f t="shared" si="5"/>
        <v>house_wife_spouse</v>
      </c>
      <c r="C111" t="str">
        <f t="shared" si="6"/>
        <v>AA.house_wife_spouse,</v>
      </c>
      <c r="D111" t="str">
        <f t="shared" si="7"/>
        <v>BB.house_wife_spouse AS house_wife_spouse_PY,</v>
      </c>
      <c r="E111" t="str">
        <f t="shared" si="8"/>
        <v>CC.house_wife_spouse AS house_wife_spouse_PY2,</v>
      </c>
      <c r="F111" t="str">
        <f t="shared" si="9"/>
        <v>DD.house_wife_spouse AS house_wife_spouse_PY3,</v>
      </c>
    </row>
    <row r="112" spans="1:6" x14ac:dyDescent="0.3">
      <c r="A112" t="s">
        <v>3973</v>
      </c>
      <c r="B112" t="str">
        <f t="shared" si="5"/>
        <v>stayathomemom_spouse</v>
      </c>
      <c r="C112" t="str">
        <f t="shared" si="6"/>
        <v>AA.stayathomemom_spouse,</v>
      </c>
      <c r="D112" t="str">
        <f t="shared" si="7"/>
        <v>BB.stayathomemom_spouse AS stayathomemom_spouse_PY,</v>
      </c>
      <c r="E112" t="str">
        <f t="shared" si="8"/>
        <v>CC.stayathomemom_spouse AS stayathomemom_spouse_PY2,</v>
      </c>
      <c r="F112" t="str">
        <f t="shared" si="9"/>
        <v>DD.stayathomemom_spouse AS stayathomemom_spouse_PY3,</v>
      </c>
    </row>
    <row r="113" spans="1:6" x14ac:dyDescent="0.3">
      <c r="A113" t="s">
        <v>3974</v>
      </c>
      <c r="B113" t="str">
        <f t="shared" si="5"/>
        <v>nurse_spouse</v>
      </c>
      <c r="C113" t="str">
        <f t="shared" si="6"/>
        <v>AA.nurse_spouse,</v>
      </c>
      <c r="D113" t="str">
        <f t="shared" si="7"/>
        <v>BB.nurse_spouse AS nurse_spouse_PY,</v>
      </c>
      <c r="E113" t="str">
        <f t="shared" si="8"/>
        <v>CC.nurse_spouse AS nurse_spouse_PY2,</v>
      </c>
      <c r="F113" t="str">
        <f t="shared" si="9"/>
        <v>DD.nurse_spouse AS nurse_spouse_PY3,</v>
      </c>
    </row>
    <row r="114" spans="1:6" x14ac:dyDescent="0.3">
      <c r="A114" t="s">
        <v>3975</v>
      </c>
      <c r="B114" t="str">
        <f t="shared" si="5"/>
        <v>manager_spouse</v>
      </c>
      <c r="C114" t="str">
        <f t="shared" si="6"/>
        <v>AA.manager_spouse,</v>
      </c>
      <c r="D114" t="str">
        <f t="shared" si="7"/>
        <v>BB.manager_spouse AS manager_spouse_PY,</v>
      </c>
      <c r="E114" t="str">
        <f t="shared" si="8"/>
        <v>CC.manager_spouse AS manager_spouse_PY2,</v>
      </c>
      <c r="F114" t="str">
        <f t="shared" si="9"/>
        <v>DD.manager_spouse AS manager_spouse_PY3,</v>
      </c>
    </row>
    <row r="115" spans="1:6" x14ac:dyDescent="0.3">
      <c r="A115" t="s">
        <v>3976</v>
      </c>
      <c r="B115" t="str">
        <f t="shared" si="5"/>
        <v>registerednurse_spouse</v>
      </c>
      <c r="C115" t="str">
        <f t="shared" si="6"/>
        <v>AA.registerednurse_spouse,</v>
      </c>
      <c r="D115" t="str">
        <f t="shared" si="7"/>
        <v>BB.registerednurse_spouse AS registerednurse_spouse_PY,</v>
      </c>
      <c r="E115" t="str">
        <f t="shared" si="8"/>
        <v>CC.registerednurse_spouse AS registerednurse_spouse_PY2,</v>
      </c>
      <c r="F115" t="str">
        <f t="shared" si="9"/>
        <v>DD.registerednurse_spouse AS registerednurse_spouse_PY3,</v>
      </c>
    </row>
    <row r="116" spans="1:6" x14ac:dyDescent="0.3">
      <c r="A116" t="s">
        <v>3977</v>
      </c>
      <c r="B116" t="str">
        <f t="shared" si="5"/>
        <v>sales_spouse</v>
      </c>
      <c r="C116" t="str">
        <f t="shared" si="6"/>
        <v>AA.sales_spouse,</v>
      </c>
      <c r="D116" t="str">
        <f t="shared" si="7"/>
        <v>BB.sales_spouse AS sales_spouse_PY,</v>
      </c>
      <c r="E116" t="str">
        <f t="shared" si="8"/>
        <v>CC.sales_spouse AS sales_spouse_PY2,</v>
      </c>
      <c r="F116" t="str">
        <f t="shared" si="9"/>
        <v>DD.sales_spouse AS sales_spouse_PY3,</v>
      </c>
    </row>
    <row r="117" spans="1:6" x14ac:dyDescent="0.3">
      <c r="A117" t="s">
        <v>3978</v>
      </c>
      <c r="B117" t="str">
        <f t="shared" si="5"/>
        <v>customerservice_spouse</v>
      </c>
      <c r="C117" t="str">
        <f t="shared" si="6"/>
        <v>AA.customerservice_spouse,</v>
      </c>
      <c r="D117" t="str">
        <f t="shared" si="7"/>
        <v>BB.customerservice_spouse AS customerservice_spouse_PY,</v>
      </c>
      <c r="E117" t="str">
        <f t="shared" si="8"/>
        <v>CC.customerservice_spouse AS customerservice_spouse_PY2,</v>
      </c>
      <c r="F117" t="str">
        <f t="shared" si="9"/>
        <v>DD.customerservice_spouse AS customerservice_spouse_PY3,</v>
      </c>
    </row>
    <row r="118" spans="1:6" x14ac:dyDescent="0.3">
      <c r="A118" t="s">
        <v>3979</v>
      </c>
      <c r="B118" t="str">
        <f t="shared" si="5"/>
        <v>cashier_spouse</v>
      </c>
      <c r="C118" t="str">
        <f t="shared" si="6"/>
        <v>AA.cashier_spouse,</v>
      </c>
      <c r="D118" t="str">
        <f t="shared" si="7"/>
        <v>BB.cashier_spouse AS cashier_spouse_PY,</v>
      </c>
      <c r="E118" t="str">
        <f t="shared" si="8"/>
        <v>CC.cashier_spouse AS cashier_spouse_PY2,</v>
      </c>
      <c r="F118" t="str">
        <f t="shared" si="9"/>
        <v>DD.cashier_spouse AS cashier_spouse_PY3,</v>
      </c>
    </row>
    <row r="119" spans="1:6" x14ac:dyDescent="0.3">
      <c r="A119" t="s">
        <v>3980</v>
      </c>
      <c r="B119" t="str">
        <f t="shared" si="5"/>
        <v>na_spouse</v>
      </c>
      <c r="C119" t="str">
        <f t="shared" si="6"/>
        <v>AA.na_spouse,</v>
      </c>
      <c r="D119" t="str">
        <f t="shared" si="7"/>
        <v>BB.na_spouse AS na_spouse_PY,</v>
      </c>
      <c r="E119" t="str">
        <f t="shared" si="8"/>
        <v>CC.na_spouse AS na_spouse_PY2,</v>
      </c>
      <c r="F119" t="str">
        <f t="shared" si="9"/>
        <v>DD.na_spouse AS na_spouse_PY3,</v>
      </c>
    </row>
    <row r="120" spans="1:6" x14ac:dyDescent="0.3">
      <c r="A120" t="s">
        <v>3981</v>
      </c>
      <c r="B120" t="str">
        <f t="shared" si="5"/>
        <v>laborer_spouse</v>
      </c>
      <c r="C120" t="str">
        <f t="shared" si="6"/>
        <v>AA.laborer_spouse,</v>
      </c>
      <c r="D120" t="str">
        <f t="shared" si="7"/>
        <v>BB.laborer_spouse AS laborer_spouse_PY,</v>
      </c>
      <c r="E120" t="str">
        <f t="shared" si="8"/>
        <v>CC.laborer_spouse AS laborer_spouse_PY2,</v>
      </c>
      <c r="F120" t="str">
        <f t="shared" si="9"/>
        <v>DD.laborer_spouse AS laborer_spouse_PY3,</v>
      </c>
    </row>
    <row r="121" spans="1:6" x14ac:dyDescent="0.3">
      <c r="A121" t="s">
        <v>3982</v>
      </c>
      <c r="B121" t="str">
        <f t="shared" si="5"/>
        <v>retail_spouse</v>
      </c>
      <c r="C121" t="str">
        <f t="shared" si="6"/>
        <v>AA.retail_spouse,</v>
      </c>
      <c r="D121" t="str">
        <f t="shared" si="7"/>
        <v>BB.retail_spouse AS retail_spouse_PY,</v>
      </c>
      <c r="E121" t="str">
        <f t="shared" si="8"/>
        <v>CC.retail_spouse AS retail_spouse_PY2,</v>
      </c>
      <c r="F121" t="str">
        <f t="shared" si="9"/>
        <v>DD.retail_spouse AS retail_spouse_PY3,</v>
      </c>
    </row>
    <row r="122" spans="1:6" x14ac:dyDescent="0.3">
      <c r="A122" t="s">
        <v>3983</v>
      </c>
      <c r="B122" t="str">
        <f t="shared" si="5"/>
        <v>officemanager_spouse</v>
      </c>
      <c r="C122" t="str">
        <f t="shared" si="6"/>
        <v>AA.officemanager_spouse,</v>
      </c>
      <c r="D122" t="str">
        <f t="shared" si="7"/>
        <v>BB.officemanager_spouse AS officemanager_spouse_PY,</v>
      </c>
      <c r="E122" t="str">
        <f t="shared" si="8"/>
        <v>CC.officemanager_spouse AS officemanager_spouse_PY2,</v>
      </c>
      <c r="F122" t="str">
        <f t="shared" si="9"/>
        <v>DD.officemanager_spouse AS officemanager_spouse_PY3,</v>
      </c>
    </row>
    <row r="123" spans="1:6" x14ac:dyDescent="0.3">
      <c r="A123" t="s">
        <v>3984</v>
      </c>
      <c r="B123" t="str">
        <f t="shared" si="5"/>
        <v>administrativeassistant_spouse</v>
      </c>
      <c r="C123" t="str">
        <f t="shared" si="6"/>
        <v>AA.administrativeassistant_spouse,</v>
      </c>
      <c r="D123" t="str">
        <f t="shared" si="7"/>
        <v>BB.administrativeassistant_spouse AS administrativeassistant_spouse_PY,</v>
      </c>
      <c r="E123" t="str">
        <f t="shared" si="8"/>
        <v>CC.administrativeassistant_spouse AS administrativeassistant_spouse_PY2,</v>
      </c>
      <c r="F123" t="str">
        <f t="shared" si="9"/>
        <v>DD.administrativeassistant_spouse AS administrativeassistant_spouse_PY3,</v>
      </c>
    </row>
    <row r="124" spans="1:6" x14ac:dyDescent="0.3">
      <c r="A124" t="s">
        <v>3985</v>
      </c>
      <c r="B124" t="str">
        <f t="shared" si="5"/>
        <v>engineer_spouse</v>
      </c>
      <c r="C124" t="str">
        <f t="shared" si="6"/>
        <v>AA.engineer_spouse,</v>
      </c>
      <c r="D124" t="str">
        <f t="shared" si="7"/>
        <v>BB.engineer_spouse AS engineer_spouse_PY,</v>
      </c>
      <c r="E124" t="str">
        <f t="shared" si="8"/>
        <v>CC.engineer_spouse AS engineer_spouse_PY2,</v>
      </c>
      <c r="F124" t="str">
        <f t="shared" si="9"/>
        <v>DD.engineer_spouse AS engineer_spouse_PY3,</v>
      </c>
    </row>
    <row r="125" spans="1:6" x14ac:dyDescent="0.3">
      <c r="A125" t="s">
        <v>3986</v>
      </c>
      <c r="B125" t="str">
        <f t="shared" si="5"/>
        <v>secretary_spouse</v>
      </c>
      <c r="C125" t="str">
        <f t="shared" si="6"/>
        <v>AA.secretary_spouse,</v>
      </c>
      <c r="D125" t="str">
        <f t="shared" si="7"/>
        <v>BB.secretary_spouse AS secretary_spouse_PY,</v>
      </c>
      <c r="E125" t="str">
        <f t="shared" si="8"/>
        <v>CC.secretary_spouse AS secretary_spouse_PY2,</v>
      </c>
      <c r="F125" t="str">
        <f t="shared" si="9"/>
        <v>DD.secretary_spouse AS secretary_spouse_PY3,</v>
      </c>
    </row>
    <row r="126" spans="1:6" x14ac:dyDescent="0.3">
      <c r="A126" t="s">
        <v>3987</v>
      </c>
      <c r="B126" t="str">
        <f t="shared" si="5"/>
        <v>accountant_spouse</v>
      </c>
      <c r="C126" t="str">
        <f t="shared" si="6"/>
        <v>AA.accountant_spouse,</v>
      </c>
      <c r="D126" t="str">
        <f t="shared" si="7"/>
        <v>BB.accountant_spouse AS accountant_spouse_PY,</v>
      </c>
      <c r="E126" t="str">
        <f t="shared" si="8"/>
        <v>CC.accountant_spouse AS accountant_spouse_PY2,</v>
      </c>
      <c r="F126" t="str">
        <f t="shared" si="9"/>
        <v>DD.accountant_spouse AS accountant_spouse_PY3,</v>
      </c>
    </row>
    <row r="127" spans="1:6" x14ac:dyDescent="0.3">
      <c r="A127" t="s">
        <v>3988</v>
      </c>
      <c r="B127" t="str">
        <f t="shared" si="5"/>
        <v>cook_spouse</v>
      </c>
      <c r="C127" t="str">
        <f t="shared" si="6"/>
        <v>AA.cook_spouse,</v>
      </c>
      <c r="D127" t="str">
        <f t="shared" si="7"/>
        <v>BB.cook_spouse AS cook_spouse_PY,</v>
      </c>
      <c r="E127" t="str">
        <f t="shared" si="8"/>
        <v>CC.cook_spouse AS cook_spouse_PY2,</v>
      </c>
      <c r="F127" t="str">
        <f t="shared" si="9"/>
        <v>DD.cook_spouse AS cook_spouse_PY3,</v>
      </c>
    </row>
    <row r="128" spans="1:6" x14ac:dyDescent="0.3">
      <c r="A128" t="s">
        <v>3989</v>
      </c>
      <c r="B128" t="str">
        <f t="shared" si="5"/>
        <v>receptionist_spouse</v>
      </c>
      <c r="C128" t="str">
        <f t="shared" si="6"/>
        <v>AA.receptionist_spouse,</v>
      </c>
      <c r="D128" t="str">
        <f t="shared" si="7"/>
        <v>BB.receptionist_spouse AS receptionist_spouse_PY,</v>
      </c>
      <c r="E128" t="str">
        <f t="shared" si="8"/>
        <v>CC.receptionist_spouse AS receptionist_spouse_PY2,</v>
      </c>
      <c r="F128" t="str">
        <f t="shared" si="9"/>
        <v>DD.receptionist_spouse AS receptionist_spouse_PY3,</v>
      </c>
    </row>
    <row r="129" spans="1:6" x14ac:dyDescent="0.3">
      <c r="A129" t="s">
        <v>3990</v>
      </c>
      <c r="B129" t="str">
        <f t="shared" si="5"/>
        <v>truckdriver_spouse</v>
      </c>
      <c r="C129" t="str">
        <f t="shared" si="6"/>
        <v>AA.truckdriver_spouse,</v>
      </c>
      <c r="D129" t="str">
        <f t="shared" si="7"/>
        <v>BB.truckdriver_spouse AS truckdriver_spouse_PY,</v>
      </c>
      <c r="E129" t="str">
        <f t="shared" si="8"/>
        <v>CC.truckdriver_spouse AS truckdriver_spouse_PY2,</v>
      </c>
      <c r="F129" t="str">
        <f t="shared" si="9"/>
        <v>DD.truckdriver_spouse AS truckdriver_spouse_PY3,</v>
      </c>
    </row>
    <row r="130" spans="1:6" x14ac:dyDescent="0.3">
      <c r="A130" t="s">
        <v>3991</v>
      </c>
      <c r="B130" t="str">
        <f t="shared" ref="B130:B193" si="10">TRIM(A130)</f>
        <v>self_employed_spouse</v>
      </c>
      <c r="C130" t="str">
        <f t="shared" ref="C130:C193" si="11">"AA."&amp;$A130&amp;","</f>
        <v>AA.self_employed_spouse,</v>
      </c>
      <c r="D130" t="str">
        <f t="shared" ref="D130:D193" si="12">"BB."&amp;$A130&amp;" AS "&amp;$A130&amp;"_PY,"</f>
        <v>BB.self_employed_spouse AS self_employed_spouse_PY,</v>
      </c>
      <c r="E130" t="str">
        <f t="shared" ref="E130:E193" si="13">"CC."&amp;$A130&amp;" AS "&amp;$A130&amp;"_PY2,"</f>
        <v>CC.self_employed_spouse AS self_employed_spouse_PY2,</v>
      </c>
      <c r="F130" t="str">
        <f t="shared" ref="F130:F193" si="14">"DD."&amp;$A130&amp;" AS "&amp;$A130&amp;"_PY3,"</f>
        <v>DD.self_employed_spouse AS self_employed_spouse_PY3,</v>
      </c>
    </row>
    <row r="131" spans="1:6" x14ac:dyDescent="0.3">
      <c r="A131" t="s">
        <v>3992</v>
      </c>
      <c r="B131" t="str">
        <f t="shared" si="10"/>
        <v>mechanic_spouse</v>
      </c>
      <c r="C131" t="str">
        <f t="shared" si="11"/>
        <v>AA.mechanic_spouse,</v>
      </c>
      <c r="D131" t="str">
        <f t="shared" si="12"/>
        <v>BB.mechanic_spouse AS mechanic_spouse_PY,</v>
      </c>
      <c r="E131" t="str">
        <f t="shared" si="13"/>
        <v>CC.mechanic_spouse AS mechanic_spouse_PY2,</v>
      </c>
      <c r="F131" t="str">
        <f t="shared" si="14"/>
        <v>DD.mechanic_spouse AS mechanic_spouse_PY3,</v>
      </c>
    </row>
    <row r="132" spans="1:6" x14ac:dyDescent="0.3">
      <c r="A132" t="s">
        <v>3993</v>
      </c>
      <c r="B132" t="str">
        <f t="shared" si="10"/>
        <v>rn_spouse</v>
      </c>
      <c r="C132" t="str">
        <f t="shared" si="11"/>
        <v>AA.rn_spouse,</v>
      </c>
      <c r="D132" t="str">
        <f t="shared" si="12"/>
        <v>BB.rn_spouse AS rn_spouse_PY,</v>
      </c>
      <c r="E132" t="str">
        <f t="shared" si="13"/>
        <v>CC.rn_spouse AS rn_spouse_PY2,</v>
      </c>
      <c r="F132" t="str">
        <f t="shared" si="14"/>
        <v>DD.rn_spouse AS rn_spouse_PY3,</v>
      </c>
    </row>
    <row r="133" spans="1:6" x14ac:dyDescent="0.3">
      <c r="A133" t="s">
        <v>3994</v>
      </c>
      <c r="B133" t="str">
        <f t="shared" si="10"/>
        <v>server_spouse</v>
      </c>
      <c r="C133" t="str">
        <f t="shared" si="11"/>
        <v>AA.server_spouse,</v>
      </c>
      <c r="D133" t="str">
        <f t="shared" si="12"/>
        <v>BB.server_spouse AS server_spouse_PY,</v>
      </c>
      <c r="E133" t="str">
        <f t="shared" si="13"/>
        <v>CC.server_spouse AS server_spouse_PY2,</v>
      </c>
      <c r="F133" t="str">
        <f t="shared" si="14"/>
        <v>DD.server_spouse AS server_spouse_PY3,</v>
      </c>
    </row>
    <row r="134" spans="1:6" x14ac:dyDescent="0.3">
      <c r="A134" t="s">
        <v>3995</v>
      </c>
      <c r="B134" t="str">
        <f t="shared" si="10"/>
        <v>cna_spouse</v>
      </c>
      <c r="C134" t="str">
        <f t="shared" si="11"/>
        <v>AA.cna_spouse,</v>
      </c>
      <c r="D134" t="str">
        <f t="shared" si="12"/>
        <v>BB.cna_spouse AS cna_spouse_PY,</v>
      </c>
      <c r="E134" t="str">
        <f t="shared" si="13"/>
        <v>CC.cna_spouse AS cna_spouse_PY2,</v>
      </c>
      <c r="F134" t="str">
        <f t="shared" si="14"/>
        <v>DD.cna_spouse AS cna_spouse_PY3,</v>
      </c>
    </row>
    <row r="135" spans="1:6" x14ac:dyDescent="0.3">
      <c r="A135" t="s">
        <v>3996</v>
      </c>
      <c r="B135" t="str">
        <f t="shared" si="10"/>
        <v>driver_spouse</v>
      </c>
      <c r="C135" t="str">
        <f t="shared" si="11"/>
        <v>AA.driver_spouse,</v>
      </c>
      <c r="D135" t="str">
        <f t="shared" si="12"/>
        <v>BB.driver_spouse AS driver_spouse_PY,</v>
      </c>
      <c r="E135" t="str">
        <f t="shared" si="13"/>
        <v>CC.driver_spouse AS driver_spouse_PY2,</v>
      </c>
      <c r="F135" t="str">
        <f t="shared" si="14"/>
        <v>DD.driver_spouse AS driver_spouse_PY3,</v>
      </c>
    </row>
    <row r="136" spans="1:6" x14ac:dyDescent="0.3">
      <c r="A136" t="s">
        <v>3997</v>
      </c>
      <c r="B136" t="str">
        <f t="shared" si="10"/>
        <v>supervisor_spouse</v>
      </c>
      <c r="C136" t="str">
        <f t="shared" si="11"/>
        <v>AA.supervisor_spouse,</v>
      </c>
      <c r="D136" t="str">
        <f t="shared" si="12"/>
        <v>BB.supervisor_spouse AS supervisor_spouse_PY,</v>
      </c>
      <c r="E136" t="str">
        <f t="shared" si="13"/>
        <v>CC.supervisor_spouse AS supervisor_spouse_PY2,</v>
      </c>
      <c r="F136" t="str">
        <f t="shared" si="14"/>
        <v>DD.supervisor_spouse AS supervisor_spouse_PY3,</v>
      </c>
    </row>
    <row r="137" spans="1:6" x14ac:dyDescent="0.3">
      <c r="A137" t="s">
        <v>3998</v>
      </c>
      <c r="B137" t="str">
        <f t="shared" si="10"/>
        <v>medicalassistant_spouse</v>
      </c>
      <c r="C137" t="str">
        <f t="shared" si="11"/>
        <v>AA.medicalassistant_spouse,</v>
      </c>
      <c r="D137" t="str">
        <f t="shared" si="12"/>
        <v>BB.medicalassistant_spouse AS medicalassistant_spouse_PY,</v>
      </c>
      <c r="E137" t="str">
        <f t="shared" si="13"/>
        <v>CC.medicalassistant_spouse AS medicalassistant_spouse_PY2,</v>
      </c>
      <c r="F137" t="str">
        <f t="shared" si="14"/>
        <v>DD.medicalassistant_spouse AS medicalassistant_spouse_PY3,</v>
      </c>
    </row>
    <row r="138" spans="1:6" x14ac:dyDescent="0.3">
      <c r="A138" t="s">
        <v>3999</v>
      </c>
      <c r="B138" t="str">
        <f t="shared" si="10"/>
        <v>clerk_spouse</v>
      </c>
      <c r="C138" t="str">
        <f t="shared" si="11"/>
        <v>AA.clerk_spouse,</v>
      </c>
      <c r="D138" t="str">
        <f t="shared" si="12"/>
        <v>BB.clerk_spouse AS clerk_spouse_PY,</v>
      </c>
      <c r="E138" t="str">
        <f t="shared" si="13"/>
        <v>CC.clerk_spouse AS clerk_spouse_PY2,</v>
      </c>
      <c r="F138" t="str">
        <f t="shared" si="14"/>
        <v>DD.clerk_spouse AS clerk_spouse_PY3,</v>
      </c>
    </row>
    <row r="139" spans="1:6" x14ac:dyDescent="0.3">
      <c r="A139" t="s">
        <v>4000</v>
      </c>
      <c r="B139" t="str">
        <f t="shared" si="10"/>
        <v>socialworker_spouse</v>
      </c>
      <c r="C139" t="str">
        <f t="shared" si="11"/>
        <v>AA.socialworker_spouse,</v>
      </c>
      <c r="D139" t="str">
        <f t="shared" si="12"/>
        <v>BB.socialworker_spouse AS socialworker_spouse_PY,</v>
      </c>
      <c r="E139" t="str">
        <f t="shared" si="13"/>
        <v>CC.socialworker_spouse AS socialworker_spouse_PY2,</v>
      </c>
      <c r="F139" t="str">
        <f t="shared" si="14"/>
        <v>DD.socialworker_spouse AS socialworker_spouse_PY3,</v>
      </c>
    </row>
    <row r="140" spans="1:6" x14ac:dyDescent="0.3">
      <c r="A140" t="s">
        <v>4001</v>
      </c>
      <c r="B140" t="str">
        <f t="shared" si="10"/>
        <v>projectmanager_spouse</v>
      </c>
      <c r="C140" t="str">
        <f t="shared" si="11"/>
        <v>AA.projectmanager_spouse,</v>
      </c>
      <c r="D140" t="str">
        <f t="shared" si="12"/>
        <v>BB.projectmanager_spouse AS projectmanager_spouse_PY,</v>
      </c>
      <c r="E140" t="str">
        <f t="shared" si="13"/>
        <v>CC.projectmanager_spouse AS projectmanager_spouse_PY2,</v>
      </c>
      <c r="F140" t="str">
        <f t="shared" si="14"/>
        <v>DD.projectmanager_spouse AS projectmanager_spouse_PY3,</v>
      </c>
    </row>
    <row r="141" spans="1:6" x14ac:dyDescent="0.3">
      <c r="A141" t="s">
        <v>4002</v>
      </c>
      <c r="B141" t="str">
        <f t="shared" si="10"/>
        <v>salesassociate_spouse</v>
      </c>
      <c r="C141" t="str">
        <f t="shared" si="11"/>
        <v>AA.salesassociate_spouse,</v>
      </c>
      <c r="D141" t="str">
        <f t="shared" si="12"/>
        <v>BB.salesassociate_spouse AS salesassociate_spouse_PY,</v>
      </c>
      <c r="E141" t="str">
        <f t="shared" si="13"/>
        <v>CC.salesassociate_spouse AS salesassociate_spouse_PY2,</v>
      </c>
      <c r="F141" t="str">
        <f t="shared" si="14"/>
        <v>DD.salesassociate_spouse AS salesassociate_spouse_PY3,</v>
      </c>
    </row>
    <row r="142" spans="1:6" x14ac:dyDescent="0.3">
      <c r="A142" t="s">
        <v>4004</v>
      </c>
      <c r="B142" t="str">
        <f t="shared" si="10"/>
        <v>mother_spouse</v>
      </c>
      <c r="C142" t="str">
        <f t="shared" si="11"/>
        <v>AA.mother_spouse,</v>
      </c>
      <c r="D142" t="str">
        <f t="shared" si="12"/>
        <v>BB.mother_spouse AS mother_spouse_PY,</v>
      </c>
      <c r="E142" t="str">
        <f t="shared" si="13"/>
        <v>CC.mother_spouse AS mother_spouse_PY2,</v>
      </c>
      <c r="F142" t="str">
        <f t="shared" si="14"/>
        <v>DD.mother_spouse AS mother_spouse_PY3,</v>
      </c>
    </row>
    <row r="143" spans="1:6" x14ac:dyDescent="0.3">
      <c r="A143" t="s">
        <v>4005</v>
      </c>
      <c r="B143" t="str">
        <f t="shared" si="10"/>
        <v>waitress_spouse</v>
      </c>
      <c r="C143" t="str">
        <f t="shared" si="11"/>
        <v>AA.waitress_spouse,</v>
      </c>
      <c r="D143" t="str">
        <f t="shared" si="12"/>
        <v>BB.waitress_spouse AS waitress_spouse_PY,</v>
      </c>
      <c r="E143" t="str">
        <f t="shared" si="13"/>
        <v>CC.waitress_spouse AS waitress_spouse_PY2,</v>
      </c>
      <c r="F143" t="str">
        <f t="shared" si="14"/>
        <v>DD.waitress_spouse AS waitress_spouse_PY3,</v>
      </c>
    </row>
    <row r="144" spans="1:6" x14ac:dyDescent="0.3">
      <c r="A144" t="s">
        <v>4006</v>
      </c>
      <c r="B144" t="str">
        <f t="shared" si="10"/>
        <v>military_spouse</v>
      </c>
      <c r="C144" t="str">
        <f t="shared" si="11"/>
        <v>AA.military_spouse,</v>
      </c>
      <c r="D144" t="str">
        <f t="shared" si="12"/>
        <v>BB.military_spouse AS military_spouse_PY,</v>
      </c>
      <c r="E144" t="str">
        <f t="shared" si="13"/>
        <v>CC.military_spouse AS military_spouse_PY2,</v>
      </c>
      <c r="F144" t="str">
        <f t="shared" si="14"/>
        <v>DD.military_spouse AS military_spouse_PY3,</v>
      </c>
    </row>
    <row r="145" spans="1:6" x14ac:dyDescent="0.3">
      <c r="A145" t="s">
        <v>4007</v>
      </c>
      <c r="B145" t="str">
        <f t="shared" si="10"/>
        <v>construction_spouse</v>
      </c>
      <c r="C145" t="str">
        <f t="shared" si="11"/>
        <v>AA.construction_spouse,</v>
      </c>
      <c r="D145" t="str">
        <f t="shared" si="12"/>
        <v>BB.construction_spouse AS construction_spouse_PY,</v>
      </c>
      <c r="E145" t="str">
        <f t="shared" si="13"/>
        <v>CC.construction_spouse AS construction_spouse_PY2,</v>
      </c>
      <c r="F145" t="str">
        <f t="shared" si="14"/>
        <v>DD.construction_spouse AS construction_spouse_PY3,</v>
      </c>
    </row>
    <row r="146" spans="1:6" x14ac:dyDescent="0.3">
      <c r="A146" t="s">
        <v>4008</v>
      </c>
      <c r="B146" t="str">
        <f t="shared" si="10"/>
        <v>attorney_spouse</v>
      </c>
      <c r="C146" t="str">
        <f t="shared" si="11"/>
        <v>AA.attorney_spouse,</v>
      </c>
      <c r="D146" t="str">
        <f t="shared" si="12"/>
        <v>BB.attorney_spouse AS attorney_spouse_PY,</v>
      </c>
      <c r="E146" t="str">
        <f t="shared" si="13"/>
        <v>CC.attorney_spouse AS attorney_spouse_PY2,</v>
      </c>
      <c r="F146" t="str">
        <f t="shared" si="14"/>
        <v>DD.attorney_spouse AS attorney_spouse_PY3,</v>
      </c>
    </row>
    <row r="147" spans="1:6" x14ac:dyDescent="0.3">
      <c r="A147" t="s">
        <v>4009</v>
      </c>
      <c r="B147" t="str">
        <f t="shared" si="10"/>
        <v>electrician_spouse</v>
      </c>
      <c r="C147" t="str">
        <f t="shared" si="11"/>
        <v>AA.electrician_spouse,</v>
      </c>
      <c r="D147" t="str">
        <f t="shared" si="12"/>
        <v>BB.electrician_spouse AS electrician_spouse_PY,</v>
      </c>
      <c r="E147" t="str">
        <f t="shared" si="13"/>
        <v>CC.electrician_spouse AS electrician_spouse_PY2,</v>
      </c>
      <c r="F147" t="str">
        <f t="shared" si="14"/>
        <v>DD.electrician_spouse AS electrician_spouse_PY3,</v>
      </c>
    </row>
    <row r="148" spans="1:6" x14ac:dyDescent="0.3">
      <c r="A148" t="s">
        <v>4010</v>
      </c>
      <c r="B148" t="str">
        <f t="shared" si="10"/>
        <v>dentalassistant_spouse</v>
      </c>
      <c r="C148" t="str">
        <f t="shared" si="11"/>
        <v>AA.dentalassistant_spouse,</v>
      </c>
      <c r="D148" t="str">
        <f t="shared" si="12"/>
        <v>BB.dentalassistant_spouse AS dentalassistant_spouse_PY,</v>
      </c>
      <c r="E148" t="str">
        <f t="shared" si="13"/>
        <v>CC.dentalassistant_spouse AS dentalassistant_spouse_PY2,</v>
      </c>
      <c r="F148" t="str">
        <f t="shared" si="14"/>
        <v>DD.dentalassistant_spouse AS dentalassistant_spouse_PY3,</v>
      </c>
    </row>
    <row r="149" spans="1:6" x14ac:dyDescent="0.3">
      <c r="A149" t="s">
        <v>4012</v>
      </c>
      <c r="B149" t="str">
        <f t="shared" si="10"/>
        <v>stayathomemother_spouse</v>
      </c>
      <c r="C149" t="str">
        <f t="shared" si="11"/>
        <v>AA.stayathomemother_spouse,</v>
      </c>
      <c r="D149" t="str">
        <f t="shared" si="12"/>
        <v>BB.stayathomemother_spouse AS stayathomemother_spouse_PY,</v>
      </c>
      <c r="E149" t="str">
        <f t="shared" si="13"/>
        <v>CC.stayathomemother_spouse AS stayathomemother_spouse_PY2,</v>
      </c>
      <c r="F149" t="str">
        <f t="shared" si="14"/>
        <v>DD.stayathomemother_spouse AS stayathomemother_spouse_PY3,</v>
      </c>
    </row>
    <row r="150" spans="1:6" x14ac:dyDescent="0.3">
      <c r="A150" t="s">
        <v>4013</v>
      </c>
      <c r="B150" t="str">
        <f t="shared" si="10"/>
        <v>customerservicerep_spouse</v>
      </c>
      <c r="C150" t="str">
        <f t="shared" si="11"/>
        <v>AA.customerservicerep_spouse,</v>
      </c>
      <c r="D150" t="str">
        <f t="shared" si="12"/>
        <v>BB.customerservicerep_spouse AS customerservicerep_spouse_PY,</v>
      </c>
      <c r="E150" t="str">
        <f t="shared" si="13"/>
        <v>CC.customerservicerep_spouse AS customerservicerep_spouse_PY2,</v>
      </c>
      <c r="F150" t="str">
        <f t="shared" si="14"/>
        <v>DD.customerservicerep_spouse AS customerservicerep_spouse_PY3,</v>
      </c>
    </row>
    <row r="151" spans="1:6" x14ac:dyDescent="0.3">
      <c r="A151" t="s">
        <v>4015</v>
      </c>
      <c r="B151" t="str">
        <f t="shared" si="10"/>
        <v>mom_spouse</v>
      </c>
      <c r="C151" t="str">
        <f t="shared" si="11"/>
        <v>AA.mom_spouse,</v>
      </c>
      <c r="D151" t="str">
        <f t="shared" si="12"/>
        <v>BB.mom_spouse AS mom_spouse_PY,</v>
      </c>
      <c r="E151" t="str">
        <f t="shared" si="13"/>
        <v>CC.mom_spouse AS mom_spouse_PY2,</v>
      </c>
      <c r="F151" t="str">
        <f t="shared" si="14"/>
        <v>DD.mom_spouse AS mom_spouse_PY3,</v>
      </c>
    </row>
    <row r="152" spans="1:6" x14ac:dyDescent="0.3">
      <c r="A152" t="s">
        <v>4017</v>
      </c>
      <c r="B152" t="str">
        <f t="shared" si="10"/>
        <v>substituteteacher_spouse</v>
      </c>
      <c r="C152" t="str">
        <f t="shared" si="11"/>
        <v>AA.substituteteacher_spouse,</v>
      </c>
      <c r="D152" t="str">
        <f t="shared" si="12"/>
        <v>BB.substituteteacher_spouse AS substituteteacher_spouse_PY,</v>
      </c>
      <c r="E152" t="str">
        <f t="shared" si="13"/>
        <v>CC.substituteteacher_spouse AS substituteteacher_spouse_PY2,</v>
      </c>
      <c r="F152" t="str">
        <f t="shared" si="14"/>
        <v>DD.substituteteacher_spouse AS substituteteacher_spouse_PY3,</v>
      </c>
    </row>
    <row r="153" spans="1:6" x14ac:dyDescent="0.3">
      <c r="A153" t="s">
        <v>4018</v>
      </c>
      <c r="B153" t="str">
        <f t="shared" si="10"/>
        <v>consultant_spouse</v>
      </c>
      <c r="C153" t="str">
        <f t="shared" si="11"/>
        <v>AA.consultant_spouse,</v>
      </c>
      <c r="D153" t="str">
        <f t="shared" si="12"/>
        <v>BB.consultant_spouse AS consultant_spouse_PY,</v>
      </c>
      <c r="E153" t="str">
        <f t="shared" si="13"/>
        <v>CC.consultant_spouse AS consultant_spouse_PY2,</v>
      </c>
      <c r="F153" t="str">
        <f t="shared" si="14"/>
        <v>DD.consultant_spouse AS consultant_spouse_PY3,</v>
      </c>
    </row>
    <row r="154" spans="1:6" x14ac:dyDescent="0.3">
      <c r="A154" t="s">
        <v>4019</v>
      </c>
      <c r="B154" t="str">
        <f t="shared" si="10"/>
        <v>maintenance_spouse</v>
      </c>
      <c r="C154" t="str">
        <f t="shared" si="11"/>
        <v>AA.maintenance_spouse,</v>
      </c>
      <c r="D154" t="str">
        <f t="shared" si="12"/>
        <v>BB.maintenance_spouse AS maintenance_spouse_PY,</v>
      </c>
      <c r="E154" t="str">
        <f t="shared" si="13"/>
        <v>CC.maintenance_spouse AS maintenance_spouse_PY2,</v>
      </c>
      <c r="F154" t="str">
        <f t="shared" si="14"/>
        <v>DD.maintenance_spouse AS maintenance_spouse_PY3,</v>
      </c>
    </row>
    <row r="155" spans="1:6" x14ac:dyDescent="0.3">
      <c r="A155" t="s">
        <v>4020</v>
      </c>
      <c r="B155" t="str">
        <f t="shared" si="10"/>
        <v>policeofficer_spouse</v>
      </c>
      <c r="C155" t="str">
        <f t="shared" si="11"/>
        <v>AA.policeofficer_spouse,</v>
      </c>
      <c r="D155" t="str">
        <f t="shared" si="12"/>
        <v>BB.policeofficer_spouse AS policeofficer_spouse_PY,</v>
      </c>
      <c r="E155" t="str">
        <f t="shared" si="13"/>
        <v>CC.policeofficer_spouse AS policeofficer_spouse_PY2,</v>
      </c>
      <c r="F155" t="str">
        <f t="shared" si="14"/>
        <v>DD.policeofficer_spouse AS policeofficer_spouse_PY3,</v>
      </c>
    </row>
    <row r="156" spans="1:6" x14ac:dyDescent="0.3">
      <c r="A156" t="s">
        <v>4021</v>
      </c>
      <c r="B156" t="str">
        <f t="shared" si="10"/>
        <v>banker_spouse</v>
      </c>
      <c r="C156" t="str">
        <f t="shared" si="11"/>
        <v>AA.banker_spouse,</v>
      </c>
      <c r="D156" t="str">
        <f t="shared" si="12"/>
        <v>BB.banker_spouse AS banker_spouse_PY,</v>
      </c>
      <c r="E156" t="str">
        <f t="shared" si="13"/>
        <v>CC.banker_spouse AS banker_spouse_PY2,</v>
      </c>
      <c r="F156" t="str">
        <f t="shared" si="14"/>
        <v>DD.banker_spouse AS banker_spouse_PY3,</v>
      </c>
    </row>
    <row r="157" spans="1:6" x14ac:dyDescent="0.3">
      <c r="A157" t="s">
        <v>4022</v>
      </c>
      <c r="B157" t="str">
        <f t="shared" si="10"/>
        <v>labor_spouse</v>
      </c>
      <c r="C157" t="str">
        <f t="shared" si="11"/>
        <v>AA.labor_spouse,</v>
      </c>
      <c r="D157" t="str">
        <f t="shared" si="12"/>
        <v>BB.labor_spouse AS labor_spouse_PY,</v>
      </c>
      <c r="E157" t="str">
        <f t="shared" si="13"/>
        <v>CC.labor_spouse AS labor_spouse_PY2,</v>
      </c>
      <c r="F157" t="str">
        <f t="shared" si="14"/>
        <v>DD.labor_spouse AS labor_spouse_PY3,</v>
      </c>
    </row>
    <row r="158" spans="1:6" x14ac:dyDescent="0.3">
      <c r="A158" t="s">
        <v>4023</v>
      </c>
      <c r="B158" t="str">
        <f t="shared" si="10"/>
        <v>welder_spouse</v>
      </c>
      <c r="C158" t="str">
        <f t="shared" si="11"/>
        <v>AA.welder_spouse,</v>
      </c>
      <c r="D158" t="str">
        <f t="shared" si="12"/>
        <v>BB.welder_spouse AS welder_spouse_PY,</v>
      </c>
      <c r="E158" t="str">
        <f t="shared" si="13"/>
        <v>CC.welder_spouse AS welder_spouse_PY2,</v>
      </c>
      <c r="F158" t="str">
        <f t="shared" si="14"/>
        <v>DD.welder_spouse AS welder_spouse_PY3,</v>
      </c>
    </row>
    <row r="159" spans="1:6" x14ac:dyDescent="0.3">
      <c r="A159" t="s">
        <v>4024</v>
      </c>
      <c r="B159" t="str">
        <f t="shared" si="10"/>
        <v>softwareengineer_spouse</v>
      </c>
      <c r="C159" t="str">
        <f t="shared" si="11"/>
        <v>AA.softwareengineer_spouse,</v>
      </c>
      <c r="D159" t="str">
        <f t="shared" si="12"/>
        <v>BB.softwareengineer_spouse AS softwareengineer_spouse_PY,</v>
      </c>
      <c r="E159" t="str">
        <f t="shared" si="13"/>
        <v>CC.softwareengineer_spouse AS softwareengineer_spouse_PY2,</v>
      </c>
      <c r="F159" t="str">
        <f t="shared" si="14"/>
        <v>DD.softwareengineer_spouse AS softwareengineer_spouse_PY3,</v>
      </c>
    </row>
    <row r="160" spans="1:6" x14ac:dyDescent="0.3">
      <c r="A160" t="s">
        <v>4026</v>
      </c>
      <c r="B160" t="str">
        <f t="shared" si="10"/>
        <v>na_spouse2</v>
      </c>
      <c r="C160" t="str">
        <f t="shared" si="11"/>
        <v>AA.na_spouse2,</v>
      </c>
      <c r="D160" t="str">
        <f t="shared" si="12"/>
        <v>BB.na_spouse2 AS na_spouse2_PY,</v>
      </c>
      <c r="E160" t="str">
        <f t="shared" si="13"/>
        <v>CC.na_spouse2 AS na_spouse2_PY2,</v>
      </c>
      <c r="F160" t="str">
        <f t="shared" si="14"/>
        <v>DD.na_spouse2 AS na_spouse2_PY3,</v>
      </c>
    </row>
    <row r="161" spans="1:6" x14ac:dyDescent="0.3">
      <c r="A161" t="s">
        <v>4027</v>
      </c>
      <c r="B161" t="str">
        <f t="shared" si="10"/>
        <v>technician_spouse</v>
      </c>
      <c r="C161" t="str">
        <f t="shared" si="11"/>
        <v>AA.technician_spouse,</v>
      </c>
      <c r="D161" t="str">
        <f t="shared" si="12"/>
        <v>BB.technician_spouse AS technician_spouse_PY,</v>
      </c>
      <c r="E161" t="str">
        <f t="shared" si="13"/>
        <v>CC.technician_spouse AS technician_spouse_PY2,</v>
      </c>
      <c r="F161" t="str">
        <f t="shared" si="14"/>
        <v>DD.technician_spouse AS technician_spouse_PY3,</v>
      </c>
    </row>
    <row r="162" spans="1:6" x14ac:dyDescent="0.3">
      <c r="A162" t="s">
        <v>4028</v>
      </c>
      <c r="B162" t="str">
        <f t="shared" si="10"/>
        <v>marketing_spouse</v>
      </c>
      <c r="C162" t="str">
        <f t="shared" si="11"/>
        <v>AA.marketing_spouse,</v>
      </c>
      <c r="D162" t="str">
        <f t="shared" si="12"/>
        <v>BB.marketing_spouse AS marketing_spouse_PY,</v>
      </c>
      <c r="E162" t="str">
        <f t="shared" si="13"/>
        <v>CC.marketing_spouse AS marketing_spouse_PY2,</v>
      </c>
      <c r="F162" t="str">
        <f t="shared" si="14"/>
        <v>DD.marketing_spouse AS marketing_spouse_PY3,</v>
      </c>
    </row>
    <row r="163" spans="1:6" x14ac:dyDescent="0.3">
      <c r="A163" t="s">
        <v>4029</v>
      </c>
      <c r="B163" t="str">
        <f t="shared" si="10"/>
        <v>assistantmanager_spouse</v>
      </c>
      <c r="C163" t="str">
        <f t="shared" si="11"/>
        <v>AA.assistantmanager_spouse,</v>
      </c>
      <c r="D163" t="str">
        <f t="shared" si="12"/>
        <v>BB.assistantmanager_spouse AS assistantmanager_spouse_PY,</v>
      </c>
      <c r="E163" t="str">
        <f t="shared" si="13"/>
        <v>CC.assistantmanager_spouse AS assistantmanager_spouse_PY2,</v>
      </c>
      <c r="F163" t="str">
        <f t="shared" si="14"/>
        <v>DD.assistantmanager_spouse AS assistantmanager_spouse_PY3,</v>
      </c>
    </row>
    <row r="164" spans="1:6" x14ac:dyDescent="0.3">
      <c r="A164" t="s">
        <v>4030</v>
      </c>
      <c r="B164" t="str">
        <f t="shared" si="10"/>
        <v>bankteller_spouse</v>
      </c>
      <c r="C164" t="str">
        <f t="shared" si="11"/>
        <v>AA.bankteller_spouse,</v>
      </c>
      <c r="D164" t="str">
        <f t="shared" si="12"/>
        <v>BB.bankteller_spouse AS bankteller_spouse_PY,</v>
      </c>
      <c r="E164" t="str">
        <f t="shared" si="13"/>
        <v>CC.bankteller_spouse AS bankteller_spouse_PY2,</v>
      </c>
      <c r="F164" t="str">
        <f t="shared" si="14"/>
        <v>DD.bankteller_spouse AS bankteller_spouse_PY3,</v>
      </c>
    </row>
    <row r="165" spans="1:6" x14ac:dyDescent="0.3">
      <c r="A165" t="s">
        <v>4032</v>
      </c>
      <c r="B165" t="str">
        <f t="shared" si="10"/>
        <v>stayathomeparent_spouse</v>
      </c>
      <c r="C165" t="str">
        <f t="shared" si="11"/>
        <v>AA.stayathomeparent_spouse,</v>
      </c>
      <c r="D165" t="str">
        <f t="shared" si="12"/>
        <v>BB.stayathomeparent_spouse AS stayathomeparent_spouse_PY,</v>
      </c>
      <c r="E165" t="str">
        <f t="shared" si="13"/>
        <v>CC.stayathomeparent_spouse AS stayathomeparent_spouse_PY2,</v>
      </c>
      <c r="F165" t="str">
        <f t="shared" si="14"/>
        <v>DD.stayathomeparent_spouse AS stayathomeparent_spouse_PY3,</v>
      </c>
    </row>
    <row r="166" spans="1:6" x14ac:dyDescent="0.3">
      <c r="A166" t="s">
        <v>4033</v>
      </c>
      <c r="B166" t="str">
        <f t="shared" si="10"/>
        <v>caregiver_spouse</v>
      </c>
      <c r="C166" t="str">
        <f t="shared" si="11"/>
        <v>AA.caregiver_spouse,</v>
      </c>
      <c r="D166" t="str">
        <f t="shared" si="12"/>
        <v>BB.caregiver_spouse AS caregiver_spouse_PY,</v>
      </c>
      <c r="E166" t="str">
        <f t="shared" si="13"/>
        <v>CC.caregiver_spouse AS caregiver_spouse_PY2,</v>
      </c>
      <c r="F166" t="str">
        <f t="shared" si="14"/>
        <v>DD.caregiver_spouse AS caregiver_spouse_PY3,</v>
      </c>
    </row>
    <row r="167" spans="1:6" x14ac:dyDescent="0.3">
      <c r="A167" t="s">
        <v>4034</v>
      </c>
      <c r="B167" t="str">
        <f t="shared" si="10"/>
        <v>warehouse_spouse</v>
      </c>
      <c r="C167" t="str">
        <f t="shared" si="11"/>
        <v>AA.warehouse_spouse,</v>
      </c>
      <c r="D167" t="str">
        <f t="shared" si="12"/>
        <v>BB.warehouse_spouse AS warehouse_spouse_PY,</v>
      </c>
      <c r="E167" t="str">
        <f t="shared" si="13"/>
        <v>CC.warehouse_spouse AS warehouse_spouse_PY2,</v>
      </c>
      <c r="F167" t="str">
        <f t="shared" si="14"/>
        <v>DD.warehouse_spouse AS warehouse_spouse_PY3,</v>
      </c>
    </row>
    <row r="168" spans="1:6" x14ac:dyDescent="0.3">
      <c r="A168" t="s">
        <v>4036</v>
      </c>
      <c r="B168" t="str">
        <f t="shared" si="10"/>
        <v>educator_spouse</v>
      </c>
      <c r="C168" t="str">
        <f t="shared" si="11"/>
        <v>AA.educator_spouse,</v>
      </c>
      <c r="D168" t="str">
        <f t="shared" si="12"/>
        <v>BB.educator_spouse AS educator_spouse_PY,</v>
      </c>
      <c r="E168" t="str">
        <f t="shared" si="13"/>
        <v>CC.educator_spouse AS educator_spouse_PY2,</v>
      </c>
      <c r="F168" t="str">
        <f t="shared" si="14"/>
        <v>DD.educator_spouse AS educator_spouse_PY3,</v>
      </c>
    </row>
    <row r="169" spans="1:6" x14ac:dyDescent="0.3">
      <c r="A169" t="s">
        <v>4037</v>
      </c>
      <c r="B169" t="str">
        <f t="shared" si="10"/>
        <v>carpenter_spouse</v>
      </c>
      <c r="C169" t="str">
        <f t="shared" si="11"/>
        <v>AA.carpenter_spouse,</v>
      </c>
      <c r="D169" t="str">
        <f t="shared" si="12"/>
        <v>BB.carpenter_spouse AS carpenter_spouse_PY,</v>
      </c>
      <c r="E169" t="str">
        <f t="shared" si="13"/>
        <v>CC.carpenter_spouse AS carpenter_spouse_PY2,</v>
      </c>
      <c r="F169" t="str">
        <f t="shared" si="14"/>
        <v>DD.carpenter_spouse AS carpenter_spouse_PY3,</v>
      </c>
    </row>
    <row r="170" spans="1:6" x14ac:dyDescent="0.3">
      <c r="A170" t="s">
        <v>4039</v>
      </c>
      <c r="B170" t="str">
        <f t="shared" si="10"/>
        <v>bookkeeper_spouse</v>
      </c>
      <c r="C170" t="str">
        <f t="shared" si="11"/>
        <v>AA.bookkeeper_spouse,</v>
      </c>
      <c r="D170" t="str">
        <f t="shared" si="12"/>
        <v>BB.bookkeeper_spouse AS bookkeeper_spouse_PY,</v>
      </c>
      <c r="E170" t="str">
        <f t="shared" si="13"/>
        <v>CC.bookkeeper_spouse AS bookkeeper_spouse_PY2,</v>
      </c>
      <c r="F170" t="str">
        <f t="shared" si="14"/>
        <v>DD.bookkeeper_spouse AS bookkeeper_spouse_PY3,</v>
      </c>
    </row>
    <row r="171" spans="1:6" x14ac:dyDescent="0.3">
      <c r="A171" t="s">
        <v>4040</v>
      </c>
      <c r="B171" t="str">
        <f t="shared" si="10"/>
        <v>housekeeper_spouse</v>
      </c>
      <c r="C171" t="str">
        <f t="shared" si="11"/>
        <v>AA.housekeeper_spouse,</v>
      </c>
      <c r="D171" t="str">
        <f t="shared" si="12"/>
        <v>BB.housekeeper_spouse AS housekeeper_spouse_PY,</v>
      </c>
      <c r="E171" t="str">
        <f t="shared" si="13"/>
        <v>CC.housekeeper_spouse AS housekeeper_spouse_PY2,</v>
      </c>
      <c r="F171" t="str">
        <f t="shared" si="14"/>
        <v>DD.housekeeper_spouse AS housekeeper_spouse_PY3,</v>
      </c>
    </row>
    <row r="172" spans="1:6" x14ac:dyDescent="0.3">
      <c r="A172" t="s">
        <v>4042</v>
      </c>
      <c r="B172" t="str">
        <f t="shared" si="10"/>
        <v>physician_spouse</v>
      </c>
      <c r="C172" t="str">
        <f t="shared" si="11"/>
        <v>AA.physician_spouse,</v>
      </c>
      <c r="D172" t="str">
        <f t="shared" si="12"/>
        <v>BB.physician_spouse AS physician_spouse_PY,</v>
      </c>
      <c r="E172" t="str">
        <f t="shared" si="13"/>
        <v>CC.physician_spouse AS physician_spouse_PY2,</v>
      </c>
      <c r="F172" t="str">
        <f t="shared" si="14"/>
        <v>DD.physician_spouse AS physician_spouse_PY3,</v>
      </c>
    </row>
    <row r="173" spans="1:6" x14ac:dyDescent="0.3">
      <c r="A173" t="s">
        <v>4044</v>
      </c>
      <c r="B173" t="str">
        <f t="shared" si="10"/>
        <v>clerical_spouse</v>
      </c>
      <c r="C173" t="str">
        <f t="shared" si="11"/>
        <v>AA.clerical_spouse,</v>
      </c>
      <c r="D173" t="str">
        <f t="shared" si="12"/>
        <v>BB.clerical_spouse AS clerical_spouse_PY,</v>
      </c>
      <c r="E173" t="str">
        <f t="shared" si="13"/>
        <v>CC.clerical_spouse AS clerical_spouse_PY2,</v>
      </c>
      <c r="F173" t="str">
        <f t="shared" si="14"/>
        <v>DD.clerical_spouse AS clerical_spouse_PY3,</v>
      </c>
    </row>
    <row r="174" spans="1:6" x14ac:dyDescent="0.3">
      <c r="A174" t="s">
        <v>4045</v>
      </c>
      <c r="B174" t="str">
        <f t="shared" si="10"/>
        <v>analyst_spouse</v>
      </c>
      <c r="C174" t="str">
        <f t="shared" si="11"/>
        <v>AA.analyst_spouse,</v>
      </c>
      <c r="D174" t="str">
        <f t="shared" si="12"/>
        <v>BB.analyst_spouse AS analyst_spouse_PY,</v>
      </c>
      <c r="E174" t="str">
        <f t="shared" si="13"/>
        <v>CC.analyst_spouse AS analyst_spouse_PY2,</v>
      </c>
      <c r="F174" t="str">
        <f t="shared" si="14"/>
        <v>DD.analyst_spouse AS analyst_spouse_PY3,</v>
      </c>
    </row>
    <row r="175" spans="1:6" x14ac:dyDescent="0.3">
      <c r="A175" t="s">
        <v>4047</v>
      </c>
      <c r="B175" t="str">
        <f t="shared" si="10"/>
        <v>paralegal_spouse</v>
      </c>
      <c r="C175" t="str">
        <f t="shared" si="11"/>
        <v>AA.paralegal_spouse,</v>
      </c>
      <c r="D175" t="str">
        <f t="shared" si="12"/>
        <v>BB.paralegal_spouse AS paralegal_spouse_PY,</v>
      </c>
      <c r="E175" t="str">
        <f t="shared" si="13"/>
        <v>CC.paralegal_spouse AS paralegal_spouse_PY2,</v>
      </c>
      <c r="F175" t="str">
        <f t="shared" si="14"/>
        <v>DD.paralegal_spouse AS paralegal_spouse_PY3,</v>
      </c>
    </row>
    <row r="176" spans="1:6" x14ac:dyDescent="0.3">
      <c r="A176" t="s">
        <v>4049</v>
      </c>
      <c r="B176" t="str">
        <f t="shared" si="10"/>
        <v>pharmacist_spouse</v>
      </c>
      <c r="C176" t="str">
        <f t="shared" si="11"/>
        <v>AA.pharmacist_spouse,</v>
      </c>
      <c r="D176" t="str">
        <f t="shared" si="12"/>
        <v>BB.pharmacist_spouse AS pharmacist_spouse_PY,</v>
      </c>
      <c r="E176" t="str">
        <f t="shared" si="13"/>
        <v>CC.pharmacist_spouse AS pharmacist_spouse_PY2,</v>
      </c>
      <c r="F176" t="str">
        <f t="shared" si="14"/>
        <v>DD.pharmacist_spouse AS pharmacist_spouse_PY3,</v>
      </c>
    </row>
    <row r="177" spans="1:6" x14ac:dyDescent="0.3">
      <c r="A177" t="s">
        <v>4050</v>
      </c>
      <c r="B177" t="str">
        <f t="shared" si="10"/>
        <v>machineoperator_spouse</v>
      </c>
      <c r="C177" t="str">
        <f t="shared" si="11"/>
        <v>AA.machineoperator_spouse,</v>
      </c>
      <c r="D177" t="str">
        <f t="shared" si="12"/>
        <v>BB.machineoperator_spouse AS machineoperator_spouse_PY,</v>
      </c>
      <c r="E177" t="str">
        <f t="shared" si="13"/>
        <v>CC.machineoperator_spouse AS machineoperator_spouse_PY2,</v>
      </c>
      <c r="F177" t="str">
        <f t="shared" si="14"/>
        <v>DD.machineoperator_spouse AS machineoperator_spouse_PY3,</v>
      </c>
    </row>
    <row r="178" spans="1:6" x14ac:dyDescent="0.3">
      <c r="A178" t="s">
        <v>4051</v>
      </c>
      <c r="B178" t="str">
        <f t="shared" si="10"/>
        <v>chef_spouse</v>
      </c>
      <c r="C178" t="str">
        <f t="shared" si="11"/>
        <v>AA.chef_spouse,</v>
      </c>
      <c r="D178" t="str">
        <f t="shared" si="12"/>
        <v>BB.chef_spouse AS chef_spouse_PY,</v>
      </c>
      <c r="E178" t="str">
        <f t="shared" si="13"/>
        <v>CC.chef_spouse AS chef_spouse_PY2,</v>
      </c>
      <c r="F178" t="str">
        <f t="shared" si="14"/>
        <v>DD.chef_spouse AS chef_spouse_PY3,</v>
      </c>
    </row>
    <row r="179" spans="1:6" x14ac:dyDescent="0.3">
      <c r="A179" t="s">
        <v>4053</v>
      </c>
      <c r="B179" t="str">
        <f t="shared" si="10"/>
        <v>physicaltherapist_spouse</v>
      </c>
      <c r="C179" t="str">
        <f t="shared" si="11"/>
        <v>AA.physicaltherapist_spouse,</v>
      </c>
      <c r="D179" t="str">
        <f t="shared" si="12"/>
        <v>BB.physicaltherapist_spouse AS physicaltherapist_spouse_PY,</v>
      </c>
      <c r="E179" t="str">
        <f t="shared" si="13"/>
        <v>CC.physicaltherapist_spouse AS physicaltherapist_spouse_PY2,</v>
      </c>
      <c r="F179" t="str">
        <f t="shared" si="14"/>
        <v>DD.physicaltherapist_spouse AS physicaltherapist_spouse_PY3,</v>
      </c>
    </row>
    <row r="180" spans="1:6" x14ac:dyDescent="0.3">
      <c r="A180" t="s">
        <v>4055</v>
      </c>
      <c r="B180" t="str">
        <f t="shared" si="10"/>
        <v>humanresources_spouse</v>
      </c>
      <c r="C180" t="str">
        <f t="shared" si="11"/>
        <v>AA.humanresources_spouse,</v>
      </c>
      <c r="D180" t="str">
        <f t="shared" si="12"/>
        <v>BB.humanresources_spouse AS humanresources_spouse_PY,</v>
      </c>
      <c r="E180" t="str">
        <f t="shared" si="13"/>
        <v>CC.humanresources_spouse AS humanresources_spouse_PY2,</v>
      </c>
      <c r="F180" t="str">
        <f t="shared" si="14"/>
        <v>DD.humanresources_spouse AS humanresources_spouse_PY3,</v>
      </c>
    </row>
    <row r="181" spans="1:6" x14ac:dyDescent="0.3">
      <c r="A181" t="s">
        <v>4056</v>
      </c>
      <c r="B181" t="str">
        <f t="shared" si="10"/>
        <v>lpn_spouse</v>
      </c>
      <c r="C181" t="str">
        <f t="shared" si="11"/>
        <v>AA.lpn_spouse,</v>
      </c>
      <c r="D181" t="str">
        <f t="shared" si="12"/>
        <v>BB.lpn_spouse AS lpn_spouse_PY,</v>
      </c>
      <c r="E181" t="str">
        <f t="shared" si="13"/>
        <v>CC.lpn_spouse AS lpn_spouse_PY2,</v>
      </c>
      <c r="F181" t="str">
        <f t="shared" si="14"/>
        <v>DD.lpn_spouse AS lpn_spouse_PY3,</v>
      </c>
    </row>
    <row r="182" spans="1:6" x14ac:dyDescent="0.3">
      <c r="A182" t="s">
        <v>4057</v>
      </c>
      <c r="B182" t="str">
        <f t="shared" si="10"/>
        <v>foodservice_spouse</v>
      </c>
      <c r="C182" t="str">
        <f t="shared" si="11"/>
        <v>AA.foodservice_spouse,</v>
      </c>
      <c r="D182" t="str">
        <f t="shared" si="12"/>
        <v>BB.foodservice_spouse AS foodservice_spouse_PY,</v>
      </c>
      <c r="E182" t="str">
        <f t="shared" si="13"/>
        <v>CC.foodservice_spouse AS foodservice_spouse_PY2,</v>
      </c>
      <c r="F182" t="str">
        <f t="shared" si="14"/>
        <v>DD.foodservice_spouse AS foodservice_spouse_PY3,</v>
      </c>
    </row>
    <row r="183" spans="1:6" x14ac:dyDescent="0.3">
      <c r="A183" t="s">
        <v>4058</v>
      </c>
      <c r="B183" t="str">
        <f t="shared" si="10"/>
        <v>pharmacytechnician_spouse</v>
      </c>
      <c r="C183" t="str">
        <f t="shared" si="11"/>
        <v>AA.pharmacytechnician_spouse,</v>
      </c>
      <c r="D183" t="str">
        <f t="shared" si="12"/>
        <v>BB.pharmacytechnician_spouse AS pharmacytechnician_spouse_PY,</v>
      </c>
      <c r="E183" t="str">
        <f t="shared" si="13"/>
        <v>CC.pharmacytechnician_spouse AS pharmacytechnician_spouse_PY2,</v>
      </c>
      <c r="F183" t="str">
        <f t="shared" si="14"/>
        <v>DD.pharmacytechnician_spouse AS pharmacytechnician_spouse_PY3,</v>
      </c>
    </row>
    <row r="184" spans="1:6" x14ac:dyDescent="0.3">
      <c r="A184" t="s">
        <v>4060</v>
      </c>
      <c r="B184" t="str">
        <f t="shared" si="10"/>
        <v>executiveassistant_spouse</v>
      </c>
      <c r="C184" t="str">
        <f t="shared" si="11"/>
        <v>AA.executiveassistant_spouse,</v>
      </c>
      <c r="D184" t="str">
        <f t="shared" si="12"/>
        <v>BB.executiveassistant_spouse AS executiveassistant_spouse_PY,</v>
      </c>
      <c r="E184" t="str">
        <f t="shared" si="13"/>
        <v>CC.executiveassistant_spouse AS executiveassistant_spouse_PY2,</v>
      </c>
      <c r="F184" t="str">
        <f t="shared" si="14"/>
        <v>DD.executiveassistant_spouse AS executiveassistant_spouse_PY3,</v>
      </c>
    </row>
    <row r="185" spans="1:6" x14ac:dyDescent="0.3">
      <c r="A185" t="s">
        <v>4062</v>
      </c>
      <c r="B185" t="str">
        <f t="shared" si="10"/>
        <v>officeassistant_spouse</v>
      </c>
      <c r="C185" t="str">
        <f t="shared" si="11"/>
        <v>AA.officeassistant_spouse,</v>
      </c>
      <c r="D185" t="str">
        <f t="shared" si="12"/>
        <v>BB.officeassistant_spouse AS officeassistant_spouse_PY,</v>
      </c>
      <c r="E185" t="str">
        <f t="shared" si="13"/>
        <v>CC.officeassistant_spouse AS officeassistant_spouse_PY2,</v>
      </c>
      <c r="F185" t="str">
        <f t="shared" si="14"/>
        <v>DD.officeassistant_spouse AS officeassistant_spouse_PY3,</v>
      </c>
    </row>
    <row r="186" spans="1:6" x14ac:dyDescent="0.3">
      <c r="A186" t="s">
        <v>4064</v>
      </c>
      <c r="B186" t="str">
        <f t="shared" si="10"/>
        <v>disable_spouse</v>
      </c>
      <c r="C186" t="str">
        <f t="shared" si="11"/>
        <v>AA.disable_spouse,</v>
      </c>
      <c r="D186" t="str">
        <f t="shared" si="12"/>
        <v>BB.disable_spouse AS disable_spouse_PY,</v>
      </c>
      <c r="E186" t="str">
        <f t="shared" si="13"/>
        <v>CC.disable_spouse AS disable_spouse_PY2,</v>
      </c>
      <c r="F186" t="str">
        <f t="shared" si="14"/>
        <v>DD.disable_spouse AS disable_spouse_PY3,</v>
      </c>
    </row>
    <row r="187" spans="1:6" x14ac:dyDescent="0.3">
      <c r="A187" t="s">
        <v>4065</v>
      </c>
      <c r="B187" t="str">
        <f t="shared" si="10"/>
        <v>salesmanager_spouse</v>
      </c>
      <c r="C187" t="str">
        <f t="shared" si="11"/>
        <v>AA.salesmanager_spouse,</v>
      </c>
      <c r="D187" t="str">
        <f t="shared" si="12"/>
        <v>BB.salesmanager_spouse AS salesmanager_spouse_PY,</v>
      </c>
      <c r="E187" t="str">
        <f t="shared" si="13"/>
        <v>CC.salesmanager_spouse AS salesmanager_spouse_PY2,</v>
      </c>
      <c r="F187" t="str">
        <f t="shared" si="14"/>
        <v>DD.salesmanager_spouse AS salesmanager_spouse_PY3,</v>
      </c>
    </row>
    <row r="188" spans="1:6" x14ac:dyDescent="0.3">
      <c r="A188" t="s">
        <v>4066</v>
      </c>
      <c r="B188" t="str">
        <f t="shared" si="10"/>
        <v>accountmanager_spouse</v>
      </c>
      <c r="C188" t="str">
        <f t="shared" si="11"/>
        <v>AA.accountmanager_spouse,</v>
      </c>
      <c r="D188" t="str">
        <f t="shared" si="12"/>
        <v>BB.accountmanager_spouse AS accountmanager_spouse_PY,</v>
      </c>
      <c r="E188" t="str">
        <f t="shared" si="13"/>
        <v>CC.accountmanager_spouse AS accountmanager_spouse_PY2,</v>
      </c>
      <c r="F188" t="str">
        <f t="shared" si="14"/>
        <v>DD.accountmanager_spouse AS accountmanager_spouse_PY3,</v>
      </c>
    </row>
    <row r="189" spans="1:6" x14ac:dyDescent="0.3">
      <c r="A189" t="s">
        <v>4068</v>
      </c>
      <c r="B189" t="str">
        <f t="shared" si="10"/>
        <v>professor_spouse</v>
      </c>
      <c r="C189" t="str">
        <f t="shared" si="11"/>
        <v>AA.professor_spouse,</v>
      </c>
      <c r="D189" t="str">
        <f t="shared" si="12"/>
        <v>BB.professor_spouse AS professor_spouse_PY,</v>
      </c>
      <c r="E189" t="str">
        <f t="shared" si="13"/>
        <v>CC.professor_spouse AS professor_spouse_PY2,</v>
      </c>
      <c r="F189" t="str">
        <f t="shared" si="14"/>
        <v>DD.professor_spouse AS professor_spouse_PY3,</v>
      </c>
    </row>
    <row r="190" spans="1:6" x14ac:dyDescent="0.3">
      <c r="A190" t="s">
        <v>4070</v>
      </c>
      <c r="B190" t="str">
        <f t="shared" si="10"/>
        <v>hairstylist_spouse</v>
      </c>
      <c r="C190" t="str">
        <f t="shared" si="11"/>
        <v>AA.hairstylist_spouse,</v>
      </c>
      <c r="D190" t="str">
        <f t="shared" si="12"/>
        <v>BB.hairstylist_spouse AS hairstylist_spouse_PY,</v>
      </c>
      <c r="E190" t="str">
        <f t="shared" si="13"/>
        <v>CC.hairstylist_spouse AS hairstylist_spouse_PY2,</v>
      </c>
      <c r="F190" t="str">
        <f t="shared" si="14"/>
        <v>DD.hairstylist_spouse AS hairstylist_spouse_PY3,</v>
      </c>
    </row>
    <row r="191" spans="1:6" x14ac:dyDescent="0.3">
      <c r="A191" t="s">
        <v>4071</v>
      </c>
      <c r="B191" t="str">
        <f t="shared" si="10"/>
        <v>machinist_spouse</v>
      </c>
      <c r="C191" t="str">
        <f t="shared" si="11"/>
        <v>AA.machinist_spouse,</v>
      </c>
      <c r="D191" t="str">
        <f t="shared" si="12"/>
        <v>BB.machinist_spouse AS machinist_spouse_PY,</v>
      </c>
      <c r="E191" t="str">
        <f t="shared" si="13"/>
        <v>CC.machinist_spouse AS machinist_spouse_PY2,</v>
      </c>
      <c r="F191" t="str">
        <f t="shared" si="14"/>
        <v>DD.machinist_spouse AS machinist_spouse_PY3,</v>
      </c>
    </row>
    <row r="192" spans="1:6" x14ac:dyDescent="0.3">
      <c r="A192" t="s">
        <v>4073</v>
      </c>
      <c r="B192" t="str">
        <f t="shared" si="10"/>
        <v>selfemployed_spouse</v>
      </c>
      <c r="C192" t="str">
        <f t="shared" si="11"/>
        <v>AA.selfemployed_spouse,</v>
      </c>
      <c r="D192" t="str">
        <f t="shared" si="12"/>
        <v>BB.selfemployed_spouse AS selfemployed_spouse_PY,</v>
      </c>
      <c r="E192" t="str">
        <f t="shared" si="13"/>
        <v>CC.selfemployed_spouse AS selfemployed_spouse_PY2,</v>
      </c>
      <c r="F192" t="str">
        <f t="shared" si="14"/>
        <v>DD.selfemployed_spouse AS selfemployed_spouse_PY3,</v>
      </c>
    </row>
    <row r="193" spans="1:204" x14ac:dyDescent="0.3">
      <c r="A193" t="s">
        <v>4074</v>
      </c>
      <c r="B193" t="str">
        <f t="shared" si="10"/>
        <v>custodian_spouse</v>
      </c>
      <c r="C193" t="str">
        <f t="shared" si="11"/>
        <v>AA.custodian_spouse,</v>
      </c>
      <c r="D193" t="str">
        <f t="shared" si="12"/>
        <v>BB.custodian_spouse AS custodian_spouse_PY,</v>
      </c>
      <c r="E193" t="str">
        <f t="shared" si="13"/>
        <v>CC.custodian_spouse AS custodian_spouse_PY2,</v>
      </c>
      <c r="F193" t="str">
        <f t="shared" si="14"/>
        <v>DD.custodian_spouse AS custodian_spouse_PY3,</v>
      </c>
    </row>
    <row r="194" spans="1:204" x14ac:dyDescent="0.3">
      <c r="A194" t="s">
        <v>4075</v>
      </c>
      <c r="B194" t="str">
        <f t="shared" ref="B194:B203" si="15">TRIM(A194)</f>
        <v>factoryworker_spouse</v>
      </c>
      <c r="C194" t="str">
        <f t="shared" ref="C194:C203" si="16">"AA."&amp;$A194&amp;","</f>
        <v>AA.factoryworker_spouse,</v>
      </c>
      <c r="D194" t="str">
        <f t="shared" ref="D194:D203" si="17">"BB."&amp;$A194&amp;" AS "&amp;$A194&amp;"_PY,"</f>
        <v>BB.factoryworker_spouse AS factoryworker_spouse_PY,</v>
      </c>
      <c r="E194" t="str">
        <f t="shared" ref="E194:E203" si="18">"CC."&amp;$A194&amp;" AS "&amp;$A194&amp;"_PY2,"</f>
        <v>CC.factoryworker_spouse AS factoryworker_spouse_PY2,</v>
      </c>
      <c r="F194" t="str">
        <f t="shared" ref="F194:F203" si="19">"DD."&amp;$A194&amp;" AS "&amp;$A194&amp;"_PY3,"</f>
        <v>DD.factoryworker_spouse AS factoryworker_spouse_PY3,</v>
      </c>
    </row>
    <row r="195" spans="1:204" x14ac:dyDescent="0.3">
      <c r="A195" t="s">
        <v>4076</v>
      </c>
      <c r="B195" t="str">
        <f t="shared" si="15"/>
        <v>retailmanager_spouse</v>
      </c>
      <c r="C195" t="str">
        <f t="shared" si="16"/>
        <v>AA.retailmanager_spouse,</v>
      </c>
      <c r="D195" t="str">
        <f t="shared" si="17"/>
        <v>BB.retailmanager_spouse AS retailmanager_spouse_PY,</v>
      </c>
      <c r="E195" t="str">
        <f t="shared" si="18"/>
        <v>CC.retailmanager_spouse AS retailmanager_spouse_PY2,</v>
      </c>
      <c r="F195" t="str">
        <f t="shared" si="19"/>
        <v>DD.retailmanager_spouse AS retailmanager_spouse_PY3,</v>
      </c>
    </row>
    <row r="196" spans="1:204" x14ac:dyDescent="0.3">
      <c r="A196" t="s">
        <v>4078</v>
      </c>
      <c r="B196" t="str">
        <f t="shared" si="15"/>
        <v>director_spouse</v>
      </c>
      <c r="C196" t="str">
        <f t="shared" si="16"/>
        <v>AA.director_spouse,</v>
      </c>
      <c r="D196" t="str">
        <f t="shared" si="17"/>
        <v>BB.director_spouse AS director_spouse_PY,</v>
      </c>
      <c r="E196" t="str">
        <f t="shared" si="18"/>
        <v>CC.director_spouse AS director_spouse_PY2,</v>
      </c>
      <c r="F196" t="str">
        <f t="shared" si="19"/>
        <v>DD.director_spouse AS director_spouse_PY3,</v>
      </c>
    </row>
    <row r="197" spans="1:204" x14ac:dyDescent="0.3">
      <c r="A197" t="s">
        <v>4080</v>
      </c>
      <c r="B197" t="str">
        <f t="shared" si="15"/>
        <v>graphicdesigner_spouse</v>
      </c>
      <c r="C197" t="str">
        <f t="shared" si="16"/>
        <v>AA.graphicdesigner_spouse,</v>
      </c>
      <c r="D197" t="str">
        <f t="shared" si="17"/>
        <v>BB.graphicdesigner_spouse AS graphicdesigner_spouse_PY,</v>
      </c>
      <c r="E197" t="str">
        <f t="shared" si="18"/>
        <v>CC.graphicdesigner_spouse AS graphicdesigner_spouse_PY2,</v>
      </c>
      <c r="F197" t="str">
        <f t="shared" si="19"/>
        <v>DD.graphicdesigner_spouse AS graphicdesigner_spouse_PY3,</v>
      </c>
    </row>
    <row r="198" spans="1:204" x14ac:dyDescent="0.3">
      <c r="A198" t="s">
        <v>4081</v>
      </c>
      <c r="B198" t="str">
        <f t="shared" si="15"/>
        <v>bartender_spouse</v>
      </c>
      <c r="C198" t="str">
        <f t="shared" si="16"/>
        <v>AA.bartender_spouse,</v>
      </c>
      <c r="D198" t="str">
        <f t="shared" si="17"/>
        <v>BB.bartender_spouse AS bartender_spouse_PY,</v>
      </c>
      <c r="E198" t="str">
        <f t="shared" si="18"/>
        <v>CC.bartender_spouse AS bartender_spouse_PY2,</v>
      </c>
      <c r="F198" t="str">
        <f t="shared" si="19"/>
        <v>DD.bartender_spouse AS bartender_spouse_PY3,</v>
      </c>
    </row>
    <row r="199" spans="1:204" x14ac:dyDescent="0.3">
      <c r="A199" t="s">
        <v>4083</v>
      </c>
      <c r="B199" t="str">
        <f t="shared" si="15"/>
        <v>administrator_spouse</v>
      </c>
      <c r="C199" t="str">
        <f t="shared" si="16"/>
        <v>AA.administrator_spouse,</v>
      </c>
      <c r="D199" t="str">
        <f t="shared" si="17"/>
        <v>BB.administrator_spouse AS administrator_spouse_PY,</v>
      </c>
      <c r="E199" t="str">
        <f t="shared" si="18"/>
        <v>CC.administrator_spouse AS administrator_spouse_PY2,</v>
      </c>
      <c r="F199" t="str">
        <f t="shared" si="19"/>
        <v>DD.administrator_spouse AS administrator_spouse_PY3,</v>
      </c>
    </row>
    <row r="200" spans="1:204" x14ac:dyDescent="0.3">
      <c r="A200" t="s">
        <v>4085</v>
      </c>
      <c r="B200" t="str">
        <f t="shared" si="15"/>
        <v>home_spouse</v>
      </c>
      <c r="C200" t="str">
        <f t="shared" si="16"/>
        <v>AA.home_spouse,</v>
      </c>
      <c r="D200" t="str">
        <f t="shared" si="17"/>
        <v>BB.home_spouse AS home_spouse_PY,</v>
      </c>
      <c r="E200" t="str">
        <f t="shared" si="18"/>
        <v>CC.home_spouse AS home_spouse_PY2,</v>
      </c>
      <c r="F200" t="str">
        <f t="shared" si="19"/>
        <v>DD.home_spouse AS home_spouse_PY3,</v>
      </c>
    </row>
    <row r="201" spans="1:204" x14ac:dyDescent="0.3">
      <c r="A201" t="s">
        <v>4087</v>
      </c>
      <c r="B201" t="str">
        <f t="shared" si="15"/>
        <v>accounting_spouse</v>
      </c>
      <c r="C201" t="str">
        <f t="shared" si="16"/>
        <v>AA.accounting_spouse,</v>
      </c>
      <c r="D201" t="str">
        <f t="shared" si="17"/>
        <v>BB.accounting_spouse AS accounting_spouse_PY,</v>
      </c>
      <c r="E201" t="str">
        <f t="shared" si="18"/>
        <v>CC.accounting_spouse AS accounting_spouse_PY2,</v>
      </c>
      <c r="F201" t="str">
        <f t="shared" si="19"/>
        <v>DD.accounting_spouse AS accounting_spouse_PY3,</v>
      </c>
    </row>
    <row r="202" spans="1:204" x14ac:dyDescent="0.3">
      <c r="A202" t="s">
        <v>4089</v>
      </c>
      <c r="B202" t="str">
        <f t="shared" si="15"/>
        <v>unemployeed_spouse</v>
      </c>
      <c r="C202" t="str">
        <f t="shared" si="16"/>
        <v>AA.unemployeed_spouse,</v>
      </c>
      <c r="D202" t="str">
        <f t="shared" si="17"/>
        <v>BB.unemployeed_spouse AS unemployeed_spouse_PY,</v>
      </c>
      <c r="E202" t="str">
        <f t="shared" si="18"/>
        <v>CC.unemployeed_spouse AS unemployeed_spouse_PY2,</v>
      </c>
      <c r="F202" t="str">
        <f t="shared" si="19"/>
        <v>DD.unemployeed_spouse AS unemployeed_spouse_PY3,</v>
      </c>
    </row>
    <row r="203" spans="1:204" x14ac:dyDescent="0.3">
      <c r="A203" t="s">
        <v>5512</v>
      </c>
      <c r="B203" t="str">
        <f t="shared" si="15"/>
        <v>DMA_AREA</v>
      </c>
      <c r="C203" t="str">
        <f t="shared" si="16"/>
        <v>AA.DMA_AREA,</v>
      </c>
      <c r="D203" t="str">
        <f t="shared" si="17"/>
        <v>BB.DMA_AREA AS DMA_AREA_PY,</v>
      </c>
      <c r="E203" t="str">
        <f t="shared" si="18"/>
        <v>CC.DMA_AREA AS DMA_AREA_PY2,</v>
      </c>
      <c r="F203" t="str">
        <f t="shared" si="19"/>
        <v>DD.DMA_AREA AS DMA_AREA_PY3,</v>
      </c>
    </row>
    <row r="206" spans="1:204" x14ac:dyDescent="0.3">
      <c r="A206" t="s">
        <v>4091</v>
      </c>
      <c r="C206" t="s">
        <v>4092</v>
      </c>
      <c r="D206" t="s">
        <v>4093</v>
      </c>
      <c r="E206" t="s">
        <v>4094</v>
      </c>
      <c r="F206" t="s">
        <v>4095</v>
      </c>
      <c r="G206" t="s">
        <v>4096</v>
      </c>
      <c r="H206" t="s">
        <v>4097</v>
      </c>
      <c r="I206" t="s">
        <v>4098</v>
      </c>
      <c r="J206" t="s">
        <v>4099</v>
      </c>
      <c r="K206" t="s">
        <v>4100</v>
      </c>
      <c r="L206" t="s">
        <v>4101</v>
      </c>
      <c r="M206" t="s">
        <v>4102</v>
      </c>
      <c r="N206" t="s">
        <v>4103</v>
      </c>
      <c r="O206" t="s">
        <v>4104</v>
      </c>
      <c r="P206" t="s">
        <v>4105</v>
      </c>
      <c r="Q206" t="s">
        <v>4106</v>
      </c>
      <c r="R206" t="s">
        <v>4107</v>
      </c>
      <c r="S206" t="s">
        <v>4108</v>
      </c>
      <c r="T206" t="s">
        <v>4109</v>
      </c>
      <c r="U206" t="s">
        <v>4110</v>
      </c>
      <c r="V206" t="s">
        <v>4111</v>
      </c>
      <c r="W206" t="s">
        <v>4112</v>
      </c>
      <c r="X206" t="s">
        <v>4113</v>
      </c>
      <c r="Y206" t="s">
        <v>4114</v>
      </c>
      <c r="Z206" t="s">
        <v>4115</v>
      </c>
      <c r="AA206" t="s">
        <v>4116</v>
      </c>
      <c r="AB206" t="s">
        <v>4117</v>
      </c>
      <c r="AC206" t="s">
        <v>4118</v>
      </c>
      <c r="AD206" t="s">
        <v>4119</v>
      </c>
      <c r="AE206" t="s">
        <v>4120</v>
      </c>
      <c r="AF206" t="s">
        <v>4121</v>
      </c>
      <c r="AG206" t="s">
        <v>4122</v>
      </c>
      <c r="AH206" t="s">
        <v>4123</v>
      </c>
      <c r="AI206" t="s">
        <v>4124</v>
      </c>
      <c r="AJ206" t="s">
        <v>4125</v>
      </c>
      <c r="AK206" t="s">
        <v>4126</v>
      </c>
      <c r="AL206" t="s">
        <v>4127</v>
      </c>
      <c r="AM206" t="s">
        <v>4128</v>
      </c>
      <c r="AN206" t="s">
        <v>4129</v>
      </c>
      <c r="AO206" t="s">
        <v>4130</v>
      </c>
      <c r="AP206" t="s">
        <v>4131</v>
      </c>
      <c r="AQ206" t="s">
        <v>4132</v>
      </c>
      <c r="AR206" t="s">
        <v>4133</v>
      </c>
      <c r="AS206" t="s">
        <v>4134</v>
      </c>
      <c r="AT206" t="s">
        <v>4135</v>
      </c>
      <c r="AU206" t="s">
        <v>4136</v>
      </c>
      <c r="AV206" t="s">
        <v>4137</v>
      </c>
      <c r="AW206" t="s">
        <v>4138</v>
      </c>
      <c r="AX206" t="s">
        <v>4139</v>
      </c>
      <c r="AY206" t="s">
        <v>4140</v>
      </c>
      <c r="AZ206" t="s">
        <v>4141</v>
      </c>
      <c r="BA206" t="s">
        <v>4142</v>
      </c>
      <c r="BB206" t="s">
        <v>4143</v>
      </c>
      <c r="BC206" t="s">
        <v>4144</v>
      </c>
      <c r="BD206" t="s">
        <v>4145</v>
      </c>
      <c r="BE206" t="s">
        <v>4146</v>
      </c>
      <c r="BF206" t="s">
        <v>4147</v>
      </c>
      <c r="BG206" t="s">
        <v>4148</v>
      </c>
      <c r="BH206" t="s">
        <v>4149</v>
      </c>
      <c r="BI206" t="s">
        <v>4150</v>
      </c>
      <c r="BJ206" t="s">
        <v>4151</v>
      </c>
      <c r="BK206" t="s">
        <v>4152</v>
      </c>
      <c r="BL206" t="s">
        <v>4153</v>
      </c>
      <c r="BM206" t="s">
        <v>4154</v>
      </c>
      <c r="BN206" t="s">
        <v>4155</v>
      </c>
      <c r="BO206" t="s">
        <v>4156</v>
      </c>
      <c r="BP206" t="s">
        <v>4157</v>
      </c>
      <c r="BQ206" t="s">
        <v>4158</v>
      </c>
      <c r="BR206" t="s">
        <v>4159</v>
      </c>
      <c r="BS206" t="s">
        <v>4160</v>
      </c>
      <c r="BT206" t="s">
        <v>4161</v>
      </c>
      <c r="BU206" t="s">
        <v>4162</v>
      </c>
      <c r="BV206" t="s">
        <v>4163</v>
      </c>
      <c r="BW206" t="s">
        <v>4164</v>
      </c>
      <c r="BX206" t="s">
        <v>4165</v>
      </c>
      <c r="BY206" t="s">
        <v>4166</v>
      </c>
      <c r="BZ206" t="s">
        <v>4167</v>
      </c>
      <c r="CA206" t="s">
        <v>4168</v>
      </c>
      <c r="CB206" t="s">
        <v>4169</v>
      </c>
      <c r="CC206" t="s">
        <v>4170</v>
      </c>
      <c r="CD206" t="s">
        <v>4171</v>
      </c>
      <c r="CE206" t="s">
        <v>4172</v>
      </c>
      <c r="CF206" t="s">
        <v>4173</v>
      </c>
      <c r="CG206" t="s">
        <v>4174</v>
      </c>
      <c r="CH206" t="s">
        <v>4175</v>
      </c>
      <c r="CI206" t="s">
        <v>4176</v>
      </c>
      <c r="CJ206" t="s">
        <v>4177</v>
      </c>
      <c r="CK206" t="s">
        <v>4178</v>
      </c>
      <c r="CL206" t="s">
        <v>4179</v>
      </c>
      <c r="CM206" t="s">
        <v>4180</v>
      </c>
      <c r="CN206" t="s">
        <v>4181</v>
      </c>
      <c r="CO206" t="s">
        <v>4182</v>
      </c>
      <c r="CP206" t="s">
        <v>4183</v>
      </c>
      <c r="CQ206" t="s">
        <v>4184</v>
      </c>
      <c r="CR206" t="s">
        <v>4185</v>
      </c>
      <c r="CS206" t="s">
        <v>4186</v>
      </c>
      <c r="CT206" t="s">
        <v>4187</v>
      </c>
      <c r="CU206" t="s">
        <v>4188</v>
      </c>
      <c r="CV206" t="s">
        <v>4189</v>
      </c>
      <c r="CW206" t="s">
        <v>4190</v>
      </c>
      <c r="CX206" t="s">
        <v>4191</v>
      </c>
      <c r="CY206" t="s">
        <v>4192</v>
      </c>
      <c r="CZ206" t="s">
        <v>4193</v>
      </c>
      <c r="DA206" t="s">
        <v>4194</v>
      </c>
      <c r="DB206" t="s">
        <v>4195</v>
      </c>
      <c r="DC206" t="s">
        <v>4196</v>
      </c>
      <c r="DD206" t="s">
        <v>4197</v>
      </c>
      <c r="DE206" t="s">
        <v>4198</v>
      </c>
      <c r="DF206" t="s">
        <v>4199</v>
      </c>
      <c r="DG206" t="s">
        <v>4200</v>
      </c>
      <c r="DH206" t="s">
        <v>4201</v>
      </c>
      <c r="DI206" t="s">
        <v>4202</v>
      </c>
      <c r="DJ206" t="s">
        <v>4203</v>
      </c>
      <c r="DK206" t="s">
        <v>4204</v>
      </c>
      <c r="DL206" t="s">
        <v>4205</v>
      </c>
      <c r="DM206" t="s">
        <v>4206</v>
      </c>
      <c r="DN206" t="s">
        <v>4207</v>
      </c>
      <c r="DO206" t="s">
        <v>4208</v>
      </c>
      <c r="DP206" t="s">
        <v>4209</v>
      </c>
      <c r="DQ206" t="s">
        <v>4210</v>
      </c>
      <c r="DR206" t="s">
        <v>4211</v>
      </c>
      <c r="DS206" t="s">
        <v>4212</v>
      </c>
      <c r="DT206" t="s">
        <v>4213</v>
      </c>
      <c r="DU206" t="s">
        <v>4214</v>
      </c>
      <c r="DV206" t="s">
        <v>4215</v>
      </c>
      <c r="DW206" t="s">
        <v>4216</v>
      </c>
      <c r="DX206" t="s">
        <v>4217</v>
      </c>
      <c r="DY206" t="s">
        <v>4218</v>
      </c>
      <c r="DZ206" t="s">
        <v>4219</v>
      </c>
      <c r="EA206" t="s">
        <v>4220</v>
      </c>
      <c r="EB206" t="s">
        <v>4221</v>
      </c>
      <c r="EC206" t="s">
        <v>4222</v>
      </c>
      <c r="ED206" t="s">
        <v>4223</v>
      </c>
      <c r="EE206" t="s">
        <v>4224</v>
      </c>
      <c r="EF206" t="s">
        <v>4225</v>
      </c>
      <c r="EG206" t="s">
        <v>4226</v>
      </c>
      <c r="EH206" t="s">
        <v>4227</v>
      </c>
      <c r="EI206" t="s">
        <v>4228</v>
      </c>
      <c r="EJ206" t="s">
        <v>4229</v>
      </c>
      <c r="EK206" t="s">
        <v>4230</v>
      </c>
      <c r="EL206" t="s">
        <v>4231</v>
      </c>
      <c r="EM206" t="s">
        <v>4232</v>
      </c>
      <c r="EN206" t="s">
        <v>4233</v>
      </c>
      <c r="EO206" t="s">
        <v>4234</v>
      </c>
      <c r="EP206" t="s">
        <v>4235</v>
      </c>
      <c r="EQ206" t="s">
        <v>4236</v>
      </c>
      <c r="ER206" t="s">
        <v>4237</v>
      </c>
      <c r="ES206" t="s">
        <v>4238</v>
      </c>
      <c r="ET206" t="s">
        <v>4239</v>
      </c>
      <c r="EU206" t="s">
        <v>4240</v>
      </c>
      <c r="EV206" t="s">
        <v>4241</v>
      </c>
      <c r="EW206" t="s">
        <v>4242</v>
      </c>
      <c r="EX206" t="s">
        <v>4243</v>
      </c>
      <c r="EY206" t="s">
        <v>4244</v>
      </c>
      <c r="EZ206" t="s">
        <v>4245</v>
      </c>
      <c r="FA206" t="s">
        <v>4246</v>
      </c>
      <c r="FB206" t="s">
        <v>4247</v>
      </c>
      <c r="FC206" t="s">
        <v>4248</v>
      </c>
      <c r="FD206" t="s">
        <v>4249</v>
      </c>
      <c r="FE206" t="s">
        <v>4250</v>
      </c>
      <c r="FF206" t="s">
        <v>4251</v>
      </c>
      <c r="FG206" t="s">
        <v>4252</v>
      </c>
      <c r="FH206" t="s">
        <v>4253</v>
      </c>
      <c r="FI206" t="s">
        <v>4254</v>
      </c>
      <c r="FJ206" t="s">
        <v>4255</v>
      </c>
      <c r="FK206" t="s">
        <v>4256</v>
      </c>
      <c r="FL206" t="s">
        <v>4257</v>
      </c>
      <c r="FM206" t="s">
        <v>4258</v>
      </c>
      <c r="FN206" t="s">
        <v>4259</v>
      </c>
      <c r="FO206" t="s">
        <v>4260</v>
      </c>
      <c r="FP206" t="s">
        <v>4261</v>
      </c>
      <c r="FQ206" t="s">
        <v>4262</v>
      </c>
      <c r="FR206" t="s">
        <v>4263</v>
      </c>
      <c r="FS206" t="s">
        <v>4264</v>
      </c>
      <c r="FT206" t="s">
        <v>4265</v>
      </c>
      <c r="FU206" t="s">
        <v>4266</v>
      </c>
      <c r="FV206" t="s">
        <v>4267</v>
      </c>
      <c r="FW206" t="s">
        <v>4268</v>
      </c>
      <c r="FX206" t="s">
        <v>4269</v>
      </c>
      <c r="FY206" t="s">
        <v>4270</v>
      </c>
      <c r="FZ206" t="s">
        <v>4271</v>
      </c>
      <c r="GA206" t="s">
        <v>4272</v>
      </c>
      <c r="GB206" t="s">
        <v>4273</v>
      </c>
      <c r="GC206" t="s">
        <v>4274</v>
      </c>
      <c r="GD206" t="s">
        <v>4275</v>
      </c>
      <c r="GE206" t="s">
        <v>4276</v>
      </c>
      <c r="GF206" t="s">
        <v>4277</v>
      </c>
      <c r="GG206" t="s">
        <v>4278</v>
      </c>
      <c r="GH206" t="s">
        <v>4279</v>
      </c>
      <c r="GI206" t="s">
        <v>4280</v>
      </c>
      <c r="GJ206" t="s">
        <v>4281</v>
      </c>
      <c r="GK206" t="s">
        <v>4282</v>
      </c>
      <c r="GL206" t="s">
        <v>4283</v>
      </c>
      <c r="GM206" t="s">
        <v>4284</v>
      </c>
      <c r="GN206" t="s">
        <v>4285</v>
      </c>
      <c r="GO206" t="s">
        <v>4286</v>
      </c>
      <c r="GP206" t="s">
        <v>4287</v>
      </c>
      <c r="GQ206" t="s">
        <v>4288</v>
      </c>
      <c r="GR206" t="s">
        <v>4289</v>
      </c>
      <c r="GS206" t="s">
        <v>4290</v>
      </c>
      <c r="GT206" t="s">
        <v>4291</v>
      </c>
      <c r="GU206" t="s">
        <v>4292</v>
      </c>
      <c r="GV206" t="s">
        <v>4293</v>
      </c>
    </row>
    <row r="207" spans="1:204" x14ac:dyDescent="0.3">
      <c r="A207" t="s">
        <v>4903</v>
      </c>
      <c r="C207" t="s">
        <v>4904</v>
      </c>
      <c r="D207" t="s">
        <v>4905</v>
      </c>
      <c r="E207" t="s">
        <v>4906</v>
      </c>
      <c r="F207" t="s">
        <v>4907</v>
      </c>
      <c r="G207" t="s">
        <v>4908</v>
      </c>
      <c r="H207" t="s">
        <v>4909</v>
      </c>
      <c r="I207" t="s">
        <v>4910</v>
      </c>
      <c r="J207" t="s">
        <v>4911</v>
      </c>
      <c r="K207" t="s">
        <v>4912</v>
      </c>
      <c r="L207" t="s">
        <v>4913</v>
      </c>
      <c r="M207" t="s">
        <v>4914</v>
      </c>
      <c r="N207" t="s">
        <v>4915</v>
      </c>
      <c r="O207" t="s">
        <v>4916</v>
      </c>
      <c r="P207" t="s">
        <v>4917</v>
      </c>
      <c r="Q207" t="s">
        <v>4918</v>
      </c>
      <c r="R207" t="s">
        <v>4919</v>
      </c>
      <c r="S207" t="s">
        <v>4920</v>
      </c>
      <c r="T207" t="s">
        <v>4921</v>
      </c>
      <c r="U207" t="s">
        <v>4922</v>
      </c>
      <c r="V207" t="s">
        <v>4923</v>
      </c>
      <c r="W207" t="s">
        <v>4924</v>
      </c>
      <c r="X207" t="s">
        <v>4925</v>
      </c>
      <c r="Y207" t="s">
        <v>4926</v>
      </c>
      <c r="Z207" t="s">
        <v>4927</v>
      </c>
      <c r="AA207" t="s">
        <v>4928</v>
      </c>
      <c r="AB207" t="s">
        <v>4929</v>
      </c>
      <c r="AC207" t="s">
        <v>4930</v>
      </c>
      <c r="AD207" t="s">
        <v>4931</v>
      </c>
      <c r="AE207" t="s">
        <v>4932</v>
      </c>
      <c r="AF207" t="s">
        <v>4933</v>
      </c>
      <c r="AG207" t="s">
        <v>4934</v>
      </c>
      <c r="AH207" t="s">
        <v>4935</v>
      </c>
      <c r="AI207" t="s">
        <v>4936</v>
      </c>
      <c r="AJ207" t="s">
        <v>4937</v>
      </c>
      <c r="AK207" t="s">
        <v>4938</v>
      </c>
      <c r="AL207" t="s">
        <v>4939</v>
      </c>
      <c r="AM207" t="s">
        <v>4940</v>
      </c>
      <c r="AN207" t="s">
        <v>4941</v>
      </c>
      <c r="AO207" t="s">
        <v>4942</v>
      </c>
      <c r="AP207" t="s">
        <v>4943</v>
      </c>
      <c r="AQ207" t="s">
        <v>4944</v>
      </c>
      <c r="AR207" t="s">
        <v>4945</v>
      </c>
      <c r="AS207" t="s">
        <v>4946</v>
      </c>
      <c r="AT207" t="s">
        <v>4947</v>
      </c>
      <c r="AU207" t="s">
        <v>4948</v>
      </c>
      <c r="AV207" t="s">
        <v>4949</v>
      </c>
      <c r="AW207" t="s">
        <v>4950</v>
      </c>
      <c r="AX207" t="s">
        <v>4951</v>
      </c>
      <c r="AY207" t="s">
        <v>4952</v>
      </c>
      <c r="AZ207" t="s">
        <v>4953</v>
      </c>
      <c r="BA207" t="s">
        <v>4954</v>
      </c>
      <c r="BB207" t="s">
        <v>4955</v>
      </c>
      <c r="BC207" t="s">
        <v>4956</v>
      </c>
      <c r="BD207" t="s">
        <v>4957</v>
      </c>
      <c r="BE207" t="s">
        <v>4958</v>
      </c>
      <c r="BF207" t="s">
        <v>4959</v>
      </c>
      <c r="BG207" t="s">
        <v>4960</v>
      </c>
      <c r="BH207" t="s">
        <v>4961</v>
      </c>
      <c r="BI207" t="s">
        <v>4962</v>
      </c>
      <c r="BJ207" t="s">
        <v>4963</v>
      </c>
      <c r="BK207" t="s">
        <v>4964</v>
      </c>
      <c r="BL207" t="s">
        <v>4965</v>
      </c>
      <c r="BM207" t="s">
        <v>4966</v>
      </c>
      <c r="BN207" t="s">
        <v>4967</v>
      </c>
      <c r="BO207" t="s">
        <v>4968</v>
      </c>
      <c r="BP207" t="s">
        <v>4969</v>
      </c>
      <c r="BQ207" t="s">
        <v>4970</v>
      </c>
      <c r="BR207" t="s">
        <v>4971</v>
      </c>
      <c r="BS207" t="s">
        <v>4972</v>
      </c>
      <c r="BT207" t="s">
        <v>4973</v>
      </c>
      <c r="BU207" t="s">
        <v>4974</v>
      </c>
      <c r="BV207" t="s">
        <v>4975</v>
      </c>
      <c r="BW207" t="s">
        <v>4976</v>
      </c>
      <c r="BX207" t="s">
        <v>4977</v>
      </c>
      <c r="BY207" t="s">
        <v>4978</v>
      </c>
      <c r="BZ207" t="s">
        <v>4979</v>
      </c>
      <c r="CA207" t="s">
        <v>4980</v>
      </c>
      <c r="CB207" t="s">
        <v>4981</v>
      </c>
      <c r="CC207" t="s">
        <v>4982</v>
      </c>
      <c r="CD207" t="s">
        <v>4983</v>
      </c>
      <c r="CE207" t="s">
        <v>4984</v>
      </c>
      <c r="CF207" t="s">
        <v>4985</v>
      </c>
      <c r="CG207" t="s">
        <v>4986</v>
      </c>
      <c r="CH207" t="s">
        <v>4987</v>
      </c>
      <c r="CI207" t="s">
        <v>4988</v>
      </c>
      <c r="CJ207" t="s">
        <v>4989</v>
      </c>
      <c r="CK207" t="s">
        <v>4990</v>
      </c>
      <c r="CL207" t="s">
        <v>4991</v>
      </c>
      <c r="CM207" t="s">
        <v>4992</v>
      </c>
      <c r="CN207" t="s">
        <v>4993</v>
      </c>
      <c r="CO207" t="s">
        <v>4994</v>
      </c>
      <c r="CP207" t="s">
        <v>4995</v>
      </c>
      <c r="CQ207" t="s">
        <v>4996</v>
      </c>
      <c r="CR207" t="s">
        <v>4997</v>
      </c>
      <c r="CS207" t="s">
        <v>4998</v>
      </c>
      <c r="CT207" t="s">
        <v>4999</v>
      </c>
      <c r="CU207" t="s">
        <v>5000</v>
      </c>
      <c r="CV207" t="s">
        <v>5001</v>
      </c>
      <c r="CW207" t="s">
        <v>5002</v>
      </c>
      <c r="CX207" t="s">
        <v>5003</v>
      </c>
      <c r="CY207" t="s">
        <v>5004</v>
      </c>
      <c r="CZ207" t="s">
        <v>5005</v>
      </c>
      <c r="DA207" t="s">
        <v>5006</v>
      </c>
      <c r="DB207" t="s">
        <v>5007</v>
      </c>
      <c r="DC207" t="s">
        <v>5008</v>
      </c>
      <c r="DD207" t="s">
        <v>5009</v>
      </c>
      <c r="DE207" t="s">
        <v>5010</v>
      </c>
      <c r="DF207" t="s">
        <v>5011</v>
      </c>
      <c r="DG207" t="s">
        <v>5012</v>
      </c>
      <c r="DH207" t="s">
        <v>5013</v>
      </c>
      <c r="DI207" t="s">
        <v>5014</v>
      </c>
      <c r="DJ207" t="s">
        <v>5015</v>
      </c>
      <c r="DK207" t="s">
        <v>5016</v>
      </c>
      <c r="DL207" t="s">
        <v>5017</v>
      </c>
      <c r="DM207" t="s">
        <v>5018</v>
      </c>
      <c r="DN207" t="s">
        <v>5019</v>
      </c>
      <c r="DO207" t="s">
        <v>5020</v>
      </c>
      <c r="DP207" t="s">
        <v>5021</v>
      </c>
      <c r="DQ207" t="s">
        <v>5022</v>
      </c>
      <c r="DR207" t="s">
        <v>5023</v>
      </c>
      <c r="DS207" t="s">
        <v>5024</v>
      </c>
      <c r="DT207" t="s">
        <v>5025</v>
      </c>
      <c r="DU207" t="s">
        <v>5026</v>
      </c>
      <c r="DV207" t="s">
        <v>5027</v>
      </c>
      <c r="DW207" t="s">
        <v>5028</v>
      </c>
      <c r="DX207" t="s">
        <v>5029</v>
      </c>
      <c r="DY207" t="s">
        <v>5030</v>
      </c>
      <c r="DZ207" t="s">
        <v>5031</v>
      </c>
      <c r="EA207" t="s">
        <v>5032</v>
      </c>
      <c r="EB207" t="s">
        <v>5033</v>
      </c>
      <c r="EC207" t="s">
        <v>5034</v>
      </c>
      <c r="ED207" t="s">
        <v>5035</v>
      </c>
      <c r="EE207" t="s">
        <v>5036</v>
      </c>
      <c r="EF207" t="s">
        <v>5037</v>
      </c>
      <c r="EG207" t="s">
        <v>5038</v>
      </c>
      <c r="EH207" t="s">
        <v>5039</v>
      </c>
      <c r="EI207" t="s">
        <v>5040</v>
      </c>
      <c r="EJ207" t="s">
        <v>5041</v>
      </c>
      <c r="EK207" t="s">
        <v>5042</v>
      </c>
      <c r="EL207" t="s">
        <v>5043</v>
      </c>
      <c r="EM207" t="s">
        <v>5044</v>
      </c>
      <c r="EN207" t="s">
        <v>5045</v>
      </c>
      <c r="EO207" t="s">
        <v>5046</v>
      </c>
      <c r="EP207" t="s">
        <v>5047</v>
      </c>
      <c r="EQ207" t="s">
        <v>5048</v>
      </c>
      <c r="ER207" t="s">
        <v>5049</v>
      </c>
      <c r="ES207" t="s">
        <v>5050</v>
      </c>
      <c r="ET207" t="s">
        <v>5051</v>
      </c>
      <c r="EU207" t="s">
        <v>5052</v>
      </c>
      <c r="EV207" t="s">
        <v>5053</v>
      </c>
      <c r="EW207" t="s">
        <v>5054</v>
      </c>
      <c r="EX207" t="s">
        <v>5055</v>
      </c>
      <c r="EY207" t="s">
        <v>5056</v>
      </c>
      <c r="EZ207" t="s">
        <v>5057</v>
      </c>
      <c r="FA207" t="s">
        <v>5058</v>
      </c>
      <c r="FB207" t="s">
        <v>5059</v>
      </c>
      <c r="FC207" t="s">
        <v>5060</v>
      </c>
      <c r="FD207" t="s">
        <v>5061</v>
      </c>
      <c r="FE207" t="s">
        <v>5062</v>
      </c>
      <c r="FF207" t="s">
        <v>5063</v>
      </c>
      <c r="FG207" t="s">
        <v>5064</v>
      </c>
      <c r="FH207" t="s">
        <v>5065</v>
      </c>
      <c r="FI207" t="s">
        <v>5066</v>
      </c>
      <c r="FJ207" t="s">
        <v>5067</v>
      </c>
      <c r="FK207" t="s">
        <v>5068</v>
      </c>
      <c r="FL207" t="s">
        <v>5069</v>
      </c>
      <c r="FM207" t="s">
        <v>5070</v>
      </c>
      <c r="FN207" t="s">
        <v>5071</v>
      </c>
      <c r="FO207" t="s">
        <v>5072</v>
      </c>
      <c r="FP207" t="s">
        <v>5073</v>
      </c>
      <c r="FQ207" t="s">
        <v>5074</v>
      </c>
      <c r="FR207" t="s">
        <v>5075</v>
      </c>
      <c r="FS207" t="s">
        <v>5076</v>
      </c>
      <c r="FT207" t="s">
        <v>5077</v>
      </c>
      <c r="FU207" t="s">
        <v>5078</v>
      </c>
      <c r="FV207" t="s">
        <v>5079</v>
      </c>
      <c r="FW207" t="s">
        <v>5080</v>
      </c>
      <c r="FX207" t="s">
        <v>5081</v>
      </c>
      <c r="FY207" t="s">
        <v>5082</v>
      </c>
      <c r="FZ207" t="s">
        <v>5083</v>
      </c>
      <c r="GA207" t="s">
        <v>5084</v>
      </c>
      <c r="GB207" t="s">
        <v>5085</v>
      </c>
      <c r="GC207" t="s">
        <v>5086</v>
      </c>
      <c r="GD207" t="s">
        <v>5087</v>
      </c>
      <c r="GE207" t="s">
        <v>5088</v>
      </c>
      <c r="GF207" t="s">
        <v>5089</v>
      </c>
      <c r="GG207" t="s">
        <v>5090</v>
      </c>
      <c r="GH207" t="s">
        <v>5091</v>
      </c>
      <c r="GI207" t="s">
        <v>5092</v>
      </c>
      <c r="GJ207" t="s">
        <v>5093</v>
      </c>
      <c r="GK207" t="s">
        <v>5094</v>
      </c>
      <c r="GL207" t="s">
        <v>5095</v>
      </c>
      <c r="GM207" t="s">
        <v>5096</v>
      </c>
      <c r="GN207" t="s">
        <v>5097</v>
      </c>
      <c r="GO207" t="s">
        <v>5098</v>
      </c>
      <c r="GP207" t="s">
        <v>5099</v>
      </c>
      <c r="GQ207" t="s">
        <v>5100</v>
      </c>
      <c r="GR207" t="s">
        <v>5101</v>
      </c>
      <c r="GS207" t="s">
        <v>5102</v>
      </c>
      <c r="GT207" t="s">
        <v>5103</v>
      </c>
      <c r="GU207" t="s">
        <v>5104</v>
      </c>
      <c r="GV207" t="s">
        <v>5105</v>
      </c>
    </row>
    <row r="208" spans="1:204" x14ac:dyDescent="0.3">
      <c r="A208" t="s">
        <v>5106</v>
      </c>
      <c r="C208" t="s">
        <v>5107</v>
      </c>
      <c r="D208" t="s">
        <v>5108</v>
      </c>
      <c r="E208" t="s">
        <v>5109</v>
      </c>
      <c r="F208" t="s">
        <v>5110</v>
      </c>
      <c r="G208" t="s">
        <v>5111</v>
      </c>
      <c r="H208" t="s">
        <v>5112</v>
      </c>
      <c r="I208" t="s">
        <v>5113</v>
      </c>
      <c r="J208" t="s">
        <v>5114</v>
      </c>
      <c r="K208" t="s">
        <v>5115</v>
      </c>
      <c r="L208" t="s">
        <v>5116</v>
      </c>
      <c r="M208" t="s">
        <v>5117</v>
      </c>
      <c r="N208" t="s">
        <v>5118</v>
      </c>
      <c r="O208" t="s">
        <v>5119</v>
      </c>
      <c r="P208" t="s">
        <v>5120</v>
      </c>
      <c r="Q208" t="s">
        <v>5121</v>
      </c>
      <c r="R208" t="s">
        <v>5122</v>
      </c>
      <c r="S208" t="s">
        <v>5123</v>
      </c>
      <c r="T208" t="s">
        <v>5124</v>
      </c>
      <c r="U208" t="s">
        <v>5125</v>
      </c>
      <c r="V208" t="s">
        <v>5126</v>
      </c>
      <c r="W208" t="s">
        <v>5127</v>
      </c>
      <c r="X208" t="s">
        <v>5128</v>
      </c>
      <c r="Y208" t="s">
        <v>5129</v>
      </c>
      <c r="Z208" t="s">
        <v>5130</v>
      </c>
      <c r="AA208" t="s">
        <v>5131</v>
      </c>
      <c r="AB208" t="s">
        <v>5132</v>
      </c>
      <c r="AC208" t="s">
        <v>5133</v>
      </c>
      <c r="AD208" t="s">
        <v>5134</v>
      </c>
      <c r="AE208" t="s">
        <v>5135</v>
      </c>
      <c r="AF208" t="s">
        <v>5136</v>
      </c>
      <c r="AG208" t="s">
        <v>5137</v>
      </c>
      <c r="AH208" t="s">
        <v>5138</v>
      </c>
      <c r="AI208" t="s">
        <v>5139</v>
      </c>
      <c r="AJ208" t="s">
        <v>5140</v>
      </c>
      <c r="AK208" t="s">
        <v>5141</v>
      </c>
      <c r="AL208" t="s">
        <v>5142</v>
      </c>
      <c r="AM208" t="s">
        <v>5143</v>
      </c>
      <c r="AN208" t="s">
        <v>5144</v>
      </c>
      <c r="AO208" t="s">
        <v>5145</v>
      </c>
      <c r="AP208" t="s">
        <v>5146</v>
      </c>
      <c r="AQ208" t="s">
        <v>5147</v>
      </c>
      <c r="AR208" t="s">
        <v>5148</v>
      </c>
      <c r="AS208" t="s">
        <v>5149</v>
      </c>
      <c r="AT208" t="s">
        <v>5150</v>
      </c>
      <c r="AU208" t="s">
        <v>5151</v>
      </c>
      <c r="AV208" t="s">
        <v>5152</v>
      </c>
      <c r="AW208" t="s">
        <v>5153</v>
      </c>
      <c r="AX208" t="s">
        <v>5154</v>
      </c>
      <c r="AY208" t="s">
        <v>5155</v>
      </c>
      <c r="AZ208" t="s">
        <v>5156</v>
      </c>
      <c r="BA208" t="s">
        <v>5157</v>
      </c>
      <c r="BB208" t="s">
        <v>5158</v>
      </c>
      <c r="BC208" t="s">
        <v>5159</v>
      </c>
      <c r="BD208" t="s">
        <v>5160</v>
      </c>
      <c r="BE208" t="s">
        <v>5161</v>
      </c>
      <c r="BF208" t="s">
        <v>5162</v>
      </c>
      <c r="BG208" t="s">
        <v>5163</v>
      </c>
      <c r="BH208" t="s">
        <v>5164</v>
      </c>
      <c r="BI208" t="s">
        <v>5165</v>
      </c>
      <c r="BJ208" t="s">
        <v>5166</v>
      </c>
      <c r="BK208" t="s">
        <v>5167</v>
      </c>
      <c r="BL208" t="s">
        <v>5168</v>
      </c>
      <c r="BM208" t="s">
        <v>5169</v>
      </c>
      <c r="BN208" t="s">
        <v>5170</v>
      </c>
      <c r="BO208" t="s">
        <v>5171</v>
      </c>
      <c r="BP208" t="s">
        <v>5172</v>
      </c>
      <c r="BQ208" t="s">
        <v>5173</v>
      </c>
      <c r="BR208" t="s">
        <v>5174</v>
      </c>
      <c r="BS208" t="s">
        <v>5175</v>
      </c>
      <c r="BT208" t="s">
        <v>5176</v>
      </c>
      <c r="BU208" t="s">
        <v>5177</v>
      </c>
      <c r="BV208" t="s">
        <v>5178</v>
      </c>
      <c r="BW208" t="s">
        <v>5179</v>
      </c>
      <c r="BX208" t="s">
        <v>5180</v>
      </c>
      <c r="BY208" t="s">
        <v>5181</v>
      </c>
      <c r="BZ208" t="s">
        <v>5182</v>
      </c>
      <c r="CA208" t="s">
        <v>5183</v>
      </c>
      <c r="CB208" t="s">
        <v>5184</v>
      </c>
      <c r="CC208" t="s">
        <v>5185</v>
      </c>
      <c r="CD208" t="s">
        <v>5186</v>
      </c>
      <c r="CE208" t="s">
        <v>5187</v>
      </c>
      <c r="CF208" t="s">
        <v>5188</v>
      </c>
      <c r="CG208" t="s">
        <v>5189</v>
      </c>
      <c r="CH208" t="s">
        <v>5190</v>
      </c>
      <c r="CI208" t="s">
        <v>5191</v>
      </c>
      <c r="CJ208" t="s">
        <v>5192</v>
      </c>
      <c r="CK208" t="s">
        <v>5193</v>
      </c>
      <c r="CL208" t="s">
        <v>5194</v>
      </c>
      <c r="CM208" t="s">
        <v>5195</v>
      </c>
      <c r="CN208" t="s">
        <v>5196</v>
      </c>
      <c r="CO208" t="s">
        <v>5197</v>
      </c>
      <c r="CP208" t="s">
        <v>5198</v>
      </c>
      <c r="CQ208" t="s">
        <v>5199</v>
      </c>
      <c r="CR208" t="s">
        <v>5200</v>
      </c>
      <c r="CS208" t="s">
        <v>5201</v>
      </c>
      <c r="CT208" t="s">
        <v>5202</v>
      </c>
      <c r="CU208" t="s">
        <v>5203</v>
      </c>
      <c r="CV208" t="s">
        <v>5204</v>
      </c>
      <c r="CW208" t="s">
        <v>5205</v>
      </c>
      <c r="CX208" t="s">
        <v>5206</v>
      </c>
      <c r="CY208" t="s">
        <v>5207</v>
      </c>
      <c r="CZ208" t="s">
        <v>5208</v>
      </c>
      <c r="DA208" t="s">
        <v>5209</v>
      </c>
      <c r="DB208" t="s">
        <v>5210</v>
      </c>
      <c r="DC208" t="s">
        <v>5211</v>
      </c>
      <c r="DD208" t="s">
        <v>5212</v>
      </c>
      <c r="DE208" t="s">
        <v>5213</v>
      </c>
      <c r="DF208" t="s">
        <v>5214</v>
      </c>
      <c r="DG208" t="s">
        <v>5215</v>
      </c>
      <c r="DH208" t="s">
        <v>5216</v>
      </c>
      <c r="DI208" t="s">
        <v>5217</v>
      </c>
      <c r="DJ208" t="s">
        <v>5218</v>
      </c>
      <c r="DK208" t="s">
        <v>5219</v>
      </c>
      <c r="DL208" t="s">
        <v>5220</v>
      </c>
      <c r="DM208" t="s">
        <v>5221</v>
      </c>
      <c r="DN208" t="s">
        <v>5222</v>
      </c>
      <c r="DO208" t="s">
        <v>5223</v>
      </c>
      <c r="DP208" t="s">
        <v>5224</v>
      </c>
      <c r="DQ208" t="s">
        <v>5225</v>
      </c>
      <c r="DR208" t="s">
        <v>5226</v>
      </c>
      <c r="DS208" t="s">
        <v>5227</v>
      </c>
      <c r="DT208" t="s">
        <v>5228</v>
      </c>
      <c r="DU208" t="s">
        <v>5229</v>
      </c>
      <c r="DV208" t="s">
        <v>5230</v>
      </c>
      <c r="DW208" t="s">
        <v>5231</v>
      </c>
      <c r="DX208" t="s">
        <v>5232</v>
      </c>
      <c r="DY208" t="s">
        <v>5233</v>
      </c>
      <c r="DZ208" t="s">
        <v>5234</v>
      </c>
      <c r="EA208" t="s">
        <v>5235</v>
      </c>
      <c r="EB208" t="s">
        <v>5236</v>
      </c>
      <c r="EC208" t="s">
        <v>5237</v>
      </c>
      <c r="ED208" t="s">
        <v>5238</v>
      </c>
      <c r="EE208" t="s">
        <v>5239</v>
      </c>
      <c r="EF208" t="s">
        <v>5240</v>
      </c>
      <c r="EG208" t="s">
        <v>5241</v>
      </c>
      <c r="EH208" t="s">
        <v>5242</v>
      </c>
      <c r="EI208" t="s">
        <v>5243</v>
      </c>
      <c r="EJ208" t="s">
        <v>5244</v>
      </c>
      <c r="EK208" t="s">
        <v>5245</v>
      </c>
      <c r="EL208" t="s">
        <v>5246</v>
      </c>
      <c r="EM208" t="s">
        <v>5247</v>
      </c>
      <c r="EN208" t="s">
        <v>5248</v>
      </c>
      <c r="EO208" t="s">
        <v>5249</v>
      </c>
      <c r="EP208" t="s">
        <v>5250</v>
      </c>
      <c r="EQ208" t="s">
        <v>5251</v>
      </c>
      <c r="ER208" t="s">
        <v>5252</v>
      </c>
      <c r="ES208" t="s">
        <v>5253</v>
      </c>
      <c r="ET208" t="s">
        <v>5254</v>
      </c>
      <c r="EU208" t="s">
        <v>5255</v>
      </c>
      <c r="EV208" t="s">
        <v>5256</v>
      </c>
      <c r="EW208" t="s">
        <v>5257</v>
      </c>
      <c r="EX208" t="s">
        <v>5258</v>
      </c>
      <c r="EY208" t="s">
        <v>5259</v>
      </c>
      <c r="EZ208" t="s">
        <v>5260</v>
      </c>
      <c r="FA208" t="s">
        <v>5261</v>
      </c>
      <c r="FB208" t="s">
        <v>5262</v>
      </c>
      <c r="FC208" t="s">
        <v>5263</v>
      </c>
      <c r="FD208" t="s">
        <v>5264</v>
      </c>
      <c r="FE208" t="s">
        <v>5265</v>
      </c>
      <c r="FF208" t="s">
        <v>5266</v>
      </c>
      <c r="FG208" t="s">
        <v>5267</v>
      </c>
      <c r="FH208" t="s">
        <v>5268</v>
      </c>
      <c r="FI208" t="s">
        <v>5269</v>
      </c>
      <c r="FJ208" t="s">
        <v>5270</v>
      </c>
      <c r="FK208" t="s">
        <v>5271</v>
      </c>
      <c r="FL208" t="s">
        <v>5272</v>
      </c>
      <c r="FM208" t="s">
        <v>5273</v>
      </c>
      <c r="FN208" t="s">
        <v>5274</v>
      </c>
      <c r="FO208" t="s">
        <v>5275</v>
      </c>
      <c r="FP208" t="s">
        <v>5276</v>
      </c>
      <c r="FQ208" t="s">
        <v>5277</v>
      </c>
      <c r="FR208" t="s">
        <v>5278</v>
      </c>
      <c r="FS208" t="s">
        <v>5279</v>
      </c>
      <c r="FT208" t="s">
        <v>5280</v>
      </c>
      <c r="FU208" t="s">
        <v>5281</v>
      </c>
      <c r="FV208" t="s">
        <v>5282</v>
      </c>
      <c r="FW208" t="s">
        <v>5283</v>
      </c>
      <c r="FX208" t="s">
        <v>5284</v>
      </c>
      <c r="FY208" t="s">
        <v>5285</v>
      </c>
      <c r="FZ208" t="s">
        <v>5286</v>
      </c>
      <c r="GA208" t="s">
        <v>5287</v>
      </c>
      <c r="GB208" t="s">
        <v>5288</v>
      </c>
      <c r="GC208" t="s">
        <v>5289</v>
      </c>
      <c r="GD208" t="s">
        <v>5290</v>
      </c>
      <c r="GE208" t="s">
        <v>5291</v>
      </c>
      <c r="GF208" t="s">
        <v>5292</v>
      </c>
      <c r="GG208" t="s">
        <v>5293</v>
      </c>
      <c r="GH208" t="s">
        <v>5294</v>
      </c>
      <c r="GI208" t="s">
        <v>5295</v>
      </c>
      <c r="GJ208" t="s">
        <v>5296</v>
      </c>
      <c r="GK208" t="s">
        <v>5297</v>
      </c>
      <c r="GL208" t="s">
        <v>5298</v>
      </c>
      <c r="GM208" t="s">
        <v>5299</v>
      </c>
      <c r="GN208" t="s">
        <v>5300</v>
      </c>
      <c r="GO208" t="s">
        <v>5301</v>
      </c>
      <c r="GP208" t="s">
        <v>5302</v>
      </c>
      <c r="GQ208" t="s">
        <v>5303</v>
      </c>
      <c r="GR208" t="s">
        <v>5304</v>
      </c>
      <c r="GS208" t="s">
        <v>5305</v>
      </c>
      <c r="GT208" t="s">
        <v>5306</v>
      </c>
      <c r="GU208" t="s">
        <v>5307</v>
      </c>
      <c r="GV208" t="s">
        <v>5308</v>
      </c>
    </row>
    <row r="209" spans="1:204" x14ac:dyDescent="0.3">
      <c r="A209" t="s">
        <v>5309</v>
      </c>
      <c r="C209" t="s">
        <v>5310</v>
      </c>
      <c r="D209" t="s">
        <v>5311</v>
      </c>
      <c r="E209" t="s">
        <v>5312</v>
      </c>
      <c r="F209" t="s">
        <v>5313</v>
      </c>
      <c r="G209" t="s">
        <v>5314</v>
      </c>
      <c r="H209" t="s">
        <v>5315</v>
      </c>
      <c r="I209" t="s">
        <v>5316</v>
      </c>
      <c r="J209" t="s">
        <v>5317</v>
      </c>
      <c r="K209" t="s">
        <v>5318</v>
      </c>
      <c r="L209" t="s">
        <v>5319</v>
      </c>
      <c r="M209" t="s">
        <v>5320</v>
      </c>
      <c r="N209" t="s">
        <v>5321</v>
      </c>
      <c r="O209" t="s">
        <v>5322</v>
      </c>
      <c r="P209" t="s">
        <v>5323</v>
      </c>
      <c r="Q209" t="s">
        <v>5324</v>
      </c>
      <c r="R209" t="s">
        <v>5325</v>
      </c>
      <c r="S209" t="s">
        <v>5326</v>
      </c>
      <c r="T209" t="s">
        <v>5327</v>
      </c>
      <c r="U209" t="s">
        <v>5328</v>
      </c>
      <c r="V209" t="s">
        <v>5329</v>
      </c>
      <c r="W209" t="s">
        <v>5330</v>
      </c>
      <c r="X209" t="s">
        <v>5331</v>
      </c>
      <c r="Y209" t="s">
        <v>5332</v>
      </c>
      <c r="Z209" t="s">
        <v>5333</v>
      </c>
      <c r="AA209" t="s">
        <v>5334</v>
      </c>
      <c r="AB209" t="s">
        <v>5335</v>
      </c>
      <c r="AC209" t="s">
        <v>5336</v>
      </c>
      <c r="AD209" t="s">
        <v>5337</v>
      </c>
      <c r="AE209" t="s">
        <v>5338</v>
      </c>
      <c r="AF209" t="s">
        <v>5339</v>
      </c>
      <c r="AG209" t="s">
        <v>5340</v>
      </c>
      <c r="AH209" t="s">
        <v>5341</v>
      </c>
      <c r="AI209" t="s">
        <v>5342</v>
      </c>
      <c r="AJ209" t="s">
        <v>5343</v>
      </c>
      <c r="AK209" t="s">
        <v>5344</v>
      </c>
      <c r="AL209" t="s">
        <v>5345</v>
      </c>
      <c r="AM209" t="s">
        <v>5346</v>
      </c>
      <c r="AN209" t="s">
        <v>5347</v>
      </c>
      <c r="AO209" t="s">
        <v>5348</v>
      </c>
      <c r="AP209" t="s">
        <v>5349</v>
      </c>
      <c r="AQ209" t="s">
        <v>5350</v>
      </c>
      <c r="AR209" t="s">
        <v>5351</v>
      </c>
      <c r="AS209" t="s">
        <v>5352</v>
      </c>
      <c r="AT209" t="s">
        <v>5353</v>
      </c>
      <c r="AU209" t="s">
        <v>5354</v>
      </c>
      <c r="AV209" t="s">
        <v>5355</v>
      </c>
      <c r="AW209" t="s">
        <v>5356</v>
      </c>
      <c r="AX209" t="s">
        <v>5357</v>
      </c>
      <c r="AY209" t="s">
        <v>5358</v>
      </c>
      <c r="AZ209" t="s">
        <v>5359</v>
      </c>
      <c r="BA209" t="s">
        <v>5360</v>
      </c>
      <c r="BB209" t="s">
        <v>5361</v>
      </c>
      <c r="BC209" t="s">
        <v>5362</v>
      </c>
      <c r="BD209" t="s">
        <v>5363</v>
      </c>
      <c r="BE209" t="s">
        <v>5364</v>
      </c>
      <c r="BF209" t="s">
        <v>5365</v>
      </c>
      <c r="BG209" t="s">
        <v>5366</v>
      </c>
      <c r="BH209" t="s">
        <v>5367</v>
      </c>
      <c r="BI209" t="s">
        <v>5368</v>
      </c>
      <c r="BJ209" t="s">
        <v>5369</v>
      </c>
      <c r="BK209" t="s">
        <v>5370</v>
      </c>
      <c r="BL209" t="s">
        <v>5371</v>
      </c>
      <c r="BM209" t="s">
        <v>5372</v>
      </c>
      <c r="BN209" t="s">
        <v>5373</v>
      </c>
      <c r="BO209" t="s">
        <v>5374</v>
      </c>
      <c r="BP209" t="s">
        <v>5375</v>
      </c>
      <c r="BQ209" t="s">
        <v>5376</v>
      </c>
      <c r="BR209" t="s">
        <v>5377</v>
      </c>
      <c r="BS209" t="s">
        <v>5378</v>
      </c>
      <c r="BT209" t="s">
        <v>5379</v>
      </c>
      <c r="BU209" t="s">
        <v>5380</v>
      </c>
      <c r="BV209" t="s">
        <v>5381</v>
      </c>
      <c r="BW209" t="s">
        <v>5382</v>
      </c>
      <c r="BX209" t="s">
        <v>5383</v>
      </c>
      <c r="BY209" t="s">
        <v>5384</v>
      </c>
      <c r="BZ209" t="s">
        <v>5385</v>
      </c>
      <c r="CA209" t="s">
        <v>5386</v>
      </c>
      <c r="CB209" t="s">
        <v>5387</v>
      </c>
      <c r="CC209" t="s">
        <v>5388</v>
      </c>
      <c r="CD209" t="s">
        <v>5389</v>
      </c>
      <c r="CE209" t="s">
        <v>5390</v>
      </c>
      <c r="CF209" t="s">
        <v>5391</v>
      </c>
      <c r="CG209" t="s">
        <v>5392</v>
      </c>
      <c r="CH209" t="s">
        <v>5393</v>
      </c>
      <c r="CI209" t="s">
        <v>5394</v>
      </c>
      <c r="CJ209" t="s">
        <v>5395</v>
      </c>
      <c r="CK209" t="s">
        <v>5396</v>
      </c>
      <c r="CL209" t="s">
        <v>5397</v>
      </c>
      <c r="CM209" t="s">
        <v>5398</v>
      </c>
      <c r="CN209" t="s">
        <v>5399</v>
      </c>
      <c r="CO209" t="s">
        <v>5400</v>
      </c>
      <c r="CP209" t="s">
        <v>5401</v>
      </c>
      <c r="CQ209" t="s">
        <v>5402</v>
      </c>
      <c r="CR209" t="s">
        <v>5403</v>
      </c>
      <c r="CS209" t="s">
        <v>5404</v>
      </c>
      <c r="CT209" t="s">
        <v>5405</v>
      </c>
      <c r="CU209" t="s">
        <v>5406</v>
      </c>
      <c r="CV209" t="s">
        <v>5407</v>
      </c>
      <c r="CW209" t="s">
        <v>5408</v>
      </c>
      <c r="CX209" t="s">
        <v>5409</v>
      </c>
      <c r="CY209" t="s">
        <v>5410</v>
      </c>
      <c r="CZ209" t="s">
        <v>5411</v>
      </c>
      <c r="DA209" t="s">
        <v>5412</v>
      </c>
      <c r="DB209" t="s">
        <v>5413</v>
      </c>
      <c r="DC209" t="s">
        <v>5414</v>
      </c>
      <c r="DD209" t="s">
        <v>5415</v>
      </c>
      <c r="DE209" t="s">
        <v>5416</v>
      </c>
      <c r="DF209" t="s">
        <v>5417</v>
      </c>
      <c r="DG209" t="s">
        <v>5418</v>
      </c>
      <c r="DH209" t="s">
        <v>5419</v>
      </c>
      <c r="DI209" t="s">
        <v>5420</v>
      </c>
      <c r="DJ209" t="s">
        <v>5421</v>
      </c>
      <c r="DK209" t="s">
        <v>5422</v>
      </c>
      <c r="DL209" t="s">
        <v>5423</v>
      </c>
      <c r="DM209" t="s">
        <v>5424</v>
      </c>
      <c r="DN209" t="s">
        <v>5425</v>
      </c>
      <c r="DO209" t="s">
        <v>5426</v>
      </c>
      <c r="DP209" t="s">
        <v>5427</v>
      </c>
      <c r="DQ209" t="s">
        <v>5428</v>
      </c>
      <c r="DR209" t="s">
        <v>5429</v>
      </c>
      <c r="DS209" t="s">
        <v>5430</v>
      </c>
      <c r="DT209" t="s">
        <v>5431</v>
      </c>
      <c r="DU209" t="s">
        <v>5432</v>
      </c>
      <c r="DV209" t="s">
        <v>5433</v>
      </c>
      <c r="DW209" t="s">
        <v>5434</v>
      </c>
      <c r="DX209" t="s">
        <v>5435</v>
      </c>
      <c r="DY209" t="s">
        <v>5436</v>
      </c>
      <c r="DZ209" t="s">
        <v>5437</v>
      </c>
      <c r="EA209" t="s">
        <v>5438</v>
      </c>
      <c r="EB209" t="s">
        <v>5439</v>
      </c>
      <c r="EC209" t="s">
        <v>5440</v>
      </c>
      <c r="ED209" t="s">
        <v>5441</v>
      </c>
      <c r="EE209" t="s">
        <v>5442</v>
      </c>
      <c r="EF209" t="s">
        <v>5443</v>
      </c>
      <c r="EG209" t="s">
        <v>5444</v>
      </c>
      <c r="EH209" t="s">
        <v>5445</v>
      </c>
      <c r="EI209" t="s">
        <v>5446</v>
      </c>
      <c r="EJ209" t="s">
        <v>5447</v>
      </c>
      <c r="EK209" t="s">
        <v>5448</v>
      </c>
      <c r="EL209" t="s">
        <v>5449</v>
      </c>
      <c r="EM209" t="s">
        <v>5450</v>
      </c>
      <c r="EN209" t="s">
        <v>5451</v>
      </c>
      <c r="EO209" t="s">
        <v>5452</v>
      </c>
      <c r="EP209" t="s">
        <v>5453</v>
      </c>
      <c r="EQ209" t="s">
        <v>5454</v>
      </c>
      <c r="ER209" t="s">
        <v>5455</v>
      </c>
      <c r="ES209" t="s">
        <v>5456</v>
      </c>
      <c r="ET209" t="s">
        <v>5457</v>
      </c>
      <c r="EU209" t="s">
        <v>5458</v>
      </c>
      <c r="EV209" t="s">
        <v>5459</v>
      </c>
      <c r="EW209" t="s">
        <v>5460</v>
      </c>
      <c r="EX209" t="s">
        <v>5461</v>
      </c>
      <c r="EY209" t="s">
        <v>5462</v>
      </c>
      <c r="EZ209" t="s">
        <v>5463</v>
      </c>
      <c r="FA209" t="s">
        <v>5464</v>
      </c>
      <c r="FB209" t="s">
        <v>5465</v>
      </c>
      <c r="FC209" t="s">
        <v>5466</v>
      </c>
      <c r="FD209" t="s">
        <v>5467</v>
      </c>
      <c r="FE209" t="s">
        <v>5468</v>
      </c>
      <c r="FF209" t="s">
        <v>5469</v>
      </c>
      <c r="FG209" t="s">
        <v>5470</v>
      </c>
      <c r="FH209" t="s">
        <v>5471</v>
      </c>
      <c r="FI209" t="s">
        <v>5472</v>
      </c>
      <c r="FJ209" t="s">
        <v>5473</v>
      </c>
      <c r="FK209" t="s">
        <v>5474</v>
      </c>
      <c r="FL209" t="s">
        <v>5475</v>
      </c>
      <c r="FM209" t="s">
        <v>5476</v>
      </c>
      <c r="FN209" t="s">
        <v>5477</v>
      </c>
      <c r="FO209" t="s">
        <v>5478</v>
      </c>
      <c r="FP209" t="s">
        <v>5479</v>
      </c>
      <c r="FQ209" t="s">
        <v>5480</v>
      </c>
      <c r="FR209" t="s">
        <v>5481</v>
      </c>
      <c r="FS209" t="s">
        <v>5482</v>
      </c>
      <c r="FT209" t="s">
        <v>5483</v>
      </c>
      <c r="FU209" t="s">
        <v>5484</v>
      </c>
      <c r="FV209" t="s">
        <v>5485</v>
      </c>
      <c r="FW209" t="s">
        <v>5486</v>
      </c>
      <c r="FX209" t="s">
        <v>5487</v>
      </c>
      <c r="FY209" t="s">
        <v>5488</v>
      </c>
      <c r="FZ209" t="s">
        <v>5489</v>
      </c>
      <c r="GA209" t="s">
        <v>5490</v>
      </c>
      <c r="GB209" t="s">
        <v>5491</v>
      </c>
      <c r="GC209" t="s">
        <v>5492</v>
      </c>
      <c r="GD209" t="s">
        <v>5493</v>
      </c>
      <c r="GE209" t="s">
        <v>5494</v>
      </c>
      <c r="GF209" t="s">
        <v>5495</v>
      </c>
      <c r="GG209" t="s">
        <v>5496</v>
      </c>
      <c r="GH209" t="s">
        <v>5497</v>
      </c>
      <c r="GI209" t="s">
        <v>5498</v>
      </c>
      <c r="GJ209" t="s">
        <v>5499</v>
      </c>
      <c r="GK209" t="s">
        <v>5500</v>
      </c>
      <c r="GL209" t="s">
        <v>5501</v>
      </c>
      <c r="GM209" t="s">
        <v>5502</v>
      </c>
      <c r="GN209" t="s">
        <v>5503</v>
      </c>
      <c r="GO209" t="s">
        <v>5504</v>
      </c>
      <c r="GP209" t="s">
        <v>5505</v>
      </c>
      <c r="GQ209" t="s">
        <v>5506</v>
      </c>
      <c r="GR209" t="s">
        <v>5507</v>
      </c>
      <c r="GS209" t="s">
        <v>5508</v>
      </c>
      <c r="GT209" t="s">
        <v>5509</v>
      </c>
      <c r="GU209" t="s">
        <v>5510</v>
      </c>
      <c r="GV209" t="s">
        <v>5511</v>
      </c>
    </row>
    <row r="212" spans="1:204" x14ac:dyDescent="0.3">
      <c r="A212" t="s">
        <v>4091</v>
      </c>
      <c r="B212" t="s">
        <v>5513</v>
      </c>
      <c r="C212" t="s">
        <v>5514</v>
      </c>
      <c r="D212" t="s">
        <v>5515</v>
      </c>
      <c r="E212" t="s">
        <v>5516</v>
      </c>
      <c r="F212" t="s">
        <v>5517</v>
      </c>
      <c r="G212" t="s">
        <v>5518</v>
      </c>
      <c r="H212" t="s">
        <v>5519</v>
      </c>
      <c r="I212" t="s">
        <v>5520</v>
      </c>
      <c r="J212" t="s">
        <v>5521</v>
      </c>
      <c r="K212" t="s">
        <v>5522</v>
      </c>
      <c r="L212" t="s">
        <v>5523</v>
      </c>
      <c r="M212" t="s">
        <v>5524</v>
      </c>
      <c r="N212" t="s">
        <v>5525</v>
      </c>
      <c r="O212" t="s">
        <v>5526</v>
      </c>
      <c r="P212" t="s">
        <v>5527</v>
      </c>
      <c r="Q212" t="s">
        <v>5528</v>
      </c>
      <c r="R212" t="s">
        <v>5529</v>
      </c>
      <c r="S212" t="s">
        <v>5530</v>
      </c>
      <c r="T212" t="s">
        <v>5531</v>
      </c>
      <c r="U212" t="s">
        <v>5532</v>
      </c>
      <c r="V212" t="s">
        <v>5533</v>
      </c>
      <c r="W212" t="s">
        <v>5534</v>
      </c>
      <c r="X212" t="s">
        <v>5535</v>
      </c>
      <c r="Y212" t="s">
        <v>5536</v>
      </c>
      <c r="Z212" t="s">
        <v>5537</v>
      </c>
      <c r="AA212" t="s">
        <v>5538</v>
      </c>
      <c r="AB212" t="s">
        <v>5539</v>
      </c>
      <c r="AC212" t="s">
        <v>5540</v>
      </c>
      <c r="AD212" t="s">
        <v>5541</v>
      </c>
      <c r="AE212" t="s">
        <v>5542</v>
      </c>
      <c r="AF212" t="s">
        <v>5543</v>
      </c>
      <c r="AG212" t="s">
        <v>5544</v>
      </c>
      <c r="AH212" t="s">
        <v>5545</v>
      </c>
      <c r="AI212" t="s">
        <v>5546</v>
      </c>
      <c r="AJ212" t="s">
        <v>5547</v>
      </c>
      <c r="AK212" t="s">
        <v>5548</v>
      </c>
      <c r="AL212" t="s">
        <v>5549</v>
      </c>
      <c r="AM212" t="s">
        <v>5550</v>
      </c>
      <c r="AN212" t="s">
        <v>5551</v>
      </c>
      <c r="AO212" t="s">
        <v>5552</v>
      </c>
      <c r="AP212" t="s">
        <v>5553</v>
      </c>
      <c r="AQ212" t="s">
        <v>5554</v>
      </c>
      <c r="AR212" t="s">
        <v>5555</v>
      </c>
      <c r="AS212" t="s">
        <v>5556</v>
      </c>
      <c r="AT212" t="s">
        <v>5557</v>
      </c>
      <c r="AU212" t="s">
        <v>5558</v>
      </c>
      <c r="AV212" t="s">
        <v>5559</v>
      </c>
      <c r="AW212" t="s">
        <v>5560</v>
      </c>
      <c r="AX212" t="s">
        <v>5561</v>
      </c>
      <c r="AY212" t="s">
        <v>5562</v>
      </c>
      <c r="AZ212" t="s">
        <v>5563</v>
      </c>
      <c r="BA212" t="s">
        <v>5564</v>
      </c>
      <c r="BB212" t="s">
        <v>5565</v>
      </c>
      <c r="BC212" t="s">
        <v>5566</v>
      </c>
      <c r="BD212" t="s">
        <v>5567</v>
      </c>
      <c r="BE212" t="s">
        <v>5568</v>
      </c>
      <c r="BF212" t="s">
        <v>5569</v>
      </c>
      <c r="BG212" t="s">
        <v>5570</v>
      </c>
      <c r="BH212" t="s">
        <v>5571</v>
      </c>
      <c r="BI212" t="s">
        <v>5572</v>
      </c>
      <c r="BJ212" t="s">
        <v>5573</v>
      </c>
      <c r="BK212" t="s">
        <v>5574</v>
      </c>
      <c r="BL212" t="s">
        <v>5575</v>
      </c>
      <c r="BM212" t="s">
        <v>5576</v>
      </c>
      <c r="BN212" t="s">
        <v>5577</v>
      </c>
      <c r="BO212" t="s">
        <v>5578</v>
      </c>
      <c r="BP212" t="s">
        <v>5579</v>
      </c>
      <c r="BQ212" t="s">
        <v>5580</v>
      </c>
      <c r="BR212" t="s">
        <v>5581</v>
      </c>
      <c r="BS212" t="s">
        <v>5582</v>
      </c>
      <c r="BT212" t="s">
        <v>5583</v>
      </c>
      <c r="BU212" t="s">
        <v>5584</v>
      </c>
      <c r="BV212" t="s">
        <v>5585</v>
      </c>
      <c r="BW212" t="s">
        <v>5586</v>
      </c>
      <c r="BX212" t="s">
        <v>5587</v>
      </c>
      <c r="BY212" t="s">
        <v>5588</v>
      </c>
      <c r="BZ212" t="s">
        <v>5589</v>
      </c>
      <c r="CA212" t="s">
        <v>5590</v>
      </c>
      <c r="CB212" t="s">
        <v>5591</v>
      </c>
      <c r="CC212" t="s">
        <v>5592</v>
      </c>
      <c r="CD212" t="s">
        <v>5593</v>
      </c>
      <c r="CE212" t="s">
        <v>5594</v>
      </c>
      <c r="CF212" t="s">
        <v>5595</v>
      </c>
      <c r="CG212" t="s">
        <v>5596</v>
      </c>
      <c r="CH212" t="s">
        <v>5597</v>
      </c>
      <c r="CI212" t="s">
        <v>5598</v>
      </c>
      <c r="CJ212" t="s">
        <v>5599</v>
      </c>
      <c r="CK212" t="s">
        <v>5600</v>
      </c>
      <c r="CL212" t="s">
        <v>5601</v>
      </c>
      <c r="CM212" t="s">
        <v>5602</v>
      </c>
      <c r="CN212" t="s">
        <v>5603</v>
      </c>
      <c r="CO212" t="s">
        <v>5604</v>
      </c>
      <c r="CP212" t="s">
        <v>5605</v>
      </c>
      <c r="CQ212" t="s">
        <v>5606</v>
      </c>
      <c r="CR212" t="s">
        <v>5607</v>
      </c>
      <c r="CS212" t="s">
        <v>5608</v>
      </c>
      <c r="CT212" t="s">
        <v>5609</v>
      </c>
      <c r="CU212" t="s">
        <v>5610</v>
      </c>
      <c r="CV212" t="s">
        <v>5611</v>
      </c>
      <c r="CW212" t="s">
        <v>5612</v>
      </c>
      <c r="CX212" t="s">
        <v>5613</v>
      </c>
      <c r="CY212" t="s">
        <v>5614</v>
      </c>
      <c r="CZ212" t="s">
        <v>5615</v>
      </c>
      <c r="DA212" t="s">
        <v>5616</v>
      </c>
      <c r="DB212" t="s">
        <v>5617</v>
      </c>
      <c r="DC212" t="s">
        <v>5618</v>
      </c>
      <c r="DD212" t="s">
        <v>5619</v>
      </c>
      <c r="DE212" t="s">
        <v>5620</v>
      </c>
      <c r="DF212" t="s">
        <v>5621</v>
      </c>
      <c r="DG212" t="s">
        <v>5622</v>
      </c>
      <c r="DH212" t="s">
        <v>5623</v>
      </c>
      <c r="DI212" t="s">
        <v>5624</v>
      </c>
      <c r="DJ212" t="s">
        <v>5625</v>
      </c>
      <c r="DK212" t="s">
        <v>5626</v>
      </c>
      <c r="DL212" t="s">
        <v>5627</v>
      </c>
      <c r="DM212" t="s">
        <v>5628</v>
      </c>
      <c r="DN212" t="s">
        <v>5629</v>
      </c>
      <c r="DO212" t="s">
        <v>5630</v>
      </c>
      <c r="DP212" t="s">
        <v>5631</v>
      </c>
      <c r="DQ212" t="s">
        <v>5632</v>
      </c>
      <c r="DR212" t="s">
        <v>5633</v>
      </c>
      <c r="DS212" t="s">
        <v>5634</v>
      </c>
      <c r="DT212" t="s">
        <v>5635</v>
      </c>
      <c r="DU212" t="s">
        <v>5636</v>
      </c>
      <c r="DV212" t="s">
        <v>5637</v>
      </c>
      <c r="DW212" t="s">
        <v>5638</v>
      </c>
      <c r="DX212" t="s">
        <v>5639</v>
      </c>
      <c r="DY212" t="s">
        <v>5640</v>
      </c>
      <c r="DZ212" t="s">
        <v>5641</v>
      </c>
      <c r="EA212" t="s">
        <v>5642</v>
      </c>
      <c r="EB212" t="s">
        <v>5643</v>
      </c>
      <c r="EC212" t="s">
        <v>5644</v>
      </c>
      <c r="ED212" t="s">
        <v>5645</v>
      </c>
      <c r="EE212" t="s">
        <v>5646</v>
      </c>
      <c r="EF212" t="s">
        <v>5647</v>
      </c>
      <c r="EG212" t="s">
        <v>5648</v>
      </c>
      <c r="EH212" t="s">
        <v>5649</v>
      </c>
      <c r="EI212" t="s">
        <v>5650</v>
      </c>
      <c r="EJ212" t="s">
        <v>5651</v>
      </c>
      <c r="EK212" t="s">
        <v>5652</v>
      </c>
      <c r="EL212" t="s">
        <v>5653</v>
      </c>
      <c r="EM212" t="s">
        <v>5654</v>
      </c>
      <c r="EN212" t="s">
        <v>5655</v>
      </c>
      <c r="EO212" t="s">
        <v>5656</v>
      </c>
      <c r="EP212" t="s">
        <v>5657</v>
      </c>
      <c r="EQ212" t="s">
        <v>5658</v>
      </c>
      <c r="ER212" t="s">
        <v>5659</v>
      </c>
      <c r="ES212" t="s">
        <v>5660</v>
      </c>
      <c r="ET212" t="s">
        <v>5661</v>
      </c>
      <c r="EU212" t="s">
        <v>5662</v>
      </c>
      <c r="EV212" t="s">
        <v>5663</v>
      </c>
      <c r="EW212" t="s">
        <v>5664</v>
      </c>
      <c r="EX212" t="s">
        <v>5665</v>
      </c>
      <c r="EY212" t="s">
        <v>5666</v>
      </c>
      <c r="EZ212" t="s">
        <v>5667</v>
      </c>
      <c r="FA212" t="s">
        <v>5668</v>
      </c>
      <c r="FB212" t="s">
        <v>5669</v>
      </c>
      <c r="FC212" t="s">
        <v>5670</v>
      </c>
      <c r="FD212" t="s">
        <v>5671</v>
      </c>
      <c r="FE212" t="s">
        <v>5672</v>
      </c>
      <c r="FF212" t="s">
        <v>5673</v>
      </c>
      <c r="FG212" t="s">
        <v>5674</v>
      </c>
      <c r="FH212" t="s">
        <v>5675</v>
      </c>
      <c r="FI212" t="s">
        <v>5676</v>
      </c>
      <c r="FJ212" t="s">
        <v>5677</v>
      </c>
      <c r="FK212" t="s">
        <v>5678</v>
      </c>
      <c r="FL212" t="s">
        <v>5679</v>
      </c>
      <c r="FM212" t="s">
        <v>5680</v>
      </c>
      <c r="FN212" t="s">
        <v>5681</v>
      </c>
      <c r="FO212" t="s">
        <v>5682</v>
      </c>
      <c r="FP212" t="s">
        <v>5683</v>
      </c>
      <c r="FQ212" t="s">
        <v>5684</v>
      </c>
      <c r="FR212" t="s">
        <v>5685</v>
      </c>
      <c r="FS212" t="s">
        <v>5686</v>
      </c>
      <c r="FT212" t="s">
        <v>5687</v>
      </c>
      <c r="FU212" t="s">
        <v>5688</v>
      </c>
      <c r="FV212" t="s">
        <v>5689</v>
      </c>
      <c r="FW212" t="s">
        <v>5690</v>
      </c>
      <c r="FX212" t="s">
        <v>5691</v>
      </c>
      <c r="FY212" t="s">
        <v>5692</v>
      </c>
      <c r="FZ212" t="s">
        <v>5693</v>
      </c>
      <c r="GA212" t="s">
        <v>5694</v>
      </c>
      <c r="GB212" t="s">
        <v>5695</v>
      </c>
      <c r="GC212" t="s">
        <v>5696</v>
      </c>
      <c r="GD212" t="s">
        <v>5697</v>
      </c>
      <c r="GE212" t="s">
        <v>5698</v>
      </c>
      <c r="GF212" t="s">
        <v>5699</v>
      </c>
      <c r="GG212" t="s">
        <v>5700</v>
      </c>
      <c r="GH212" t="s">
        <v>5701</v>
      </c>
      <c r="GI212" t="s">
        <v>5702</v>
      </c>
      <c r="GJ212" t="s">
        <v>5703</v>
      </c>
      <c r="GK212" t="s">
        <v>5704</v>
      </c>
      <c r="GL212" t="s">
        <v>5705</v>
      </c>
      <c r="GM212" t="s">
        <v>5706</v>
      </c>
      <c r="GN212" t="s">
        <v>5707</v>
      </c>
      <c r="GO212" t="s">
        <v>5708</v>
      </c>
      <c r="GP212" t="s">
        <v>5709</v>
      </c>
      <c r="GQ212" t="s">
        <v>5710</v>
      </c>
      <c r="GR212" t="s">
        <v>5711</v>
      </c>
      <c r="GS212" t="s">
        <v>5712</v>
      </c>
      <c r="GT212" t="s">
        <v>5713</v>
      </c>
      <c r="GU212" t="s">
        <v>5714</v>
      </c>
    </row>
    <row r="213" spans="1:204" x14ac:dyDescent="0.3">
      <c r="A213" t="s">
        <v>4903</v>
      </c>
      <c r="B213" t="s">
        <v>5715</v>
      </c>
      <c r="C213" t="s">
        <v>5716</v>
      </c>
      <c r="D213" t="s">
        <v>5717</v>
      </c>
      <c r="E213" t="s">
        <v>5718</v>
      </c>
      <c r="F213" t="s">
        <v>5719</v>
      </c>
      <c r="G213" t="s">
        <v>5720</v>
      </c>
      <c r="H213" t="s">
        <v>5721</v>
      </c>
      <c r="I213" t="s">
        <v>5722</v>
      </c>
      <c r="J213" t="s">
        <v>5723</v>
      </c>
      <c r="K213" t="s">
        <v>5724</v>
      </c>
      <c r="L213" t="s">
        <v>5725</v>
      </c>
      <c r="M213" t="s">
        <v>5726</v>
      </c>
      <c r="N213" t="s">
        <v>5727</v>
      </c>
      <c r="O213" t="s">
        <v>5728</v>
      </c>
      <c r="P213" t="s">
        <v>5729</v>
      </c>
      <c r="Q213" t="s">
        <v>5730</v>
      </c>
      <c r="R213" t="s">
        <v>5731</v>
      </c>
      <c r="S213" t="s">
        <v>5732</v>
      </c>
      <c r="T213" t="s">
        <v>5733</v>
      </c>
      <c r="U213" t="s">
        <v>5734</v>
      </c>
      <c r="V213" t="s">
        <v>5735</v>
      </c>
      <c r="W213" t="s">
        <v>5736</v>
      </c>
      <c r="X213" t="s">
        <v>5737</v>
      </c>
      <c r="Y213" t="s">
        <v>5738</v>
      </c>
      <c r="Z213" t="s">
        <v>5739</v>
      </c>
      <c r="AA213" t="s">
        <v>5740</v>
      </c>
      <c r="AB213" t="s">
        <v>5741</v>
      </c>
      <c r="AC213" t="s">
        <v>5742</v>
      </c>
      <c r="AD213" t="s">
        <v>5743</v>
      </c>
      <c r="AE213" t="s">
        <v>5744</v>
      </c>
      <c r="AF213" t="s">
        <v>5745</v>
      </c>
      <c r="AG213" t="s">
        <v>5746</v>
      </c>
      <c r="AH213" t="s">
        <v>5747</v>
      </c>
      <c r="AI213" t="s">
        <v>5748</v>
      </c>
      <c r="AJ213" t="s">
        <v>5749</v>
      </c>
      <c r="AK213" t="s">
        <v>5750</v>
      </c>
      <c r="AL213" t="s">
        <v>5751</v>
      </c>
      <c r="AM213" t="s">
        <v>5752</v>
      </c>
      <c r="AN213" t="s">
        <v>5753</v>
      </c>
      <c r="AO213" t="s">
        <v>5754</v>
      </c>
      <c r="AP213" t="s">
        <v>5755</v>
      </c>
      <c r="AQ213" t="s">
        <v>5756</v>
      </c>
      <c r="AR213" t="s">
        <v>5757</v>
      </c>
      <c r="AS213" t="s">
        <v>5758</v>
      </c>
      <c r="AT213" t="s">
        <v>5759</v>
      </c>
      <c r="AU213" t="s">
        <v>5760</v>
      </c>
      <c r="AV213" t="s">
        <v>5761</v>
      </c>
      <c r="AW213" t="s">
        <v>5762</v>
      </c>
      <c r="AX213" t="s">
        <v>5763</v>
      </c>
      <c r="AY213" t="s">
        <v>5764</v>
      </c>
      <c r="AZ213" t="s">
        <v>5765</v>
      </c>
      <c r="BA213" t="s">
        <v>5766</v>
      </c>
      <c r="BB213" t="s">
        <v>5767</v>
      </c>
      <c r="BC213" t="s">
        <v>5768</v>
      </c>
      <c r="BD213" t="s">
        <v>5769</v>
      </c>
      <c r="BE213" t="s">
        <v>5770</v>
      </c>
      <c r="BF213" t="s">
        <v>5771</v>
      </c>
      <c r="BG213" t="s">
        <v>5772</v>
      </c>
      <c r="BH213" t="s">
        <v>5773</v>
      </c>
      <c r="BI213" t="s">
        <v>5774</v>
      </c>
      <c r="BJ213" t="s">
        <v>5775</v>
      </c>
      <c r="BK213" t="s">
        <v>5776</v>
      </c>
      <c r="BL213" t="s">
        <v>5777</v>
      </c>
      <c r="BM213" t="s">
        <v>5778</v>
      </c>
      <c r="BN213" t="s">
        <v>5779</v>
      </c>
      <c r="BO213" t="s">
        <v>5780</v>
      </c>
      <c r="BP213" t="s">
        <v>5781</v>
      </c>
      <c r="BQ213" t="s">
        <v>5782</v>
      </c>
      <c r="BR213" t="s">
        <v>5783</v>
      </c>
      <c r="BS213" t="s">
        <v>5784</v>
      </c>
      <c r="BT213" t="s">
        <v>5785</v>
      </c>
      <c r="BU213" t="s">
        <v>5786</v>
      </c>
      <c r="BV213" t="s">
        <v>5787</v>
      </c>
      <c r="BW213" t="s">
        <v>5788</v>
      </c>
      <c r="BX213" t="s">
        <v>5789</v>
      </c>
      <c r="BY213" t="s">
        <v>5790</v>
      </c>
      <c r="BZ213" t="s">
        <v>5791</v>
      </c>
      <c r="CA213" t="s">
        <v>5792</v>
      </c>
      <c r="CB213" t="s">
        <v>5793</v>
      </c>
      <c r="CC213" t="s">
        <v>5794</v>
      </c>
      <c r="CD213" t="s">
        <v>5795</v>
      </c>
      <c r="CE213" t="s">
        <v>5796</v>
      </c>
      <c r="CF213" t="s">
        <v>5797</v>
      </c>
      <c r="CG213" t="s">
        <v>5798</v>
      </c>
      <c r="CH213" t="s">
        <v>5799</v>
      </c>
      <c r="CI213" t="s">
        <v>5800</v>
      </c>
      <c r="CJ213" t="s">
        <v>5801</v>
      </c>
      <c r="CK213" t="s">
        <v>5802</v>
      </c>
      <c r="CL213" t="s">
        <v>5803</v>
      </c>
      <c r="CM213" t="s">
        <v>5804</v>
      </c>
      <c r="CN213" t="s">
        <v>5805</v>
      </c>
      <c r="CO213" t="s">
        <v>5806</v>
      </c>
      <c r="CP213" t="s">
        <v>5807</v>
      </c>
      <c r="CQ213" t="s">
        <v>5808</v>
      </c>
      <c r="CR213" t="s">
        <v>5809</v>
      </c>
      <c r="CS213" t="s">
        <v>5810</v>
      </c>
      <c r="CT213" t="s">
        <v>5811</v>
      </c>
      <c r="CU213" t="s">
        <v>5812</v>
      </c>
      <c r="CV213" t="s">
        <v>5813</v>
      </c>
      <c r="CW213" t="s">
        <v>5814</v>
      </c>
      <c r="CX213" t="s">
        <v>5815</v>
      </c>
      <c r="CY213" t="s">
        <v>5816</v>
      </c>
      <c r="CZ213" t="s">
        <v>5817</v>
      </c>
      <c r="DA213" t="s">
        <v>5818</v>
      </c>
      <c r="DB213" t="s">
        <v>5819</v>
      </c>
      <c r="DC213" t="s">
        <v>5820</v>
      </c>
      <c r="DD213" t="s">
        <v>5821</v>
      </c>
      <c r="DE213" t="s">
        <v>5822</v>
      </c>
      <c r="DF213" t="s">
        <v>5823</v>
      </c>
      <c r="DG213" t="s">
        <v>5824</v>
      </c>
      <c r="DH213" t="s">
        <v>5825</v>
      </c>
      <c r="DI213" t="s">
        <v>5826</v>
      </c>
      <c r="DJ213" t="s">
        <v>5827</v>
      </c>
      <c r="DK213" t="s">
        <v>5828</v>
      </c>
      <c r="DL213" t="s">
        <v>5829</v>
      </c>
      <c r="DM213" t="s">
        <v>5830</v>
      </c>
      <c r="DN213" t="s">
        <v>5831</v>
      </c>
      <c r="DO213" t="s">
        <v>5832</v>
      </c>
      <c r="DP213" t="s">
        <v>5833</v>
      </c>
      <c r="DQ213" t="s">
        <v>5834</v>
      </c>
      <c r="DR213" t="s">
        <v>5835</v>
      </c>
      <c r="DS213" t="s">
        <v>5836</v>
      </c>
      <c r="DT213" t="s">
        <v>5837</v>
      </c>
      <c r="DU213" t="s">
        <v>5838</v>
      </c>
      <c r="DV213" t="s">
        <v>5839</v>
      </c>
      <c r="DW213" t="s">
        <v>5840</v>
      </c>
      <c r="DX213" t="s">
        <v>5841</v>
      </c>
      <c r="DY213" t="s">
        <v>5842</v>
      </c>
      <c r="DZ213" t="s">
        <v>5843</v>
      </c>
      <c r="EA213" t="s">
        <v>5844</v>
      </c>
      <c r="EB213" t="s">
        <v>5845</v>
      </c>
      <c r="EC213" t="s">
        <v>5846</v>
      </c>
      <c r="ED213" t="s">
        <v>5847</v>
      </c>
      <c r="EE213" t="s">
        <v>5848</v>
      </c>
      <c r="EF213" t="s">
        <v>5849</v>
      </c>
      <c r="EG213" t="s">
        <v>5850</v>
      </c>
      <c r="EH213" t="s">
        <v>5851</v>
      </c>
      <c r="EI213" t="s">
        <v>5852</v>
      </c>
      <c r="EJ213" t="s">
        <v>5853</v>
      </c>
      <c r="EK213" t="s">
        <v>5854</v>
      </c>
      <c r="EL213" t="s">
        <v>5855</v>
      </c>
      <c r="EM213" t="s">
        <v>5856</v>
      </c>
      <c r="EN213" t="s">
        <v>5857</v>
      </c>
      <c r="EO213" t="s">
        <v>5858</v>
      </c>
      <c r="EP213" t="s">
        <v>5859</v>
      </c>
      <c r="EQ213" t="s">
        <v>5860</v>
      </c>
      <c r="ER213" t="s">
        <v>5861</v>
      </c>
      <c r="ES213" t="s">
        <v>5862</v>
      </c>
      <c r="ET213" t="s">
        <v>5863</v>
      </c>
      <c r="EU213" t="s">
        <v>5864</v>
      </c>
      <c r="EV213" t="s">
        <v>5865</v>
      </c>
      <c r="EW213" t="s">
        <v>5866</v>
      </c>
      <c r="EX213" t="s">
        <v>5867</v>
      </c>
      <c r="EY213" t="s">
        <v>5868</v>
      </c>
      <c r="EZ213" t="s">
        <v>5869</v>
      </c>
      <c r="FA213" t="s">
        <v>5870</v>
      </c>
      <c r="FB213" t="s">
        <v>5871</v>
      </c>
      <c r="FC213" t="s">
        <v>5872</v>
      </c>
      <c r="FD213" t="s">
        <v>5873</v>
      </c>
      <c r="FE213" t="s">
        <v>5874</v>
      </c>
      <c r="FF213" t="s">
        <v>5875</v>
      </c>
      <c r="FG213" t="s">
        <v>5876</v>
      </c>
      <c r="FH213" t="s">
        <v>5877</v>
      </c>
      <c r="FI213" t="s">
        <v>5878</v>
      </c>
      <c r="FJ213" t="s">
        <v>5879</v>
      </c>
      <c r="FK213" t="s">
        <v>5880</v>
      </c>
      <c r="FL213" t="s">
        <v>5881</v>
      </c>
      <c r="FM213" t="s">
        <v>5882</v>
      </c>
      <c r="FN213" t="s">
        <v>5883</v>
      </c>
      <c r="FO213" t="s">
        <v>5884</v>
      </c>
      <c r="FP213" t="s">
        <v>5885</v>
      </c>
      <c r="FQ213" t="s">
        <v>5886</v>
      </c>
      <c r="FR213" t="s">
        <v>5887</v>
      </c>
      <c r="FS213" t="s">
        <v>5888</v>
      </c>
      <c r="FT213" t="s">
        <v>5889</v>
      </c>
      <c r="FU213" t="s">
        <v>5890</v>
      </c>
      <c r="FV213" t="s">
        <v>5891</v>
      </c>
      <c r="FW213" t="s">
        <v>5892</v>
      </c>
      <c r="FX213" t="s">
        <v>5893</v>
      </c>
      <c r="FY213" t="s">
        <v>5894</v>
      </c>
      <c r="FZ213" t="s">
        <v>5895</v>
      </c>
      <c r="GA213" t="s">
        <v>5896</v>
      </c>
      <c r="GB213" t="s">
        <v>5897</v>
      </c>
      <c r="GC213" t="s">
        <v>5898</v>
      </c>
      <c r="GD213" t="s">
        <v>5899</v>
      </c>
      <c r="GE213" t="s">
        <v>5900</v>
      </c>
      <c r="GF213" t="s">
        <v>5901</v>
      </c>
      <c r="GG213" t="s">
        <v>5902</v>
      </c>
      <c r="GH213" t="s">
        <v>5903</v>
      </c>
      <c r="GI213" t="s">
        <v>5904</v>
      </c>
      <c r="GJ213" t="s">
        <v>5905</v>
      </c>
      <c r="GK213" t="s">
        <v>5906</v>
      </c>
      <c r="GL213" t="s">
        <v>5907</v>
      </c>
      <c r="GM213" t="s">
        <v>5908</v>
      </c>
      <c r="GN213" t="s">
        <v>5909</v>
      </c>
      <c r="GO213" t="s">
        <v>5910</v>
      </c>
      <c r="GP213" t="s">
        <v>5911</v>
      </c>
      <c r="GQ213" t="s">
        <v>5912</v>
      </c>
      <c r="GR213" t="s">
        <v>5913</v>
      </c>
      <c r="GS213" t="s">
        <v>5914</v>
      </c>
      <c r="GT213" t="s">
        <v>5915</v>
      </c>
      <c r="GU213" t="s">
        <v>5916</v>
      </c>
    </row>
    <row r="214" spans="1:204" x14ac:dyDescent="0.3">
      <c r="A214" t="s">
        <v>5106</v>
      </c>
      <c r="B214" t="s">
        <v>5917</v>
      </c>
      <c r="C214" t="s">
        <v>5918</v>
      </c>
      <c r="D214" t="s">
        <v>5919</v>
      </c>
      <c r="E214" t="s">
        <v>5920</v>
      </c>
      <c r="F214" t="s">
        <v>5921</v>
      </c>
      <c r="G214" t="s">
        <v>5922</v>
      </c>
      <c r="H214" t="s">
        <v>5923</v>
      </c>
      <c r="I214" t="s">
        <v>5924</v>
      </c>
      <c r="J214" t="s">
        <v>5925</v>
      </c>
      <c r="K214" t="s">
        <v>5926</v>
      </c>
      <c r="L214" t="s">
        <v>5927</v>
      </c>
      <c r="M214" t="s">
        <v>5928</v>
      </c>
      <c r="N214" t="s">
        <v>5929</v>
      </c>
      <c r="O214" t="s">
        <v>5930</v>
      </c>
      <c r="P214" t="s">
        <v>5931</v>
      </c>
      <c r="Q214" t="s">
        <v>5932</v>
      </c>
      <c r="R214" t="s">
        <v>5933</v>
      </c>
      <c r="S214" t="s">
        <v>5934</v>
      </c>
      <c r="T214" t="s">
        <v>5935</v>
      </c>
      <c r="U214" t="s">
        <v>5936</v>
      </c>
      <c r="V214" t="s">
        <v>5937</v>
      </c>
      <c r="W214" t="s">
        <v>5938</v>
      </c>
      <c r="X214" t="s">
        <v>5939</v>
      </c>
      <c r="Y214" t="s">
        <v>5940</v>
      </c>
      <c r="Z214" t="s">
        <v>5941</v>
      </c>
      <c r="AA214" t="s">
        <v>5942</v>
      </c>
      <c r="AB214" t="s">
        <v>5943</v>
      </c>
      <c r="AC214" t="s">
        <v>5944</v>
      </c>
      <c r="AD214" t="s">
        <v>5945</v>
      </c>
      <c r="AE214" t="s">
        <v>5946</v>
      </c>
      <c r="AF214" t="s">
        <v>5947</v>
      </c>
      <c r="AG214" t="s">
        <v>5948</v>
      </c>
      <c r="AH214" t="s">
        <v>5949</v>
      </c>
      <c r="AI214" t="s">
        <v>5950</v>
      </c>
      <c r="AJ214" t="s">
        <v>5951</v>
      </c>
      <c r="AK214" t="s">
        <v>5952</v>
      </c>
      <c r="AL214" t="s">
        <v>5953</v>
      </c>
      <c r="AM214" t="s">
        <v>5954</v>
      </c>
      <c r="AN214" t="s">
        <v>5955</v>
      </c>
      <c r="AO214" t="s">
        <v>5956</v>
      </c>
      <c r="AP214" t="s">
        <v>5957</v>
      </c>
      <c r="AQ214" t="s">
        <v>5958</v>
      </c>
      <c r="AR214" t="s">
        <v>5959</v>
      </c>
      <c r="AS214" t="s">
        <v>5960</v>
      </c>
      <c r="AT214" t="s">
        <v>5961</v>
      </c>
      <c r="AU214" t="s">
        <v>5962</v>
      </c>
      <c r="AV214" t="s">
        <v>5963</v>
      </c>
      <c r="AW214" t="s">
        <v>5964</v>
      </c>
      <c r="AX214" t="s">
        <v>5965</v>
      </c>
      <c r="AY214" t="s">
        <v>5966</v>
      </c>
      <c r="AZ214" t="s">
        <v>5967</v>
      </c>
      <c r="BA214" t="s">
        <v>5968</v>
      </c>
      <c r="BB214" t="s">
        <v>5969</v>
      </c>
      <c r="BC214" t="s">
        <v>5970</v>
      </c>
      <c r="BD214" t="s">
        <v>5971</v>
      </c>
      <c r="BE214" t="s">
        <v>5972</v>
      </c>
      <c r="BF214" t="s">
        <v>5973</v>
      </c>
      <c r="BG214" t="s">
        <v>5974</v>
      </c>
      <c r="BH214" t="s">
        <v>5975</v>
      </c>
      <c r="BI214" t="s">
        <v>5976</v>
      </c>
      <c r="BJ214" t="s">
        <v>5977</v>
      </c>
      <c r="BK214" t="s">
        <v>5978</v>
      </c>
      <c r="BL214" t="s">
        <v>5979</v>
      </c>
      <c r="BM214" t="s">
        <v>5980</v>
      </c>
      <c r="BN214" t="s">
        <v>5981</v>
      </c>
      <c r="BO214" t="s">
        <v>5982</v>
      </c>
      <c r="BP214" t="s">
        <v>5983</v>
      </c>
      <c r="BQ214" t="s">
        <v>5984</v>
      </c>
      <c r="BR214" t="s">
        <v>5985</v>
      </c>
      <c r="BS214" t="s">
        <v>5986</v>
      </c>
      <c r="BT214" t="s">
        <v>5987</v>
      </c>
      <c r="BU214" t="s">
        <v>5988</v>
      </c>
      <c r="BV214" t="s">
        <v>5989</v>
      </c>
      <c r="BW214" t="s">
        <v>5990</v>
      </c>
      <c r="BX214" t="s">
        <v>5991</v>
      </c>
      <c r="BY214" t="s">
        <v>5992</v>
      </c>
      <c r="BZ214" t="s">
        <v>5993</v>
      </c>
      <c r="CA214" t="s">
        <v>5994</v>
      </c>
      <c r="CB214" t="s">
        <v>5995</v>
      </c>
      <c r="CC214" t="s">
        <v>5996</v>
      </c>
      <c r="CD214" t="s">
        <v>5997</v>
      </c>
      <c r="CE214" t="s">
        <v>5998</v>
      </c>
      <c r="CF214" t="s">
        <v>5999</v>
      </c>
      <c r="CG214" t="s">
        <v>6000</v>
      </c>
      <c r="CH214" t="s">
        <v>6001</v>
      </c>
      <c r="CI214" t="s">
        <v>6002</v>
      </c>
      <c r="CJ214" t="s">
        <v>6003</v>
      </c>
      <c r="CK214" t="s">
        <v>6004</v>
      </c>
      <c r="CL214" t="s">
        <v>6005</v>
      </c>
      <c r="CM214" t="s">
        <v>6006</v>
      </c>
      <c r="CN214" t="s">
        <v>6007</v>
      </c>
      <c r="CO214" t="s">
        <v>6008</v>
      </c>
      <c r="CP214" t="s">
        <v>6009</v>
      </c>
      <c r="CQ214" t="s">
        <v>6010</v>
      </c>
      <c r="CR214" t="s">
        <v>6011</v>
      </c>
      <c r="CS214" t="s">
        <v>6012</v>
      </c>
      <c r="CT214" t="s">
        <v>6013</v>
      </c>
      <c r="CU214" t="s">
        <v>6014</v>
      </c>
      <c r="CV214" t="s">
        <v>6015</v>
      </c>
      <c r="CW214" t="s">
        <v>6016</v>
      </c>
      <c r="CX214" t="s">
        <v>6017</v>
      </c>
      <c r="CY214" t="s">
        <v>6018</v>
      </c>
      <c r="CZ214" t="s">
        <v>6019</v>
      </c>
      <c r="DA214" t="s">
        <v>6020</v>
      </c>
      <c r="DB214" t="s">
        <v>6021</v>
      </c>
      <c r="DC214" t="s">
        <v>6022</v>
      </c>
      <c r="DD214" t="s">
        <v>6023</v>
      </c>
      <c r="DE214" t="s">
        <v>6024</v>
      </c>
      <c r="DF214" t="s">
        <v>6025</v>
      </c>
      <c r="DG214" t="s">
        <v>6026</v>
      </c>
      <c r="DH214" t="s">
        <v>6027</v>
      </c>
      <c r="DI214" t="s">
        <v>6028</v>
      </c>
      <c r="DJ214" t="s">
        <v>6029</v>
      </c>
      <c r="DK214" t="s">
        <v>6030</v>
      </c>
      <c r="DL214" t="s">
        <v>6031</v>
      </c>
      <c r="DM214" t="s">
        <v>6032</v>
      </c>
      <c r="DN214" t="s">
        <v>6033</v>
      </c>
      <c r="DO214" t="s">
        <v>6034</v>
      </c>
      <c r="DP214" t="s">
        <v>6035</v>
      </c>
      <c r="DQ214" t="s">
        <v>6036</v>
      </c>
      <c r="DR214" t="s">
        <v>6037</v>
      </c>
      <c r="DS214" t="s">
        <v>6038</v>
      </c>
      <c r="DT214" t="s">
        <v>6039</v>
      </c>
      <c r="DU214" t="s">
        <v>6040</v>
      </c>
      <c r="DV214" t="s">
        <v>6041</v>
      </c>
      <c r="DW214" t="s">
        <v>6042</v>
      </c>
      <c r="DX214" t="s">
        <v>6043</v>
      </c>
      <c r="DY214" t="s">
        <v>6044</v>
      </c>
      <c r="DZ214" t="s">
        <v>6045</v>
      </c>
      <c r="EA214" t="s">
        <v>6046</v>
      </c>
      <c r="EB214" t="s">
        <v>6047</v>
      </c>
      <c r="EC214" t="s">
        <v>6048</v>
      </c>
      <c r="ED214" t="s">
        <v>6049</v>
      </c>
      <c r="EE214" t="s">
        <v>6050</v>
      </c>
      <c r="EF214" t="s">
        <v>6051</v>
      </c>
      <c r="EG214" t="s">
        <v>6052</v>
      </c>
      <c r="EH214" t="s">
        <v>6053</v>
      </c>
      <c r="EI214" t="s">
        <v>6054</v>
      </c>
      <c r="EJ214" t="s">
        <v>6055</v>
      </c>
      <c r="EK214" t="s">
        <v>6056</v>
      </c>
      <c r="EL214" t="s">
        <v>6057</v>
      </c>
      <c r="EM214" t="s">
        <v>6058</v>
      </c>
      <c r="EN214" t="s">
        <v>6059</v>
      </c>
      <c r="EO214" t="s">
        <v>6060</v>
      </c>
      <c r="EP214" t="s">
        <v>6061</v>
      </c>
      <c r="EQ214" t="s">
        <v>6062</v>
      </c>
      <c r="ER214" t="s">
        <v>6063</v>
      </c>
      <c r="ES214" t="s">
        <v>6064</v>
      </c>
      <c r="ET214" t="s">
        <v>6065</v>
      </c>
      <c r="EU214" t="s">
        <v>6066</v>
      </c>
      <c r="EV214" t="s">
        <v>6067</v>
      </c>
      <c r="EW214" t="s">
        <v>6068</v>
      </c>
      <c r="EX214" t="s">
        <v>6069</v>
      </c>
      <c r="EY214" t="s">
        <v>6070</v>
      </c>
      <c r="EZ214" t="s">
        <v>6071</v>
      </c>
      <c r="FA214" t="s">
        <v>6072</v>
      </c>
      <c r="FB214" t="s">
        <v>6073</v>
      </c>
      <c r="FC214" t="s">
        <v>6074</v>
      </c>
      <c r="FD214" t="s">
        <v>6075</v>
      </c>
      <c r="FE214" t="s">
        <v>6076</v>
      </c>
      <c r="FF214" t="s">
        <v>6077</v>
      </c>
      <c r="FG214" t="s">
        <v>6078</v>
      </c>
      <c r="FH214" t="s">
        <v>6079</v>
      </c>
      <c r="FI214" t="s">
        <v>6080</v>
      </c>
      <c r="FJ214" t="s">
        <v>6081</v>
      </c>
      <c r="FK214" t="s">
        <v>6082</v>
      </c>
      <c r="FL214" t="s">
        <v>6083</v>
      </c>
      <c r="FM214" t="s">
        <v>6084</v>
      </c>
      <c r="FN214" t="s">
        <v>6085</v>
      </c>
      <c r="FO214" t="s">
        <v>6086</v>
      </c>
      <c r="FP214" t="s">
        <v>6087</v>
      </c>
      <c r="FQ214" t="s">
        <v>6088</v>
      </c>
      <c r="FR214" t="s">
        <v>6089</v>
      </c>
      <c r="FS214" t="s">
        <v>6090</v>
      </c>
      <c r="FT214" t="s">
        <v>6091</v>
      </c>
      <c r="FU214" t="s">
        <v>6092</v>
      </c>
      <c r="FV214" t="s">
        <v>6093</v>
      </c>
      <c r="FW214" t="s">
        <v>6094</v>
      </c>
      <c r="FX214" t="s">
        <v>6095</v>
      </c>
      <c r="FY214" t="s">
        <v>6096</v>
      </c>
      <c r="FZ214" t="s">
        <v>6097</v>
      </c>
      <c r="GA214" t="s">
        <v>6098</v>
      </c>
      <c r="GB214" t="s">
        <v>6099</v>
      </c>
      <c r="GC214" t="s">
        <v>6100</v>
      </c>
      <c r="GD214" t="s">
        <v>6101</v>
      </c>
      <c r="GE214" t="s">
        <v>6102</v>
      </c>
      <c r="GF214" t="s">
        <v>6103</v>
      </c>
      <c r="GG214" t="s">
        <v>6104</v>
      </c>
      <c r="GH214" t="s">
        <v>6105</v>
      </c>
      <c r="GI214" t="s">
        <v>6106</v>
      </c>
      <c r="GJ214" t="s">
        <v>6107</v>
      </c>
      <c r="GK214" t="s">
        <v>6108</v>
      </c>
      <c r="GL214" t="s">
        <v>6109</v>
      </c>
      <c r="GM214" t="s">
        <v>6110</v>
      </c>
      <c r="GN214" t="s">
        <v>6111</v>
      </c>
      <c r="GO214" t="s">
        <v>6112</v>
      </c>
      <c r="GP214" t="s">
        <v>6113</v>
      </c>
      <c r="GQ214" t="s">
        <v>6114</v>
      </c>
      <c r="GR214" t="s">
        <v>6115</v>
      </c>
      <c r="GS214" t="s">
        <v>6116</v>
      </c>
      <c r="GT214" t="s">
        <v>6117</v>
      </c>
      <c r="GU214" t="s">
        <v>6118</v>
      </c>
    </row>
    <row r="215" spans="1:204" x14ac:dyDescent="0.3">
      <c r="A215" t="s">
        <v>5309</v>
      </c>
      <c r="B215" t="s">
        <v>6119</v>
      </c>
      <c r="C215" t="s">
        <v>6120</v>
      </c>
      <c r="D215" t="s">
        <v>6121</v>
      </c>
      <c r="E215" t="s">
        <v>6122</v>
      </c>
      <c r="F215" t="s">
        <v>6123</v>
      </c>
      <c r="G215" t="s">
        <v>6124</v>
      </c>
      <c r="H215" t="s">
        <v>6125</v>
      </c>
      <c r="I215" t="s">
        <v>6126</v>
      </c>
      <c r="J215" t="s">
        <v>6127</v>
      </c>
      <c r="K215" t="s">
        <v>6128</v>
      </c>
      <c r="L215" t="s">
        <v>6129</v>
      </c>
      <c r="M215" t="s">
        <v>6130</v>
      </c>
      <c r="N215" t="s">
        <v>6131</v>
      </c>
      <c r="O215" t="s">
        <v>6132</v>
      </c>
      <c r="P215" t="s">
        <v>6133</v>
      </c>
      <c r="Q215" t="s">
        <v>6134</v>
      </c>
      <c r="R215" t="s">
        <v>6135</v>
      </c>
      <c r="S215" t="s">
        <v>6136</v>
      </c>
      <c r="T215" t="s">
        <v>6137</v>
      </c>
      <c r="U215" t="s">
        <v>6138</v>
      </c>
      <c r="V215" t="s">
        <v>6139</v>
      </c>
      <c r="W215" t="s">
        <v>6140</v>
      </c>
      <c r="X215" t="s">
        <v>6141</v>
      </c>
      <c r="Y215" t="s">
        <v>6142</v>
      </c>
      <c r="Z215" t="s">
        <v>6143</v>
      </c>
      <c r="AA215" t="s">
        <v>6144</v>
      </c>
      <c r="AB215" t="s">
        <v>6145</v>
      </c>
      <c r="AC215" t="s">
        <v>6146</v>
      </c>
      <c r="AD215" t="s">
        <v>6147</v>
      </c>
      <c r="AE215" t="s">
        <v>6148</v>
      </c>
      <c r="AF215" t="s">
        <v>6149</v>
      </c>
      <c r="AG215" t="s">
        <v>6150</v>
      </c>
      <c r="AH215" t="s">
        <v>6151</v>
      </c>
      <c r="AI215" t="s">
        <v>6152</v>
      </c>
      <c r="AJ215" t="s">
        <v>6153</v>
      </c>
      <c r="AK215" t="s">
        <v>6154</v>
      </c>
      <c r="AL215" t="s">
        <v>6155</v>
      </c>
      <c r="AM215" t="s">
        <v>6156</v>
      </c>
      <c r="AN215" t="s">
        <v>6157</v>
      </c>
      <c r="AO215" t="s">
        <v>6158</v>
      </c>
      <c r="AP215" t="s">
        <v>6159</v>
      </c>
      <c r="AQ215" t="s">
        <v>6160</v>
      </c>
      <c r="AR215" t="s">
        <v>6161</v>
      </c>
      <c r="AS215" t="s">
        <v>6162</v>
      </c>
      <c r="AT215" t="s">
        <v>6163</v>
      </c>
      <c r="AU215" t="s">
        <v>6164</v>
      </c>
      <c r="AV215" t="s">
        <v>6165</v>
      </c>
      <c r="AW215" t="s">
        <v>6166</v>
      </c>
      <c r="AX215" t="s">
        <v>6167</v>
      </c>
      <c r="AY215" t="s">
        <v>6168</v>
      </c>
      <c r="AZ215" t="s">
        <v>6169</v>
      </c>
      <c r="BA215" t="s">
        <v>6170</v>
      </c>
      <c r="BB215" t="s">
        <v>6171</v>
      </c>
      <c r="BC215" t="s">
        <v>6172</v>
      </c>
      <c r="BD215" t="s">
        <v>6173</v>
      </c>
      <c r="BE215" t="s">
        <v>6174</v>
      </c>
      <c r="BF215" t="s">
        <v>6175</v>
      </c>
      <c r="BG215" t="s">
        <v>6176</v>
      </c>
      <c r="BH215" t="s">
        <v>6177</v>
      </c>
      <c r="BI215" t="s">
        <v>6178</v>
      </c>
      <c r="BJ215" t="s">
        <v>6179</v>
      </c>
      <c r="BK215" t="s">
        <v>6180</v>
      </c>
      <c r="BL215" t="s">
        <v>6181</v>
      </c>
      <c r="BM215" t="s">
        <v>6182</v>
      </c>
      <c r="BN215" t="s">
        <v>6183</v>
      </c>
      <c r="BO215" t="s">
        <v>6184</v>
      </c>
      <c r="BP215" t="s">
        <v>6185</v>
      </c>
      <c r="BQ215" t="s">
        <v>6186</v>
      </c>
      <c r="BR215" t="s">
        <v>6187</v>
      </c>
      <c r="BS215" t="s">
        <v>6188</v>
      </c>
      <c r="BT215" t="s">
        <v>6189</v>
      </c>
      <c r="BU215" t="s">
        <v>6190</v>
      </c>
      <c r="BV215" t="s">
        <v>6191</v>
      </c>
      <c r="BW215" t="s">
        <v>6192</v>
      </c>
      <c r="BX215" t="s">
        <v>6193</v>
      </c>
      <c r="BY215" t="s">
        <v>6194</v>
      </c>
      <c r="BZ215" t="s">
        <v>6195</v>
      </c>
      <c r="CA215" t="s">
        <v>6196</v>
      </c>
      <c r="CB215" t="s">
        <v>6197</v>
      </c>
      <c r="CC215" t="s">
        <v>6198</v>
      </c>
      <c r="CD215" t="s">
        <v>6199</v>
      </c>
      <c r="CE215" t="s">
        <v>6200</v>
      </c>
      <c r="CF215" t="s">
        <v>6201</v>
      </c>
      <c r="CG215" t="s">
        <v>6202</v>
      </c>
      <c r="CH215" t="s">
        <v>6203</v>
      </c>
      <c r="CI215" t="s">
        <v>6204</v>
      </c>
      <c r="CJ215" t="s">
        <v>6205</v>
      </c>
      <c r="CK215" t="s">
        <v>6206</v>
      </c>
      <c r="CL215" t="s">
        <v>6207</v>
      </c>
      <c r="CM215" t="s">
        <v>6208</v>
      </c>
      <c r="CN215" t="s">
        <v>6209</v>
      </c>
      <c r="CO215" t="s">
        <v>6210</v>
      </c>
      <c r="CP215" t="s">
        <v>6211</v>
      </c>
      <c r="CQ215" t="s">
        <v>6212</v>
      </c>
      <c r="CR215" t="s">
        <v>6213</v>
      </c>
      <c r="CS215" t="s">
        <v>6214</v>
      </c>
      <c r="CT215" t="s">
        <v>6215</v>
      </c>
      <c r="CU215" t="s">
        <v>6216</v>
      </c>
      <c r="CV215" t="s">
        <v>6217</v>
      </c>
      <c r="CW215" t="s">
        <v>6218</v>
      </c>
      <c r="CX215" t="s">
        <v>6219</v>
      </c>
      <c r="CY215" t="s">
        <v>6220</v>
      </c>
      <c r="CZ215" t="s">
        <v>6221</v>
      </c>
      <c r="DA215" t="s">
        <v>6222</v>
      </c>
      <c r="DB215" t="s">
        <v>6223</v>
      </c>
      <c r="DC215" t="s">
        <v>6224</v>
      </c>
      <c r="DD215" t="s">
        <v>6225</v>
      </c>
      <c r="DE215" t="s">
        <v>6226</v>
      </c>
      <c r="DF215" t="s">
        <v>6227</v>
      </c>
      <c r="DG215" t="s">
        <v>6228</v>
      </c>
      <c r="DH215" t="s">
        <v>6229</v>
      </c>
      <c r="DI215" t="s">
        <v>6230</v>
      </c>
      <c r="DJ215" t="s">
        <v>6231</v>
      </c>
      <c r="DK215" t="s">
        <v>6232</v>
      </c>
      <c r="DL215" t="s">
        <v>6233</v>
      </c>
      <c r="DM215" t="s">
        <v>6234</v>
      </c>
      <c r="DN215" t="s">
        <v>6235</v>
      </c>
      <c r="DO215" t="s">
        <v>6236</v>
      </c>
      <c r="DP215" t="s">
        <v>6237</v>
      </c>
      <c r="DQ215" t="s">
        <v>6238</v>
      </c>
      <c r="DR215" t="s">
        <v>6239</v>
      </c>
      <c r="DS215" t="s">
        <v>6240</v>
      </c>
      <c r="DT215" t="s">
        <v>6241</v>
      </c>
      <c r="DU215" t="s">
        <v>6242</v>
      </c>
      <c r="DV215" t="s">
        <v>6243</v>
      </c>
      <c r="DW215" t="s">
        <v>6244</v>
      </c>
      <c r="DX215" t="s">
        <v>6245</v>
      </c>
      <c r="DY215" t="s">
        <v>6246</v>
      </c>
      <c r="DZ215" t="s">
        <v>6247</v>
      </c>
      <c r="EA215" t="s">
        <v>6248</v>
      </c>
      <c r="EB215" t="s">
        <v>6249</v>
      </c>
      <c r="EC215" t="s">
        <v>6250</v>
      </c>
      <c r="ED215" t="s">
        <v>6251</v>
      </c>
      <c r="EE215" t="s">
        <v>6252</v>
      </c>
      <c r="EF215" t="s">
        <v>6253</v>
      </c>
      <c r="EG215" t="s">
        <v>6254</v>
      </c>
      <c r="EH215" t="s">
        <v>6255</v>
      </c>
      <c r="EI215" t="s">
        <v>6256</v>
      </c>
      <c r="EJ215" t="s">
        <v>6257</v>
      </c>
      <c r="EK215" t="s">
        <v>6258</v>
      </c>
      <c r="EL215" t="s">
        <v>6259</v>
      </c>
      <c r="EM215" t="s">
        <v>6260</v>
      </c>
      <c r="EN215" t="s">
        <v>6261</v>
      </c>
      <c r="EO215" t="s">
        <v>6262</v>
      </c>
      <c r="EP215" t="s">
        <v>6263</v>
      </c>
      <c r="EQ215" t="s">
        <v>6264</v>
      </c>
      <c r="ER215" t="s">
        <v>6265</v>
      </c>
      <c r="ES215" t="s">
        <v>6266</v>
      </c>
      <c r="ET215" t="s">
        <v>6267</v>
      </c>
      <c r="EU215" t="s">
        <v>6268</v>
      </c>
      <c r="EV215" t="s">
        <v>6269</v>
      </c>
      <c r="EW215" t="s">
        <v>6270</v>
      </c>
      <c r="EX215" t="s">
        <v>6271</v>
      </c>
      <c r="EY215" t="s">
        <v>6272</v>
      </c>
      <c r="EZ215" t="s">
        <v>6273</v>
      </c>
      <c r="FA215" t="s">
        <v>6274</v>
      </c>
      <c r="FB215" t="s">
        <v>6275</v>
      </c>
      <c r="FC215" t="s">
        <v>6276</v>
      </c>
      <c r="FD215" t="s">
        <v>6277</v>
      </c>
      <c r="FE215" t="s">
        <v>6278</v>
      </c>
      <c r="FF215" t="s">
        <v>6279</v>
      </c>
      <c r="FG215" t="s">
        <v>6280</v>
      </c>
      <c r="FH215" t="s">
        <v>6281</v>
      </c>
      <c r="FI215" t="s">
        <v>6282</v>
      </c>
      <c r="FJ215" t="s">
        <v>6283</v>
      </c>
      <c r="FK215" t="s">
        <v>6284</v>
      </c>
      <c r="FL215" t="s">
        <v>6285</v>
      </c>
      <c r="FM215" t="s">
        <v>6286</v>
      </c>
      <c r="FN215" t="s">
        <v>6287</v>
      </c>
      <c r="FO215" t="s">
        <v>6288</v>
      </c>
      <c r="FP215" t="s">
        <v>6289</v>
      </c>
      <c r="FQ215" t="s">
        <v>6290</v>
      </c>
      <c r="FR215" t="s">
        <v>6291</v>
      </c>
      <c r="FS215" t="s">
        <v>6292</v>
      </c>
      <c r="FT215" t="s">
        <v>6293</v>
      </c>
      <c r="FU215" t="s">
        <v>6294</v>
      </c>
      <c r="FV215" t="s">
        <v>6295</v>
      </c>
      <c r="FW215" t="s">
        <v>6296</v>
      </c>
      <c r="FX215" t="s">
        <v>6297</v>
      </c>
      <c r="FY215" t="s">
        <v>6298</v>
      </c>
      <c r="FZ215" t="s">
        <v>6299</v>
      </c>
      <c r="GA215" t="s">
        <v>6300</v>
      </c>
      <c r="GB215" t="s">
        <v>6301</v>
      </c>
      <c r="GC215" t="s">
        <v>6302</v>
      </c>
      <c r="GD215" t="s">
        <v>6303</v>
      </c>
      <c r="GE215" t="s">
        <v>6304</v>
      </c>
      <c r="GF215" t="s">
        <v>6305</v>
      </c>
      <c r="GG215" t="s">
        <v>6306</v>
      </c>
      <c r="GH215" t="s">
        <v>6307</v>
      </c>
      <c r="GI215" t="s">
        <v>6308</v>
      </c>
      <c r="GJ215" t="s">
        <v>6309</v>
      </c>
      <c r="GK215" t="s">
        <v>6310</v>
      </c>
      <c r="GL215" t="s">
        <v>6311</v>
      </c>
      <c r="GM215" t="s">
        <v>6312</v>
      </c>
      <c r="GN215" t="s">
        <v>6313</v>
      </c>
      <c r="GO215" t="s">
        <v>6314</v>
      </c>
      <c r="GP215" t="s">
        <v>6315</v>
      </c>
      <c r="GQ215" t="s">
        <v>6316</v>
      </c>
      <c r="GR215" t="s">
        <v>6317</v>
      </c>
      <c r="GS215" t="s">
        <v>6318</v>
      </c>
      <c r="GT215" t="s">
        <v>6319</v>
      </c>
      <c r="GU215" t="s">
        <v>6320</v>
      </c>
    </row>
    <row r="218" spans="1:204" x14ac:dyDescent="0.3">
      <c r="A218" t="s">
        <v>4091</v>
      </c>
      <c r="B218" t="s">
        <v>5513</v>
      </c>
      <c r="C218" t="s">
        <v>5514</v>
      </c>
      <c r="D218" t="s">
        <v>5515</v>
      </c>
      <c r="E218" t="s">
        <v>5516</v>
      </c>
      <c r="F218" t="s">
        <v>5517</v>
      </c>
      <c r="G218" t="s">
        <v>5518</v>
      </c>
      <c r="H218" t="s">
        <v>5519</v>
      </c>
      <c r="I218" t="s">
        <v>5520</v>
      </c>
      <c r="J218" t="s">
        <v>5521</v>
      </c>
      <c r="K218" t="s">
        <v>5522</v>
      </c>
      <c r="L218" t="s">
        <v>5523</v>
      </c>
      <c r="M218" t="s">
        <v>5524</v>
      </c>
      <c r="N218" t="s">
        <v>5525</v>
      </c>
      <c r="O218" t="s">
        <v>5526</v>
      </c>
      <c r="P218" t="s">
        <v>5527</v>
      </c>
      <c r="Q218" t="s">
        <v>5528</v>
      </c>
      <c r="R218" t="s">
        <v>5529</v>
      </c>
      <c r="S218" t="s">
        <v>5530</v>
      </c>
      <c r="T218" t="s">
        <v>5531</v>
      </c>
      <c r="U218" t="s">
        <v>5532</v>
      </c>
      <c r="V218" t="s">
        <v>5533</v>
      </c>
      <c r="W218" t="s">
        <v>5534</v>
      </c>
      <c r="X218" t="s">
        <v>5535</v>
      </c>
      <c r="Y218" t="s">
        <v>5536</v>
      </c>
      <c r="Z218" t="s">
        <v>5537</v>
      </c>
      <c r="AA218" t="s">
        <v>5538</v>
      </c>
      <c r="AB218" t="s">
        <v>5539</v>
      </c>
      <c r="AC218" t="s">
        <v>5540</v>
      </c>
      <c r="AD218" t="s">
        <v>5541</v>
      </c>
      <c r="AE218" t="s">
        <v>5542</v>
      </c>
      <c r="AF218" t="s">
        <v>5543</v>
      </c>
      <c r="AG218" t="s">
        <v>5544</v>
      </c>
      <c r="AH218" t="s">
        <v>5545</v>
      </c>
      <c r="AI218" t="s">
        <v>5546</v>
      </c>
      <c r="AJ218" t="s">
        <v>5547</v>
      </c>
      <c r="AK218" t="s">
        <v>5548</v>
      </c>
      <c r="AL218" t="s">
        <v>5549</v>
      </c>
      <c r="AM218" t="s">
        <v>5550</v>
      </c>
      <c r="AN218" t="s">
        <v>5551</v>
      </c>
      <c r="AO218" t="s">
        <v>5552</v>
      </c>
      <c r="AP218" t="s">
        <v>5553</v>
      </c>
      <c r="AQ218" t="s">
        <v>5554</v>
      </c>
      <c r="AR218" t="s">
        <v>5555</v>
      </c>
      <c r="AS218" t="s">
        <v>5556</v>
      </c>
      <c r="AT218" t="s">
        <v>5557</v>
      </c>
      <c r="AU218" t="s">
        <v>5558</v>
      </c>
      <c r="AV218" t="s">
        <v>5559</v>
      </c>
      <c r="AW218" t="s">
        <v>5560</v>
      </c>
      <c r="AX218" t="s">
        <v>5561</v>
      </c>
      <c r="AY218" t="s">
        <v>5562</v>
      </c>
      <c r="AZ218" t="s">
        <v>5563</v>
      </c>
      <c r="BA218" t="s">
        <v>5564</v>
      </c>
      <c r="BB218" t="s">
        <v>5565</v>
      </c>
      <c r="BC218" t="s">
        <v>5566</v>
      </c>
      <c r="BD218" t="s">
        <v>5567</v>
      </c>
      <c r="BE218" t="s">
        <v>5568</v>
      </c>
      <c r="BF218" t="s">
        <v>5569</v>
      </c>
      <c r="BG218" t="s">
        <v>5570</v>
      </c>
      <c r="BH218" t="s">
        <v>5571</v>
      </c>
      <c r="BI218" t="s">
        <v>5572</v>
      </c>
      <c r="BJ218" t="s">
        <v>5573</v>
      </c>
      <c r="BK218" t="s">
        <v>5574</v>
      </c>
      <c r="BL218" t="s">
        <v>5575</v>
      </c>
      <c r="BM218" t="s">
        <v>5576</v>
      </c>
      <c r="BN218" t="s">
        <v>5577</v>
      </c>
      <c r="BO218" t="s">
        <v>5578</v>
      </c>
      <c r="BP218" t="s">
        <v>5579</v>
      </c>
      <c r="BQ218" t="s">
        <v>5580</v>
      </c>
      <c r="BR218" t="s">
        <v>5581</v>
      </c>
      <c r="BS218" t="s">
        <v>5582</v>
      </c>
      <c r="BT218" t="s">
        <v>5583</v>
      </c>
      <c r="BU218" t="s">
        <v>5584</v>
      </c>
      <c r="BV218" t="s">
        <v>5585</v>
      </c>
      <c r="BW218" t="s">
        <v>5586</v>
      </c>
      <c r="BX218" t="s">
        <v>5587</v>
      </c>
      <c r="BY218" t="s">
        <v>5588</v>
      </c>
      <c r="BZ218" t="s">
        <v>5589</v>
      </c>
      <c r="CA218" t="s">
        <v>5590</v>
      </c>
      <c r="CB218" t="s">
        <v>5591</v>
      </c>
      <c r="CC218" t="s">
        <v>5592</v>
      </c>
      <c r="CD218" t="s">
        <v>5593</v>
      </c>
      <c r="CE218" t="s">
        <v>5594</v>
      </c>
      <c r="CF218" t="s">
        <v>5595</v>
      </c>
      <c r="CG218" t="s">
        <v>5596</v>
      </c>
      <c r="CH218" t="s">
        <v>5597</v>
      </c>
      <c r="CI218" t="s">
        <v>5598</v>
      </c>
      <c r="CJ218" t="s">
        <v>5599</v>
      </c>
      <c r="CK218" t="s">
        <v>5600</v>
      </c>
      <c r="CL218" t="s">
        <v>5601</v>
      </c>
      <c r="CM218" t="s">
        <v>5602</v>
      </c>
      <c r="CN218" t="s">
        <v>5603</v>
      </c>
      <c r="CO218" t="s">
        <v>5604</v>
      </c>
      <c r="CP218" t="s">
        <v>5605</v>
      </c>
      <c r="CQ218" t="s">
        <v>5606</v>
      </c>
      <c r="CR218" t="s">
        <v>5607</v>
      </c>
      <c r="CS218" t="s">
        <v>5608</v>
      </c>
      <c r="CT218" t="s">
        <v>5609</v>
      </c>
      <c r="CU218" t="s">
        <v>5610</v>
      </c>
      <c r="CV218" t="s">
        <v>5611</v>
      </c>
      <c r="CW218" t="s">
        <v>5612</v>
      </c>
      <c r="CX218" t="s">
        <v>5613</v>
      </c>
      <c r="CY218" t="s">
        <v>5614</v>
      </c>
      <c r="CZ218" t="s">
        <v>5615</v>
      </c>
      <c r="DA218" t="s">
        <v>5616</v>
      </c>
      <c r="DB218" t="s">
        <v>5617</v>
      </c>
      <c r="DC218" t="s">
        <v>5618</v>
      </c>
      <c r="DD218" t="s">
        <v>5619</v>
      </c>
      <c r="DE218" t="s">
        <v>5620</v>
      </c>
      <c r="DF218" t="s">
        <v>5621</v>
      </c>
      <c r="DG218" t="s">
        <v>5622</v>
      </c>
      <c r="DH218" t="s">
        <v>5623</v>
      </c>
      <c r="DI218" t="s">
        <v>5624</v>
      </c>
      <c r="DJ218" t="s">
        <v>5625</v>
      </c>
      <c r="DK218" t="s">
        <v>5626</v>
      </c>
      <c r="DL218" t="s">
        <v>5627</v>
      </c>
      <c r="DM218" t="s">
        <v>5628</v>
      </c>
      <c r="DN218" t="s">
        <v>5629</v>
      </c>
      <c r="DO218" t="s">
        <v>5630</v>
      </c>
      <c r="DP218" t="s">
        <v>5631</v>
      </c>
      <c r="DQ218" t="s">
        <v>5632</v>
      </c>
      <c r="DR218" t="s">
        <v>5633</v>
      </c>
      <c r="DS218" t="s">
        <v>5634</v>
      </c>
      <c r="DT218" t="s">
        <v>5635</v>
      </c>
      <c r="DU218" t="s">
        <v>5636</v>
      </c>
      <c r="DV218" t="s">
        <v>5637</v>
      </c>
      <c r="DW218" t="s">
        <v>5638</v>
      </c>
      <c r="DX218" t="s">
        <v>5639</v>
      </c>
      <c r="DY218" t="s">
        <v>5640</v>
      </c>
      <c r="DZ218" t="s">
        <v>5641</v>
      </c>
      <c r="EA218" t="s">
        <v>5642</v>
      </c>
      <c r="EB218" t="s">
        <v>5643</v>
      </c>
      <c r="EC218" t="s">
        <v>5644</v>
      </c>
      <c r="ED218" t="s">
        <v>5645</v>
      </c>
      <c r="EE218" t="s">
        <v>5646</v>
      </c>
      <c r="EF218" t="s">
        <v>5647</v>
      </c>
      <c r="EG218" t="s">
        <v>5648</v>
      </c>
      <c r="EH218" t="s">
        <v>5649</v>
      </c>
      <c r="EI218" t="s">
        <v>5650</v>
      </c>
      <c r="EJ218" t="s">
        <v>5651</v>
      </c>
      <c r="EK218" t="s">
        <v>5652</v>
      </c>
      <c r="EL218" t="s">
        <v>5653</v>
      </c>
      <c r="EM218" t="s">
        <v>5654</v>
      </c>
      <c r="EN218" t="s">
        <v>5655</v>
      </c>
      <c r="EO218" t="s">
        <v>5656</v>
      </c>
      <c r="EP218" t="s">
        <v>5657</v>
      </c>
      <c r="EQ218" t="s">
        <v>5658</v>
      </c>
      <c r="ER218" t="s">
        <v>5659</v>
      </c>
      <c r="ES218" t="s">
        <v>5660</v>
      </c>
      <c r="ET218" t="s">
        <v>5661</v>
      </c>
      <c r="EU218" t="s">
        <v>5662</v>
      </c>
      <c r="EV218" t="s">
        <v>5663</v>
      </c>
      <c r="EW218" t="s">
        <v>5664</v>
      </c>
      <c r="EX218" t="s">
        <v>5665</v>
      </c>
      <c r="EY218" t="s">
        <v>5666</v>
      </c>
      <c r="EZ218" t="s">
        <v>5667</v>
      </c>
      <c r="FA218" t="s">
        <v>5668</v>
      </c>
      <c r="FB218" t="s">
        <v>5669</v>
      </c>
      <c r="FC218" t="s">
        <v>5670</v>
      </c>
      <c r="FD218" t="s">
        <v>5671</v>
      </c>
      <c r="FE218" t="s">
        <v>5672</v>
      </c>
      <c r="FF218" t="s">
        <v>5673</v>
      </c>
      <c r="FG218" t="s">
        <v>5674</v>
      </c>
      <c r="FH218" t="s">
        <v>5675</v>
      </c>
      <c r="FI218" t="s">
        <v>5676</v>
      </c>
      <c r="FJ218" t="s">
        <v>5677</v>
      </c>
      <c r="FK218" t="s">
        <v>5678</v>
      </c>
      <c r="FL218" t="s">
        <v>5679</v>
      </c>
      <c r="FM218" t="s">
        <v>5680</v>
      </c>
      <c r="FN218" t="s">
        <v>5681</v>
      </c>
      <c r="FO218" t="s">
        <v>5682</v>
      </c>
      <c r="FP218" t="s">
        <v>5683</v>
      </c>
      <c r="FQ218" t="s">
        <v>5684</v>
      </c>
      <c r="FR218" t="s">
        <v>5685</v>
      </c>
      <c r="FS218" t="s">
        <v>5686</v>
      </c>
      <c r="FT218" t="s">
        <v>5687</v>
      </c>
      <c r="FU218" t="s">
        <v>5688</v>
      </c>
      <c r="FV218" t="s">
        <v>5689</v>
      </c>
      <c r="FW218" t="s">
        <v>5690</v>
      </c>
      <c r="FX218" t="s">
        <v>5691</v>
      </c>
      <c r="FY218" t="s">
        <v>5692</v>
      </c>
      <c r="FZ218" t="s">
        <v>5693</v>
      </c>
      <c r="GA218" t="s">
        <v>5694</v>
      </c>
      <c r="GB218" t="s">
        <v>5695</v>
      </c>
      <c r="GC218" t="s">
        <v>5696</v>
      </c>
      <c r="GD218" t="s">
        <v>5697</v>
      </c>
      <c r="GE218" t="s">
        <v>5698</v>
      </c>
      <c r="GF218" t="s">
        <v>5699</v>
      </c>
      <c r="GG218" t="s">
        <v>5700</v>
      </c>
      <c r="GH218" t="s">
        <v>5701</v>
      </c>
      <c r="GI218" t="s">
        <v>5702</v>
      </c>
      <c r="GJ218" t="s">
        <v>5703</v>
      </c>
      <c r="GK218" t="s">
        <v>5704</v>
      </c>
      <c r="GL218" t="s">
        <v>5705</v>
      </c>
      <c r="GM218" t="s">
        <v>5706</v>
      </c>
      <c r="GN218" t="s">
        <v>5707</v>
      </c>
      <c r="GO218" t="s">
        <v>5708</v>
      </c>
      <c r="GP218" t="s">
        <v>5709</v>
      </c>
      <c r="GQ218" t="s">
        <v>5710</v>
      </c>
      <c r="GR218" t="s">
        <v>5711</v>
      </c>
      <c r="GS218" t="s">
        <v>5712</v>
      </c>
      <c r="GT218" t="s">
        <v>5713</v>
      </c>
      <c r="GU218" t="s">
        <v>5714</v>
      </c>
    </row>
    <row r="219" spans="1:204" x14ac:dyDescent="0.3">
      <c r="A219" t="s">
        <v>4903</v>
      </c>
      <c r="B219" t="s">
        <v>5715</v>
      </c>
      <c r="C219" t="s">
        <v>5716</v>
      </c>
      <c r="D219" t="s">
        <v>5717</v>
      </c>
      <c r="E219" t="s">
        <v>5718</v>
      </c>
      <c r="F219" t="s">
        <v>5719</v>
      </c>
      <c r="G219" t="s">
        <v>5720</v>
      </c>
      <c r="H219" t="s">
        <v>5721</v>
      </c>
      <c r="I219" t="s">
        <v>5722</v>
      </c>
      <c r="J219" t="s">
        <v>5723</v>
      </c>
      <c r="K219" t="s">
        <v>5724</v>
      </c>
      <c r="L219" t="s">
        <v>5725</v>
      </c>
      <c r="M219" t="s">
        <v>5726</v>
      </c>
      <c r="N219" t="s">
        <v>5727</v>
      </c>
      <c r="O219" t="s">
        <v>5728</v>
      </c>
      <c r="P219" t="s">
        <v>5729</v>
      </c>
      <c r="Q219" t="s">
        <v>5730</v>
      </c>
      <c r="R219" t="s">
        <v>5731</v>
      </c>
      <c r="S219" t="s">
        <v>5732</v>
      </c>
      <c r="T219" t="s">
        <v>5733</v>
      </c>
      <c r="U219" t="s">
        <v>5734</v>
      </c>
      <c r="V219" t="s">
        <v>5735</v>
      </c>
      <c r="W219" t="s">
        <v>5736</v>
      </c>
      <c r="X219" t="s">
        <v>5737</v>
      </c>
      <c r="Y219" t="s">
        <v>5738</v>
      </c>
      <c r="Z219" t="s">
        <v>5739</v>
      </c>
      <c r="AA219" t="s">
        <v>5740</v>
      </c>
      <c r="AB219" t="s">
        <v>5741</v>
      </c>
      <c r="AC219" t="s">
        <v>5742</v>
      </c>
      <c r="AD219" t="s">
        <v>5743</v>
      </c>
      <c r="AE219" t="s">
        <v>5744</v>
      </c>
      <c r="AF219" t="s">
        <v>5745</v>
      </c>
      <c r="AG219" t="s">
        <v>5746</v>
      </c>
      <c r="AH219" t="s">
        <v>5747</v>
      </c>
      <c r="AI219" t="s">
        <v>5748</v>
      </c>
      <c r="AJ219" t="s">
        <v>5749</v>
      </c>
      <c r="AK219" t="s">
        <v>5750</v>
      </c>
      <c r="AL219" t="s">
        <v>5751</v>
      </c>
      <c r="AM219" t="s">
        <v>5752</v>
      </c>
      <c r="AN219" t="s">
        <v>5753</v>
      </c>
      <c r="AO219" t="s">
        <v>5754</v>
      </c>
      <c r="AP219" t="s">
        <v>5755</v>
      </c>
      <c r="AQ219" t="s">
        <v>5756</v>
      </c>
      <c r="AR219" t="s">
        <v>5757</v>
      </c>
      <c r="AS219" t="s">
        <v>5758</v>
      </c>
      <c r="AT219" t="s">
        <v>5759</v>
      </c>
      <c r="AU219" t="s">
        <v>5760</v>
      </c>
      <c r="AV219" t="s">
        <v>5761</v>
      </c>
      <c r="AW219" t="s">
        <v>5762</v>
      </c>
      <c r="AX219" t="s">
        <v>5763</v>
      </c>
      <c r="AY219" t="s">
        <v>5764</v>
      </c>
      <c r="AZ219" t="s">
        <v>5765</v>
      </c>
      <c r="BA219" t="s">
        <v>5766</v>
      </c>
      <c r="BB219" t="s">
        <v>5767</v>
      </c>
      <c r="BC219" t="s">
        <v>5768</v>
      </c>
      <c r="BD219" t="s">
        <v>5769</v>
      </c>
      <c r="BE219" t="s">
        <v>5770</v>
      </c>
      <c r="BF219" t="s">
        <v>5771</v>
      </c>
      <c r="BG219" t="s">
        <v>5772</v>
      </c>
      <c r="BH219" t="s">
        <v>5773</v>
      </c>
      <c r="BI219" t="s">
        <v>5774</v>
      </c>
      <c r="BJ219" t="s">
        <v>5775</v>
      </c>
      <c r="BK219" t="s">
        <v>5776</v>
      </c>
      <c r="BL219" t="s">
        <v>5777</v>
      </c>
      <c r="BM219" t="s">
        <v>5778</v>
      </c>
      <c r="BN219" t="s">
        <v>5779</v>
      </c>
      <c r="BO219" t="s">
        <v>5780</v>
      </c>
      <c r="BP219" t="s">
        <v>5781</v>
      </c>
      <c r="BQ219" t="s">
        <v>5782</v>
      </c>
      <c r="BR219" t="s">
        <v>5783</v>
      </c>
      <c r="BS219" t="s">
        <v>5784</v>
      </c>
      <c r="BT219" t="s">
        <v>5785</v>
      </c>
      <c r="BU219" t="s">
        <v>5786</v>
      </c>
      <c r="BV219" t="s">
        <v>5787</v>
      </c>
      <c r="BW219" t="s">
        <v>5788</v>
      </c>
      <c r="BX219" t="s">
        <v>5789</v>
      </c>
      <c r="BY219" t="s">
        <v>5790</v>
      </c>
      <c r="BZ219" t="s">
        <v>5791</v>
      </c>
      <c r="CA219" t="s">
        <v>5792</v>
      </c>
      <c r="CB219" t="s">
        <v>5793</v>
      </c>
      <c r="CC219" t="s">
        <v>5794</v>
      </c>
      <c r="CD219" t="s">
        <v>5795</v>
      </c>
      <c r="CE219" t="s">
        <v>5796</v>
      </c>
      <c r="CF219" t="s">
        <v>5797</v>
      </c>
      <c r="CG219" t="s">
        <v>5798</v>
      </c>
      <c r="CH219" t="s">
        <v>5799</v>
      </c>
      <c r="CI219" t="s">
        <v>5800</v>
      </c>
      <c r="CJ219" t="s">
        <v>5801</v>
      </c>
      <c r="CK219" t="s">
        <v>5802</v>
      </c>
      <c r="CL219" t="s">
        <v>5803</v>
      </c>
      <c r="CM219" t="s">
        <v>5804</v>
      </c>
      <c r="CN219" t="s">
        <v>5805</v>
      </c>
      <c r="CO219" t="s">
        <v>5806</v>
      </c>
      <c r="CP219" t="s">
        <v>5807</v>
      </c>
      <c r="CQ219" t="s">
        <v>5808</v>
      </c>
      <c r="CR219" t="s">
        <v>5809</v>
      </c>
      <c r="CS219" t="s">
        <v>5810</v>
      </c>
      <c r="CT219" t="s">
        <v>5811</v>
      </c>
      <c r="CU219" t="s">
        <v>5812</v>
      </c>
      <c r="CV219" t="s">
        <v>5813</v>
      </c>
      <c r="CW219" t="s">
        <v>5814</v>
      </c>
      <c r="CX219" t="s">
        <v>5815</v>
      </c>
      <c r="CY219" t="s">
        <v>5816</v>
      </c>
      <c r="CZ219" t="s">
        <v>5817</v>
      </c>
      <c r="DA219" t="s">
        <v>5818</v>
      </c>
      <c r="DB219" t="s">
        <v>5819</v>
      </c>
      <c r="DC219" t="s">
        <v>5820</v>
      </c>
      <c r="DD219" t="s">
        <v>5821</v>
      </c>
      <c r="DE219" t="s">
        <v>5822</v>
      </c>
      <c r="DF219" t="s">
        <v>5823</v>
      </c>
      <c r="DG219" t="s">
        <v>5824</v>
      </c>
      <c r="DH219" t="s">
        <v>5825</v>
      </c>
      <c r="DI219" t="s">
        <v>5826</v>
      </c>
      <c r="DJ219" t="s">
        <v>5827</v>
      </c>
      <c r="DK219" t="s">
        <v>5828</v>
      </c>
      <c r="DL219" t="s">
        <v>5829</v>
      </c>
      <c r="DM219" t="s">
        <v>5830</v>
      </c>
      <c r="DN219" t="s">
        <v>5831</v>
      </c>
      <c r="DO219" t="s">
        <v>5832</v>
      </c>
      <c r="DP219" t="s">
        <v>5833</v>
      </c>
      <c r="DQ219" t="s">
        <v>5834</v>
      </c>
      <c r="DR219" t="s">
        <v>5835</v>
      </c>
      <c r="DS219" t="s">
        <v>5836</v>
      </c>
      <c r="DT219" t="s">
        <v>5837</v>
      </c>
      <c r="DU219" t="s">
        <v>5838</v>
      </c>
      <c r="DV219" t="s">
        <v>5839</v>
      </c>
      <c r="DW219" t="s">
        <v>5840</v>
      </c>
      <c r="DX219" t="s">
        <v>5841</v>
      </c>
      <c r="DY219" t="s">
        <v>5842</v>
      </c>
      <c r="DZ219" t="s">
        <v>5843</v>
      </c>
      <c r="EA219" t="s">
        <v>5844</v>
      </c>
      <c r="EB219" t="s">
        <v>5845</v>
      </c>
      <c r="EC219" t="s">
        <v>5846</v>
      </c>
      <c r="ED219" t="s">
        <v>5847</v>
      </c>
      <c r="EE219" t="s">
        <v>5848</v>
      </c>
      <c r="EF219" t="s">
        <v>5849</v>
      </c>
      <c r="EG219" t="s">
        <v>5850</v>
      </c>
      <c r="EH219" t="s">
        <v>5851</v>
      </c>
      <c r="EI219" t="s">
        <v>5852</v>
      </c>
      <c r="EJ219" t="s">
        <v>5853</v>
      </c>
      <c r="EK219" t="s">
        <v>5854</v>
      </c>
      <c r="EL219" t="s">
        <v>5855</v>
      </c>
      <c r="EM219" t="s">
        <v>5856</v>
      </c>
      <c r="EN219" t="s">
        <v>5857</v>
      </c>
      <c r="EO219" t="s">
        <v>5858</v>
      </c>
      <c r="EP219" t="s">
        <v>5859</v>
      </c>
      <c r="EQ219" t="s">
        <v>5860</v>
      </c>
      <c r="ER219" t="s">
        <v>5861</v>
      </c>
      <c r="ES219" t="s">
        <v>5862</v>
      </c>
      <c r="ET219" t="s">
        <v>5863</v>
      </c>
      <c r="EU219" t="s">
        <v>5864</v>
      </c>
      <c r="EV219" t="s">
        <v>5865</v>
      </c>
      <c r="EW219" t="s">
        <v>5866</v>
      </c>
      <c r="EX219" t="s">
        <v>5867</v>
      </c>
      <c r="EY219" t="s">
        <v>5868</v>
      </c>
      <c r="EZ219" t="s">
        <v>5869</v>
      </c>
      <c r="FA219" t="s">
        <v>5870</v>
      </c>
      <c r="FB219" t="s">
        <v>5871</v>
      </c>
      <c r="FC219" t="s">
        <v>5872</v>
      </c>
      <c r="FD219" t="s">
        <v>5873</v>
      </c>
      <c r="FE219" t="s">
        <v>5874</v>
      </c>
      <c r="FF219" t="s">
        <v>5875</v>
      </c>
      <c r="FG219" t="s">
        <v>5876</v>
      </c>
      <c r="FH219" t="s">
        <v>5877</v>
      </c>
      <c r="FI219" t="s">
        <v>5878</v>
      </c>
      <c r="FJ219" t="s">
        <v>5879</v>
      </c>
      <c r="FK219" t="s">
        <v>5880</v>
      </c>
      <c r="FL219" t="s">
        <v>5881</v>
      </c>
      <c r="FM219" t="s">
        <v>5882</v>
      </c>
      <c r="FN219" t="s">
        <v>5883</v>
      </c>
      <c r="FO219" t="s">
        <v>5884</v>
      </c>
      <c r="FP219" t="s">
        <v>5885</v>
      </c>
      <c r="FQ219" t="s">
        <v>5886</v>
      </c>
      <c r="FR219" t="s">
        <v>5887</v>
      </c>
      <c r="FS219" t="s">
        <v>5888</v>
      </c>
      <c r="FT219" t="s">
        <v>5889</v>
      </c>
      <c r="FU219" t="s">
        <v>5890</v>
      </c>
      <c r="FV219" t="s">
        <v>5891</v>
      </c>
      <c r="FW219" t="s">
        <v>5892</v>
      </c>
      <c r="FX219" t="s">
        <v>5893</v>
      </c>
      <c r="FY219" t="s">
        <v>5894</v>
      </c>
      <c r="FZ219" t="s">
        <v>5895</v>
      </c>
      <c r="GA219" t="s">
        <v>5896</v>
      </c>
      <c r="GB219" t="s">
        <v>5897</v>
      </c>
      <c r="GC219" t="s">
        <v>5898</v>
      </c>
      <c r="GD219" t="s">
        <v>5899</v>
      </c>
      <c r="GE219" t="s">
        <v>5900</v>
      </c>
      <c r="GF219" t="s">
        <v>5901</v>
      </c>
      <c r="GG219" t="s">
        <v>5902</v>
      </c>
      <c r="GH219" t="s">
        <v>5903</v>
      </c>
      <c r="GI219" t="s">
        <v>5904</v>
      </c>
      <c r="GJ219" t="s">
        <v>5905</v>
      </c>
      <c r="GK219" t="s">
        <v>5906</v>
      </c>
      <c r="GL219" t="s">
        <v>5907</v>
      </c>
      <c r="GM219" t="s">
        <v>5908</v>
      </c>
      <c r="GN219" t="s">
        <v>5909</v>
      </c>
      <c r="GO219" t="s">
        <v>5910</v>
      </c>
      <c r="GP219" t="s">
        <v>5911</v>
      </c>
      <c r="GQ219" t="s">
        <v>5912</v>
      </c>
      <c r="GR219" t="s">
        <v>5913</v>
      </c>
      <c r="GS219" t="s">
        <v>5914</v>
      </c>
      <c r="GT219" t="s">
        <v>5915</v>
      </c>
      <c r="GU219" t="s">
        <v>5916</v>
      </c>
    </row>
    <row r="220" spans="1:204" x14ac:dyDescent="0.3">
      <c r="A220" t="s">
        <v>6321</v>
      </c>
      <c r="B220" t="s">
        <v>6322</v>
      </c>
      <c r="C220" t="s">
        <v>6323</v>
      </c>
      <c r="D220" t="s">
        <v>6324</v>
      </c>
      <c r="E220" t="s">
        <v>6325</v>
      </c>
      <c r="F220" t="s">
        <v>6326</v>
      </c>
      <c r="G220" t="s">
        <v>6327</v>
      </c>
      <c r="H220" t="s">
        <v>6328</v>
      </c>
      <c r="I220" t="s">
        <v>6329</v>
      </c>
      <c r="J220" t="s">
        <v>6330</v>
      </c>
      <c r="K220" t="s">
        <v>6331</v>
      </c>
      <c r="L220" t="s">
        <v>6332</v>
      </c>
      <c r="M220" t="s">
        <v>6333</v>
      </c>
      <c r="N220" t="s">
        <v>6334</v>
      </c>
      <c r="O220" t="s">
        <v>6335</v>
      </c>
      <c r="P220" t="s">
        <v>6336</v>
      </c>
      <c r="Q220" t="s">
        <v>6337</v>
      </c>
      <c r="R220" t="s">
        <v>6338</v>
      </c>
      <c r="S220" t="s">
        <v>6339</v>
      </c>
      <c r="T220" t="s">
        <v>6340</v>
      </c>
      <c r="U220" t="s">
        <v>6341</v>
      </c>
      <c r="V220" t="s">
        <v>6342</v>
      </c>
      <c r="W220" t="s">
        <v>6343</v>
      </c>
      <c r="X220" t="s">
        <v>6344</v>
      </c>
      <c r="Y220" t="s">
        <v>6345</v>
      </c>
      <c r="Z220" t="s">
        <v>6346</v>
      </c>
      <c r="AA220" t="s">
        <v>6347</v>
      </c>
      <c r="AB220" t="s">
        <v>6348</v>
      </c>
      <c r="AC220" t="s">
        <v>6349</v>
      </c>
      <c r="AD220" t="s">
        <v>6350</v>
      </c>
      <c r="AE220" t="s">
        <v>6351</v>
      </c>
      <c r="AF220" t="s">
        <v>6352</v>
      </c>
      <c r="AG220" t="s">
        <v>6353</v>
      </c>
      <c r="AH220" t="s">
        <v>6354</v>
      </c>
      <c r="AI220" t="s">
        <v>6355</v>
      </c>
      <c r="AJ220" t="s">
        <v>6356</v>
      </c>
      <c r="AK220" t="s">
        <v>6357</v>
      </c>
      <c r="AL220" t="s">
        <v>6358</v>
      </c>
      <c r="AM220" t="s">
        <v>6359</v>
      </c>
      <c r="AN220" t="s">
        <v>6360</v>
      </c>
      <c r="AO220" t="s">
        <v>6361</v>
      </c>
      <c r="AP220" t="s">
        <v>6362</v>
      </c>
      <c r="AQ220" t="s">
        <v>6363</v>
      </c>
      <c r="AR220" t="s">
        <v>6364</v>
      </c>
      <c r="AS220" t="s">
        <v>6365</v>
      </c>
      <c r="AT220" t="s">
        <v>6366</v>
      </c>
      <c r="AU220" t="s">
        <v>6367</v>
      </c>
      <c r="AV220" t="s">
        <v>6368</v>
      </c>
      <c r="AW220" t="s">
        <v>6369</v>
      </c>
      <c r="AX220" t="s">
        <v>6370</v>
      </c>
      <c r="AY220" t="s">
        <v>6371</v>
      </c>
      <c r="AZ220" t="s">
        <v>6372</v>
      </c>
      <c r="BA220" t="s">
        <v>6373</v>
      </c>
      <c r="BB220" t="s">
        <v>6374</v>
      </c>
      <c r="BC220" t="s">
        <v>6375</v>
      </c>
      <c r="BD220" t="s">
        <v>6376</v>
      </c>
      <c r="BE220" t="s">
        <v>6377</v>
      </c>
      <c r="BF220" t="s">
        <v>6378</v>
      </c>
      <c r="BG220" t="s">
        <v>6379</v>
      </c>
      <c r="BH220" t="s">
        <v>6380</v>
      </c>
      <c r="BI220" t="s">
        <v>6381</v>
      </c>
      <c r="BJ220" t="s">
        <v>6382</v>
      </c>
      <c r="BK220" t="s">
        <v>6383</v>
      </c>
      <c r="BL220" t="s">
        <v>6384</v>
      </c>
      <c r="BM220" t="s">
        <v>6385</v>
      </c>
      <c r="BN220" t="s">
        <v>6386</v>
      </c>
      <c r="BO220" t="s">
        <v>6387</v>
      </c>
      <c r="BP220" t="s">
        <v>6388</v>
      </c>
      <c r="BQ220" t="s">
        <v>6389</v>
      </c>
      <c r="BR220" t="s">
        <v>6390</v>
      </c>
      <c r="BS220" t="s">
        <v>6391</v>
      </c>
      <c r="BT220" t="s">
        <v>6392</v>
      </c>
      <c r="BU220" t="s">
        <v>6393</v>
      </c>
      <c r="BV220" t="s">
        <v>6394</v>
      </c>
      <c r="BW220" t="s">
        <v>6395</v>
      </c>
      <c r="BX220" t="s">
        <v>6396</v>
      </c>
      <c r="BY220" t="s">
        <v>6397</v>
      </c>
      <c r="BZ220" t="s">
        <v>6398</v>
      </c>
      <c r="CA220" t="s">
        <v>6399</v>
      </c>
      <c r="CB220" t="s">
        <v>6400</v>
      </c>
      <c r="CC220" t="s">
        <v>6401</v>
      </c>
      <c r="CD220" t="s">
        <v>6402</v>
      </c>
      <c r="CE220" t="s">
        <v>6403</v>
      </c>
      <c r="CF220" t="s">
        <v>6404</v>
      </c>
      <c r="CG220" t="s">
        <v>6405</v>
      </c>
      <c r="CH220" t="s">
        <v>6406</v>
      </c>
      <c r="CI220" t="s">
        <v>6407</v>
      </c>
      <c r="CJ220" t="s">
        <v>6408</v>
      </c>
      <c r="CK220" t="s">
        <v>6409</v>
      </c>
      <c r="CL220" t="s">
        <v>6410</v>
      </c>
      <c r="CM220" t="s">
        <v>6411</v>
      </c>
      <c r="CN220" t="s">
        <v>6412</v>
      </c>
      <c r="CO220" t="s">
        <v>6413</v>
      </c>
      <c r="CP220" t="s">
        <v>6414</v>
      </c>
      <c r="CQ220" t="s">
        <v>6415</v>
      </c>
      <c r="CR220" t="s">
        <v>6416</v>
      </c>
      <c r="CS220" t="s">
        <v>6417</v>
      </c>
      <c r="CT220" t="s">
        <v>6418</v>
      </c>
      <c r="CU220" t="s">
        <v>6419</v>
      </c>
      <c r="CV220" t="s">
        <v>6420</v>
      </c>
      <c r="CW220" t="s">
        <v>6421</v>
      </c>
      <c r="CX220" t="s">
        <v>6422</v>
      </c>
      <c r="CY220" t="s">
        <v>6423</v>
      </c>
      <c r="CZ220" t="s">
        <v>6424</v>
      </c>
      <c r="DA220" t="s">
        <v>6425</v>
      </c>
      <c r="DB220" t="s">
        <v>6426</v>
      </c>
      <c r="DC220" t="s">
        <v>6427</v>
      </c>
      <c r="DD220" t="s">
        <v>6428</v>
      </c>
      <c r="DE220" t="s">
        <v>6429</v>
      </c>
      <c r="DF220" t="s">
        <v>6430</v>
      </c>
      <c r="DG220" t="s">
        <v>6431</v>
      </c>
      <c r="DH220" t="s">
        <v>6432</v>
      </c>
      <c r="DI220" t="s">
        <v>6433</v>
      </c>
      <c r="DJ220" t="s">
        <v>6434</v>
      </c>
      <c r="DK220" t="s">
        <v>6435</v>
      </c>
      <c r="DL220" t="s">
        <v>6436</v>
      </c>
      <c r="DM220" t="s">
        <v>6437</v>
      </c>
      <c r="DN220" t="s">
        <v>6438</v>
      </c>
      <c r="DO220" t="s">
        <v>6439</v>
      </c>
      <c r="DP220" t="s">
        <v>6440</v>
      </c>
      <c r="DQ220" t="s">
        <v>6441</v>
      </c>
      <c r="DR220" t="s">
        <v>6442</v>
      </c>
      <c r="DS220" t="s">
        <v>6443</v>
      </c>
      <c r="DT220" t="s">
        <v>6444</v>
      </c>
      <c r="DU220" t="s">
        <v>6445</v>
      </c>
      <c r="DV220" t="s">
        <v>6446</v>
      </c>
      <c r="DW220" t="s">
        <v>6447</v>
      </c>
      <c r="DX220" t="s">
        <v>6448</v>
      </c>
      <c r="DY220" t="s">
        <v>6449</v>
      </c>
      <c r="DZ220" t="s">
        <v>6450</v>
      </c>
      <c r="EA220" t="s">
        <v>6451</v>
      </c>
      <c r="EB220" t="s">
        <v>6452</v>
      </c>
      <c r="EC220" t="s">
        <v>6453</v>
      </c>
      <c r="ED220" t="s">
        <v>6454</v>
      </c>
      <c r="EE220" t="s">
        <v>6455</v>
      </c>
      <c r="EF220" t="s">
        <v>6456</v>
      </c>
      <c r="EG220" t="s">
        <v>6457</v>
      </c>
      <c r="EH220" t="s">
        <v>6458</v>
      </c>
      <c r="EI220" t="s">
        <v>6459</v>
      </c>
      <c r="EJ220" t="s">
        <v>6460</v>
      </c>
      <c r="EK220" t="s">
        <v>6461</v>
      </c>
      <c r="EL220" t="s">
        <v>6462</v>
      </c>
      <c r="EM220" t="s">
        <v>6463</v>
      </c>
      <c r="EN220" t="s">
        <v>6464</v>
      </c>
      <c r="EO220" t="s">
        <v>6465</v>
      </c>
      <c r="EP220" t="s">
        <v>6466</v>
      </c>
      <c r="EQ220" t="s">
        <v>6467</v>
      </c>
      <c r="ER220" t="s">
        <v>6468</v>
      </c>
      <c r="ES220" t="s">
        <v>6469</v>
      </c>
      <c r="ET220" t="s">
        <v>6470</v>
      </c>
      <c r="EU220" t="s">
        <v>6471</v>
      </c>
      <c r="EV220" t="s">
        <v>6472</v>
      </c>
      <c r="EW220" t="s">
        <v>6473</v>
      </c>
      <c r="EX220" t="s">
        <v>6474</v>
      </c>
      <c r="EY220" t="s">
        <v>6475</v>
      </c>
      <c r="EZ220" t="s">
        <v>6476</v>
      </c>
      <c r="FA220" t="s">
        <v>6477</v>
      </c>
      <c r="FB220" t="s">
        <v>6478</v>
      </c>
      <c r="FC220" t="s">
        <v>6479</v>
      </c>
      <c r="FD220" t="s">
        <v>6480</v>
      </c>
      <c r="FE220" t="s">
        <v>6481</v>
      </c>
      <c r="FF220" t="s">
        <v>6482</v>
      </c>
      <c r="FG220" t="s">
        <v>6483</v>
      </c>
      <c r="FH220" t="s">
        <v>6484</v>
      </c>
      <c r="FI220" t="s">
        <v>6485</v>
      </c>
      <c r="FJ220" t="s">
        <v>6486</v>
      </c>
      <c r="FK220" t="s">
        <v>6487</v>
      </c>
      <c r="FL220" t="s">
        <v>6488</v>
      </c>
      <c r="FM220" t="s">
        <v>6489</v>
      </c>
      <c r="FN220" t="s">
        <v>6490</v>
      </c>
      <c r="FO220" t="s">
        <v>6491</v>
      </c>
      <c r="FP220" t="s">
        <v>6492</v>
      </c>
      <c r="FQ220" t="s">
        <v>6493</v>
      </c>
      <c r="FR220" t="s">
        <v>6494</v>
      </c>
      <c r="FS220" t="s">
        <v>6495</v>
      </c>
      <c r="FT220" t="s">
        <v>6496</v>
      </c>
      <c r="FU220" t="s">
        <v>6497</v>
      </c>
      <c r="FV220" t="s">
        <v>6498</v>
      </c>
      <c r="FW220" t="s">
        <v>6499</v>
      </c>
      <c r="FX220" t="s">
        <v>6500</v>
      </c>
      <c r="FY220" t="s">
        <v>6501</v>
      </c>
      <c r="FZ220" t="s">
        <v>6502</v>
      </c>
      <c r="GA220" t="s">
        <v>6503</v>
      </c>
      <c r="GB220" t="s">
        <v>6504</v>
      </c>
      <c r="GC220" t="s">
        <v>6505</v>
      </c>
      <c r="GD220" t="s">
        <v>6506</v>
      </c>
      <c r="GE220" t="s">
        <v>6507</v>
      </c>
      <c r="GF220" t="s">
        <v>6508</v>
      </c>
      <c r="GG220" t="s">
        <v>6509</v>
      </c>
      <c r="GH220" t="s">
        <v>6510</v>
      </c>
      <c r="GI220" t="s">
        <v>6511</v>
      </c>
      <c r="GJ220" t="s">
        <v>6512</v>
      </c>
      <c r="GK220" t="s">
        <v>6513</v>
      </c>
      <c r="GL220" t="s">
        <v>6514</v>
      </c>
      <c r="GM220" t="s">
        <v>6515</v>
      </c>
      <c r="GN220" t="s">
        <v>6516</v>
      </c>
      <c r="GO220" t="s">
        <v>6517</v>
      </c>
      <c r="GP220" t="s">
        <v>6518</v>
      </c>
      <c r="GQ220" t="s">
        <v>6519</v>
      </c>
      <c r="GR220" t="s">
        <v>6520</v>
      </c>
      <c r="GS220" t="s">
        <v>6521</v>
      </c>
      <c r="GT220" t="s">
        <v>6522</v>
      </c>
      <c r="GU220" t="s">
        <v>6523</v>
      </c>
    </row>
    <row r="221" spans="1:204" x14ac:dyDescent="0.3">
      <c r="A221" t="s">
        <v>6524</v>
      </c>
      <c r="B221" t="s">
        <v>6525</v>
      </c>
      <c r="C221" t="s">
        <v>6526</v>
      </c>
      <c r="D221" t="s">
        <v>6527</v>
      </c>
      <c r="E221" t="s">
        <v>6528</v>
      </c>
      <c r="F221" t="s">
        <v>6529</v>
      </c>
      <c r="G221" t="s">
        <v>6530</v>
      </c>
      <c r="H221" t="s">
        <v>6531</v>
      </c>
      <c r="I221" t="s">
        <v>6532</v>
      </c>
      <c r="J221" t="s">
        <v>6533</v>
      </c>
      <c r="K221" t="s">
        <v>6534</v>
      </c>
      <c r="L221" t="s">
        <v>6535</v>
      </c>
      <c r="M221" t="s">
        <v>6536</v>
      </c>
      <c r="N221" t="s">
        <v>6537</v>
      </c>
      <c r="O221" t="s">
        <v>6538</v>
      </c>
      <c r="P221" t="s">
        <v>6539</v>
      </c>
      <c r="Q221" t="s">
        <v>6540</v>
      </c>
      <c r="R221" t="s">
        <v>6541</v>
      </c>
      <c r="S221" t="s">
        <v>6542</v>
      </c>
      <c r="T221" t="s">
        <v>6543</v>
      </c>
      <c r="U221" t="s">
        <v>6544</v>
      </c>
      <c r="V221" t="s">
        <v>6545</v>
      </c>
      <c r="W221" t="s">
        <v>6546</v>
      </c>
      <c r="X221" t="s">
        <v>6547</v>
      </c>
      <c r="Y221" t="s">
        <v>6548</v>
      </c>
      <c r="Z221" t="s">
        <v>6549</v>
      </c>
      <c r="AA221" t="s">
        <v>6550</v>
      </c>
      <c r="AB221" t="s">
        <v>6551</v>
      </c>
      <c r="AC221" t="s">
        <v>6552</v>
      </c>
      <c r="AD221" t="s">
        <v>6553</v>
      </c>
      <c r="AE221" t="s">
        <v>6554</v>
      </c>
      <c r="AF221" t="s">
        <v>6555</v>
      </c>
      <c r="AG221" t="s">
        <v>6556</v>
      </c>
      <c r="AH221" t="s">
        <v>6557</v>
      </c>
      <c r="AI221" t="s">
        <v>6558</v>
      </c>
      <c r="AJ221" t="s">
        <v>6559</v>
      </c>
      <c r="AK221" t="s">
        <v>6560</v>
      </c>
      <c r="AL221" t="s">
        <v>6561</v>
      </c>
      <c r="AM221" t="s">
        <v>6562</v>
      </c>
      <c r="AN221" t="s">
        <v>6563</v>
      </c>
      <c r="AO221" t="s">
        <v>6564</v>
      </c>
      <c r="AP221" t="s">
        <v>6565</v>
      </c>
      <c r="AQ221" t="s">
        <v>6566</v>
      </c>
      <c r="AR221" t="s">
        <v>6567</v>
      </c>
      <c r="AS221" t="s">
        <v>6568</v>
      </c>
      <c r="AT221" t="s">
        <v>6569</v>
      </c>
      <c r="AU221" t="s">
        <v>6570</v>
      </c>
      <c r="AV221" t="s">
        <v>6571</v>
      </c>
      <c r="AW221" t="s">
        <v>6572</v>
      </c>
      <c r="AX221" t="s">
        <v>6573</v>
      </c>
      <c r="AY221" t="s">
        <v>6574</v>
      </c>
      <c r="AZ221" t="s">
        <v>6575</v>
      </c>
      <c r="BA221" t="s">
        <v>6576</v>
      </c>
      <c r="BB221" t="s">
        <v>6577</v>
      </c>
      <c r="BC221" t="s">
        <v>6578</v>
      </c>
      <c r="BD221" t="s">
        <v>6579</v>
      </c>
      <c r="BE221" t="s">
        <v>6580</v>
      </c>
      <c r="BF221" t="s">
        <v>6581</v>
      </c>
      <c r="BG221" t="s">
        <v>6582</v>
      </c>
      <c r="BH221" t="s">
        <v>6583</v>
      </c>
      <c r="BI221" t="s">
        <v>6584</v>
      </c>
      <c r="BJ221" t="s">
        <v>6585</v>
      </c>
      <c r="BK221" t="s">
        <v>6586</v>
      </c>
      <c r="BL221" t="s">
        <v>6587</v>
      </c>
      <c r="BM221" t="s">
        <v>6588</v>
      </c>
      <c r="BN221" t="s">
        <v>6589</v>
      </c>
      <c r="BO221" t="s">
        <v>6590</v>
      </c>
      <c r="BP221" t="s">
        <v>6591</v>
      </c>
      <c r="BQ221" t="s">
        <v>6592</v>
      </c>
      <c r="BR221" t="s">
        <v>6593</v>
      </c>
      <c r="BS221" t="s">
        <v>6594</v>
      </c>
      <c r="BT221" t="s">
        <v>6595</v>
      </c>
      <c r="BU221" t="s">
        <v>6596</v>
      </c>
      <c r="BV221" t="s">
        <v>6597</v>
      </c>
      <c r="BW221" t="s">
        <v>6598</v>
      </c>
      <c r="BX221" t="s">
        <v>6599</v>
      </c>
      <c r="BY221" t="s">
        <v>6600</v>
      </c>
      <c r="BZ221" t="s">
        <v>6601</v>
      </c>
      <c r="CA221" t="s">
        <v>6602</v>
      </c>
      <c r="CB221" t="s">
        <v>6603</v>
      </c>
      <c r="CC221" t="s">
        <v>6604</v>
      </c>
      <c r="CD221" t="s">
        <v>6605</v>
      </c>
      <c r="CE221" t="s">
        <v>6606</v>
      </c>
      <c r="CF221" t="s">
        <v>6607</v>
      </c>
      <c r="CG221" t="s">
        <v>6608</v>
      </c>
      <c r="CH221" t="s">
        <v>6609</v>
      </c>
      <c r="CI221" t="s">
        <v>6610</v>
      </c>
      <c r="CJ221" t="s">
        <v>6611</v>
      </c>
      <c r="CK221" t="s">
        <v>6612</v>
      </c>
      <c r="CL221" t="s">
        <v>6613</v>
      </c>
      <c r="CM221" t="s">
        <v>6614</v>
      </c>
      <c r="CN221" t="s">
        <v>6615</v>
      </c>
      <c r="CO221" t="s">
        <v>6616</v>
      </c>
      <c r="CP221" t="s">
        <v>6617</v>
      </c>
      <c r="CQ221" t="s">
        <v>6618</v>
      </c>
      <c r="CR221" t="s">
        <v>6619</v>
      </c>
      <c r="CS221" t="s">
        <v>6620</v>
      </c>
      <c r="CT221" t="s">
        <v>6621</v>
      </c>
      <c r="CU221" t="s">
        <v>6622</v>
      </c>
      <c r="CV221" t="s">
        <v>6623</v>
      </c>
      <c r="CW221" t="s">
        <v>6624</v>
      </c>
      <c r="CX221" t="s">
        <v>6625</v>
      </c>
      <c r="CY221" t="s">
        <v>6626</v>
      </c>
      <c r="CZ221" t="s">
        <v>6627</v>
      </c>
      <c r="DA221" t="s">
        <v>6628</v>
      </c>
      <c r="DB221" t="s">
        <v>6629</v>
      </c>
      <c r="DC221" t="s">
        <v>6630</v>
      </c>
      <c r="DD221" t="s">
        <v>6631</v>
      </c>
      <c r="DE221" t="s">
        <v>6632</v>
      </c>
      <c r="DF221" t="s">
        <v>6633</v>
      </c>
      <c r="DG221" t="s">
        <v>6634</v>
      </c>
      <c r="DH221" t="s">
        <v>6635</v>
      </c>
      <c r="DI221" t="s">
        <v>6636</v>
      </c>
      <c r="DJ221" t="s">
        <v>6637</v>
      </c>
      <c r="DK221" t="s">
        <v>6638</v>
      </c>
      <c r="DL221" t="s">
        <v>6639</v>
      </c>
      <c r="DM221" t="s">
        <v>6640</v>
      </c>
      <c r="DN221" t="s">
        <v>6641</v>
      </c>
      <c r="DO221" t="s">
        <v>6642</v>
      </c>
      <c r="DP221" t="s">
        <v>6643</v>
      </c>
      <c r="DQ221" t="s">
        <v>6644</v>
      </c>
      <c r="DR221" t="s">
        <v>6645</v>
      </c>
      <c r="DS221" t="s">
        <v>6646</v>
      </c>
      <c r="DT221" t="s">
        <v>6647</v>
      </c>
      <c r="DU221" t="s">
        <v>6648</v>
      </c>
      <c r="DV221" t="s">
        <v>6649</v>
      </c>
      <c r="DW221" t="s">
        <v>6650</v>
      </c>
      <c r="DX221" t="s">
        <v>6651</v>
      </c>
      <c r="DY221" t="s">
        <v>6652</v>
      </c>
      <c r="DZ221" t="s">
        <v>6653</v>
      </c>
      <c r="EA221" t="s">
        <v>6654</v>
      </c>
      <c r="EB221" t="s">
        <v>6655</v>
      </c>
      <c r="EC221" t="s">
        <v>6656</v>
      </c>
      <c r="ED221" t="s">
        <v>6657</v>
      </c>
      <c r="EE221" t="s">
        <v>6658</v>
      </c>
      <c r="EF221" t="s">
        <v>6659</v>
      </c>
      <c r="EG221" t="s">
        <v>6660</v>
      </c>
      <c r="EH221" t="s">
        <v>6661</v>
      </c>
      <c r="EI221" t="s">
        <v>6662</v>
      </c>
      <c r="EJ221" t="s">
        <v>6663</v>
      </c>
      <c r="EK221" t="s">
        <v>6664</v>
      </c>
      <c r="EL221" t="s">
        <v>6665</v>
      </c>
      <c r="EM221" t="s">
        <v>6666</v>
      </c>
      <c r="EN221" t="s">
        <v>6667</v>
      </c>
      <c r="EO221" t="s">
        <v>6668</v>
      </c>
      <c r="EP221" t="s">
        <v>6669</v>
      </c>
      <c r="EQ221" t="s">
        <v>6670</v>
      </c>
      <c r="ER221" t="s">
        <v>6671</v>
      </c>
      <c r="ES221" t="s">
        <v>6672</v>
      </c>
      <c r="ET221" t="s">
        <v>6673</v>
      </c>
      <c r="EU221" t="s">
        <v>6674</v>
      </c>
      <c r="EV221" t="s">
        <v>6675</v>
      </c>
      <c r="EW221" t="s">
        <v>6676</v>
      </c>
      <c r="EX221" t="s">
        <v>6677</v>
      </c>
      <c r="EY221" t="s">
        <v>6678</v>
      </c>
      <c r="EZ221" t="s">
        <v>6679</v>
      </c>
      <c r="FA221" t="s">
        <v>6680</v>
      </c>
      <c r="FB221" t="s">
        <v>6681</v>
      </c>
      <c r="FC221" t="s">
        <v>6682</v>
      </c>
      <c r="FD221" t="s">
        <v>6683</v>
      </c>
      <c r="FE221" t="s">
        <v>6684</v>
      </c>
      <c r="FF221" t="s">
        <v>6685</v>
      </c>
      <c r="FG221" t="s">
        <v>6686</v>
      </c>
      <c r="FH221" t="s">
        <v>6687</v>
      </c>
      <c r="FI221" t="s">
        <v>6688</v>
      </c>
      <c r="FJ221" t="s">
        <v>6689</v>
      </c>
      <c r="FK221" t="s">
        <v>6690</v>
      </c>
      <c r="FL221" t="s">
        <v>6691</v>
      </c>
      <c r="FM221" t="s">
        <v>6692</v>
      </c>
      <c r="FN221" t="s">
        <v>6693</v>
      </c>
      <c r="FO221" t="s">
        <v>6694</v>
      </c>
      <c r="FP221" t="s">
        <v>6695</v>
      </c>
      <c r="FQ221" t="s">
        <v>6696</v>
      </c>
      <c r="FR221" t="s">
        <v>6697</v>
      </c>
      <c r="FS221" t="s">
        <v>6698</v>
      </c>
      <c r="FT221" t="s">
        <v>6699</v>
      </c>
      <c r="FU221" t="s">
        <v>6700</v>
      </c>
      <c r="FV221" t="s">
        <v>6701</v>
      </c>
      <c r="FW221" t="s">
        <v>6702</v>
      </c>
      <c r="FX221" t="s">
        <v>6703</v>
      </c>
      <c r="FY221" t="s">
        <v>6704</v>
      </c>
      <c r="FZ221" t="s">
        <v>6705</v>
      </c>
      <c r="GA221" t="s">
        <v>6706</v>
      </c>
      <c r="GB221" t="s">
        <v>6707</v>
      </c>
      <c r="GC221" t="s">
        <v>6708</v>
      </c>
      <c r="GD221" t="s">
        <v>6709</v>
      </c>
      <c r="GE221" t="s">
        <v>6710</v>
      </c>
      <c r="GF221" t="s">
        <v>6711</v>
      </c>
      <c r="GG221" t="s">
        <v>6712</v>
      </c>
      <c r="GH221" t="s">
        <v>6713</v>
      </c>
      <c r="GI221" t="s">
        <v>6714</v>
      </c>
      <c r="GJ221" t="s">
        <v>6715</v>
      </c>
      <c r="GK221" t="s">
        <v>6716</v>
      </c>
      <c r="GL221" t="s">
        <v>6717</v>
      </c>
      <c r="GM221" t="s">
        <v>6718</v>
      </c>
      <c r="GN221" t="s">
        <v>6719</v>
      </c>
      <c r="GO221" t="s">
        <v>6720</v>
      </c>
      <c r="GP221" t="s">
        <v>6721</v>
      </c>
      <c r="GQ221" t="s">
        <v>6722</v>
      </c>
      <c r="GR221" t="s">
        <v>6723</v>
      </c>
      <c r="GS221" t="s">
        <v>6724</v>
      </c>
      <c r="GT221" t="s">
        <v>6725</v>
      </c>
      <c r="GU221" t="s">
        <v>6726</v>
      </c>
    </row>
    <row r="227" spans="2:9" x14ac:dyDescent="0.3">
      <c r="B227">
        <v>27000000</v>
      </c>
      <c r="C227">
        <v>5500000</v>
      </c>
      <c r="E227">
        <f>C227/B227</f>
        <v>0.20370370370370369</v>
      </c>
      <c r="G227">
        <v>1500000</v>
      </c>
      <c r="I227">
        <f>EXP(0.5)</f>
        <v>1.6487212707001282</v>
      </c>
    </row>
    <row r="228" spans="2:9" x14ac:dyDescent="0.3">
      <c r="B228">
        <v>0</v>
      </c>
      <c r="C228">
        <f>B227-C227</f>
        <v>21500000</v>
      </c>
      <c r="G228">
        <f>G227/C227</f>
        <v>0.27272727272727271</v>
      </c>
      <c r="I228">
        <f>EXP(-0.5)</f>
        <v>0.60653065971263342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9"/>
  <sheetViews>
    <sheetView topLeftCell="A3" workbookViewId="0">
      <selection activeCell="A35" sqref="A35"/>
    </sheetView>
  </sheetViews>
  <sheetFormatPr defaultRowHeight="14.4" x14ac:dyDescent="0.3"/>
  <cols>
    <col min="1" max="1" width="72.109375" bestFit="1" customWidth="1"/>
    <col min="2" max="2" width="52.21875" bestFit="1" customWidth="1"/>
  </cols>
  <sheetData>
    <row r="1" spans="1:76" x14ac:dyDescent="0.3">
      <c r="A1" t="s">
        <v>408</v>
      </c>
      <c r="B1" t="s">
        <v>6727</v>
      </c>
      <c r="C1" t="s">
        <v>6728</v>
      </c>
      <c r="D1" t="s">
        <v>6729</v>
      </c>
      <c r="E1" t="s">
        <v>6730</v>
      </c>
      <c r="F1" t="s">
        <v>6731</v>
      </c>
      <c r="G1" t="s">
        <v>6732</v>
      </c>
      <c r="H1" t="s">
        <v>6733</v>
      </c>
      <c r="I1" t="s">
        <v>6734</v>
      </c>
      <c r="J1" t="s">
        <v>6735</v>
      </c>
      <c r="K1" t="s">
        <v>6736</v>
      </c>
      <c r="L1" t="s">
        <v>6737</v>
      </c>
      <c r="M1" t="s">
        <v>6738</v>
      </c>
      <c r="N1" t="s">
        <v>6739</v>
      </c>
      <c r="O1" t="s">
        <v>6740</v>
      </c>
      <c r="P1" t="s">
        <v>6741</v>
      </c>
      <c r="Q1" t="s">
        <v>6742</v>
      </c>
      <c r="R1" t="s">
        <v>6743</v>
      </c>
      <c r="S1" t="s">
        <v>6744</v>
      </c>
      <c r="T1" t="s">
        <v>6745</v>
      </c>
      <c r="U1" t="s">
        <v>6746</v>
      </c>
      <c r="V1" t="s">
        <v>6747</v>
      </c>
      <c r="W1" t="s">
        <v>6748</v>
      </c>
      <c r="X1" t="s">
        <v>6749</v>
      </c>
      <c r="Y1" t="s">
        <v>6750</v>
      </c>
      <c r="Z1" t="s">
        <v>6751</v>
      </c>
      <c r="AA1" t="s">
        <v>6752</v>
      </c>
      <c r="AB1" t="s">
        <v>6753</v>
      </c>
      <c r="AC1" t="s">
        <v>6754</v>
      </c>
      <c r="AD1" t="s">
        <v>6755</v>
      </c>
      <c r="AE1" t="s">
        <v>6756</v>
      </c>
      <c r="AF1" t="s">
        <v>6757</v>
      </c>
      <c r="AG1" t="s">
        <v>6758</v>
      </c>
      <c r="AH1" t="s">
        <v>6759</v>
      </c>
      <c r="AI1" t="s">
        <v>6760</v>
      </c>
      <c r="AJ1" t="s">
        <v>6761</v>
      </c>
      <c r="AK1" t="s">
        <v>6762</v>
      </c>
      <c r="AL1" t="s">
        <v>6763</v>
      </c>
      <c r="AM1" t="s">
        <v>6764</v>
      </c>
      <c r="AN1" t="s">
        <v>6765</v>
      </c>
      <c r="AO1" t="s">
        <v>6766</v>
      </c>
      <c r="AP1" t="s">
        <v>6767</v>
      </c>
      <c r="AQ1" t="s">
        <v>6768</v>
      </c>
      <c r="AR1" t="s">
        <v>6769</v>
      </c>
      <c r="AS1" t="s">
        <v>6770</v>
      </c>
      <c r="AT1" t="s">
        <v>6771</v>
      </c>
      <c r="AU1" t="s">
        <v>6772</v>
      </c>
      <c r="AV1" t="s">
        <v>6773</v>
      </c>
      <c r="AW1" t="s">
        <v>6774</v>
      </c>
      <c r="AX1" t="s">
        <v>6775</v>
      </c>
      <c r="AY1" t="s">
        <v>6776</v>
      </c>
      <c r="AZ1" t="s">
        <v>6777</v>
      </c>
      <c r="BA1" t="s">
        <v>6778</v>
      </c>
      <c r="BB1" t="s">
        <v>6779</v>
      </c>
      <c r="BC1" t="s">
        <v>6780</v>
      </c>
      <c r="BD1" t="s">
        <v>6781</v>
      </c>
      <c r="BE1" t="s">
        <v>6782</v>
      </c>
      <c r="BF1" t="s">
        <v>6783</v>
      </c>
      <c r="BG1" t="s">
        <v>6784</v>
      </c>
      <c r="BH1" t="s">
        <v>6785</v>
      </c>
      <c r="BI1" t="s">
        <v>6786</v>
      </c>
      <c r="BJ1" t="s">
        <v>6787</v>
      </c>
      <c r="BK1" t="s">
        <v>6788</v>
      </c>
      <c r="BL1" t="s">
        <v>6789</v>
      </c>
      <c r="BM1" t="s">
        <v>6790</v>
      </c>
      <c r="BN1" t="s">
        <v>6791</v>
      </c>
      <c r="BO1" t="s">
        <v>6792</v>
      </c>
      <c r="BP1" t="s">
        <v>6793</v>
      </c>
      <c r="BQ1" t="s">
        <v>6794</v>
      </c>
      <c r="BR1" t="s">
        <v>6795</v>
      </c>
      <c r="BS1" t="s">
        <v>6796</v>
      </c>
      <c r="BT1" t="s">
        <v>6797</v>
      </c>
      <c r="BU1" t="s">
        <v>6798</v>
      </c>
      <c r="BV1" t="s">
        <v>6799</v>
      </c>
      <c r="BW1" t="s">
        <v>6800</v>
      </c>
      <c r="BX1" t="s">
        <v>6812</v>
      </c>
    </row>
    <row r="2" spans="1:76" x14ac:dyDescent="0.3">
      <c r="A2" t="s">
        <v>6811</v>
      </c>
      <c r="B2" t="s">
        <v>6801</v>
      </c>
      <c r="C2" t="s">
        <v>6802</v>
      </c>
      <c r="D2" t="s">
        <v>6765</v>
      </c>
      <c r="E2" t="s">
        <v>6803</v>
      </c>
      <c r="F2" t="s">
        <v>6804</v>
      </c>
      <c r="G2" t="s">
        <v>6805</v>
      </c>
      <c r="H2" t="s">
        <v>6806</v>
      </c>
      <c r="I2" t="s">
        <v>6807</v>
      </c>
      <c r="J2" t="s">
        <v>6808</v>
      </c>
      <c r="K2" t="s">
        <v>6809</v>
      </c>
      <c r="L2" t="s">
        <v>6751</v>
      </c>
      <c r="M2" t="s">
        <v>6810</v>
      </c>
      <c r="N2" t="s">
        <v>6736</v>
      </c>
      <c r="O2" t="s">
        <v>6756</v>
      </c>
      <c r="P2" t="s">
        <v>6777</v>
      </c>
      <c r="Q2" t="s">
        <v>6741</v>
      </c>
      <c r="R2" t="s">
        <v>6759</v>
      </c>
    </row>
    <row r="4" spans="1:76" x14ac:dyDescent="0.3">
      <c r="A4" t="s">
        <v>408</v>
      </c>
      <c r="B4" t="s">
        <v>6811</v>
      </c>
    </row>
    <row r="5" spans="1:76" x14ac:dyDescent="0.3">
      <c r="A5" t="s">
        <v>6727</v>
      </c>
      <c r="B5" t="s">
        <v>6801</v>
      </c>
    </row>
    <row r="6" spans="1:76" x14ac:dyDescent="0.3">
      <c r="A6" t="s">
        <v>6728</v>
      </c>
      <c r="B6" t="s">
        <v>6802</v>
      </c>
    </row>
    <row r="7" spans="1:76" x14ac:dyDescent="0.3">
      <c r="A7" t="s">
        <v>6729</v>
      </c>
      <c r="B7" t="s">
        <v>6765</v>
      </c>
    </row>
    <row r="8" spans="1:76" x14ac:dyDescent="0.3">
      <c r="A8" t="s">
        <v>6730</v>
      </c>
      <c r="B8" t="s">
        <v>6803</v>
      </c>
    </row>
    <row r="9" spans="1:76" x14ac:dyDescent="0.3">
      <c r="A9" t="s">
        <v>6731</v>
      </c>
      <c r="B9" t="s">
        <v>6804</v>
      </c>
    </row>
    <row r="10" spans="1:76" x14ac:dyDescent="0.3">
      <c r="A10" t="s">
        <v>6732</v>
      </c>
      <c r="B10" t="s">
        <v>6805</v>
      </c>
    </row>
    <row r="11" spans="1:76" x14ac:dyDescent="0.3">
      <c r="A11" t="s">
        <v>6733</v>
      </c>
      <c r="B11" t="s">
        <v>6806</v>
      </c>
    </row>
    <row r="12" spans="1:76" x14ac:dyDescent="0.3">
      <c r="A12" t="s">
        <v>6734</v>
      </c>
      <c r="B12" t="s">
        <v>6807</v>
      </c>
    </row>
    <row r="13" spans="1:76" x14ac:dyDescent="0.3">
      <c r="A13" t="s">
        <v>6735</v>
      </c>
      <c r="B13" t="s">
        <v>6808</v>
      </c>
    </row>
    <row r="14" spans="1:76" x14ac:dyDescent="0.3">
      <c r="A14" t="s">
        <v>6736</v>
      </c>
      <c r="B14" t="s">
        <v>6809</v>
      </c>
    </row>
    <row r="15" spans="1:76" x14ac:dyDescent="0.3">
      <c r="A15" t="s">
        <v>6737</v>
      </c>
      <c r="B15" t="s">
        <v>6751</v>
      </c>
    </row>
    <row r="16" spans="1:76" x14ac:dyDescent="0.3">
      <c r="A16" t="s">
        <v>6738</v>
      </c>
      <c r="B16" t="s">
        <v>6810</v>
      </c>
    </row>
    <row r="17" spans="1:2" x14ac:dyDescent="0.3">
      <c r="A17" t="s">
        <v>6739</v>
      </c>
      <c r="B17" t="s">
        <v>6736</v>
      </c>
    </row>
    <row r="18" spans="1:2" x14ac:dyDescent="0.3">
      <c r="A18" t="s">
        <v>6740</v>
      </c>
      <c r="B18" t="s">
        <v>6756</v>
      </c>
    </row>
    <row r="19" spans="1:2" x14ac:dyDescent="0.3">
      <c r="A19" t="s">
        <v>6741</v>
      </c>
      <c r="B19" t="s">
        <v>6777</v>
      </c>
    </row>
    <row r="20" spans="1:2" x14ac:dyDescent="0.3">
      <c r="A20" t="s">
        <v>6742</v>
      </c>
      <c r="B20" t="s">
        <v>6741</v>
      </c>
    </row>
    <row r="21" spans="1:2" x14ac:dyDescent="0.3">
      <c r="A21" t="s">
        <v>6743</v>
      </c>
      <c r="B21" t="s">
        <v>6759</v>
      </c>
    </row>
    <row r="22" spans="1:2" x14ac:dyDescent="0.3">
      <c r="A22" t="s">
        <v>6744</v>
      </c>
    </row>
    <row r="23" spans="1:2" x14ac:dyDescent="0.3">
      <c r="A23" t="s">
        <v>6745</v>
      </c>
    </row>
    <row r="24" spans="1:2" x14ac:dyDescent="0.3">
      <c r="A24" t="s">
        <v>6746</v>
      </c>
    </row>
    <row r="25" spans="1:2" x14ac:dyDescent="0.3">
      <c r="A25" t="s">
        <v>6747</v>
      </c>
    </row>
    <row r="26" spans="1:2" x14ac:dyDescent="0.3">
      <c r="A26" t="s">
        <v>6748</v>
      </c>
    </row>
    <row r="27" spans="1:2" x14ac:dyDescent="0.3">
      <c r="A27" t="s">
        <v>6749</v>
      </c>
    </row>
    <row r="28" spans="1:2" x14ac:dyDescent="0.3">
      <c r="A28" t="s">
        <v>6750</v>
      </c>
    </row>
    <row r="29" spans="1:2" x14ac:dyDescent="0.3">
      <c r="A29" t="s">
        <v>6751</v>
      </c>
    </row>
    <row r="30" spans="1:2" x14ac:dyDescent="0.3">
      <c r="A30" t="s">
        <v>6752</v>
      </c>
    </row>
    <row r="31" spans="1:2" x14ac:dyDescent="0.3">
      <c r="A31" t="s">
        <v>6753</v>
      </c>
    </row>
    <row r="32" spans="1:2" x14ac:dyDescent="0.3">
      <c r="A32" t="s">
        <v>6754</v>
      </c>
    </row>
    <row r="33" spans="1:1" x14ac:dyDescent="0.3">
      <c r="A33" t="s">
        <v>6755</v>
      </c>
    </row>
    <row r="34" spans="1:1" x14ac:dyDescent="0.3">
      <c r="A34" t="s">
        <v>6756</v>
      </c>
    </row>
    <row r="35" spans="1:1" x14ac:dyDescent="0.3">
      <c r="A35" t="s">
        <v>6757</v>
      </c>
    </row>
    <row r="36" spans="1:1" x14ac:dyDescent="0.3">
      <c r="A36" t="s">
        <v>6758</v>
      </c>
    </row>
    <row r="37" spans="1:1" x14ac:dyDescent="0.3">
      <c r="A37" t="s">
        <v>6759</v>
      </c>
    </row>
    <row r="38" spans="1:1" x14ac:dyDescent="0.3">
      <c r="A38" t="s">
        <v>6760</v>
      </c>
    </row>
    <row r="39" spans="1:1" x14ac:dyDescent="0.3">
      <c r="A39" t="s">
        <v>6761</v>
      </c>
    </row>
    <row r="40" spans="1:1" x14ac:dyDescent="0.3">
      <c r="A40" t="s">
        <v>6762</v>
      </c>
    </row>
    <row r="41" spans="1:1" x14ac:dyDescent="0.3">
      <c r="A41" t="s">
        <v>6763</v>
      </c>
    </row>
    <row r="42" spans="1:1" x14ac:dyDescent="0.3">
      <c r="A42" t="s">
        <v>6764</v>
      </c>
    </row>
    <row r="43" spans="1:1" x14ac:dyDescent="0.3">
      <c r="A43" t="s">
        <v>6765</v>
      </c>
    </row>
    <row r="44" spans="1:1" x14ac:dyDescent="0.3">
      <c r="A44" t="s">
        <v>6766</v>
      </c>
    </row>
    <row r="45" spans="1:1" x14ac:dyDescent="0.3">
      <c r="A45" t="s">
        <v>6767</v>
      </c>
    </row>
    <row r="46" spans="1:1" x14ac:dyDescent="0.3">
      <c r="A46" t="s">
        <v>6768</v>
      </c>
    </row>
    <row r="47" spans="1:1" x14ac:dyDescent="0.3">
      <c r="A47" t="s">
        <v>6769</v>
      </c>
    </row>
    <row r="48" spans="1:1" x14ac:dyDescent="0.3">
      <c r="A48" t="s">
        <v>6770</v>
      </c>
    </row>
    <row r="49" spans="1:1" x14ac:dyDescent="0.3">
      <c r="A49" t="s">
        <v>6771</v>
      </c>
    </row>
    <row r="50" spans="1:1" x14ac:dyDescent="0.3">
      <c r="A50" t="s">
        <v>6772</v>
      </c>
    </row>
    <row r="51" spans="1:1" x14ac:dyDescent="0.3">
      <c r="A51" t="s">
        <v>6773</v>
      </c>
    </row>
    <row r="52" spans="1:1" x14ac:dyDescent="0.3">
      <c r="A52" t="s">
        <v>6774</v>
      </c>
    </row>
    <row r="53" spans="1:1" x14ac:dyDescent="0.3">
      <c r="A53" t="s">
        <v>6775</v>
      </c>
    </row>
    <row r="54" spans="1:1" x14ac:dyDescent="0.3">
      <c r="A54" t="s">
        <v>6776</v>
      </c>
    </row>
    <row r="55" spans="1:1" x14ac:dyDescent="0.3">
      <c r="A55" t="s">
        <v>6777</v>
      </c>
    </row>
    <row r="56" spans="1:1" x14ac:dyDescent="0.3">
      <c r="A56" t="s">
        <v>6778</v>
      </c>
    </row>
    <row r="57" spans="1:1" x14ac:dyDescent="0.3">
      <c r="A57" t="s">
        <v>6779</v>
      </c>
    </row>
    <row r="58" spans="1:1" x14ac:dyDescent="0.3">
      <c r="A58" t="s">
        <v>6780</v>
      </c>
    </row>
    <row r="59" spans="1:1" x14ac:dyDescent="0.3">
      <c r="A59" t="s">
        <v>6781</v>
      </c>
    </row>
    <row r="60" spans="1:1" x14ac:dyDescent="0.3">
      <c r="A60" t="s">
        <v>6782</v>
      </c>
    </row>
    <row r="61" spans="1:1" x14ac:dyDescent="0.3">
      <c r="A61" t="s">
        <v>6783</v>
      </c>
    </row>
    <row r="62" spans="1:1" x14ac:dyDescent="0.3">
      <c r="A62" t="s">
        <v>6784</v>
      </c>
    </row>
    <row r="63" spans="1:1" x14ac:dyDescent="0.3">
      <c r="A63" t="s">
        <v>6785</v>
      </c>
    </row>
    <row r="64" spans="1:1" x14ac:dyDescent="0.3">
      <c r="A64" t="s">
        <v>6786</v>
      </c>
    </row>
    <row r="65" spans="1:1" x14ac:dyDescent="0.3">
      <c r="A65" t="s">
        <v>6787</v>
      </c>
    </row>
    <row r="66" spans="1:1" x14ac:dyDescent="0.3">
      <c r="A66" t="s">
        <v>6788</v>
      </c>
    </row>
    <row r="67" spans="1:1" x14ac:dyDescent="0.3">
      <c r="A67" t="s">
        <v>6789</v>
      </c>
    </row>
    <row r="68" spans="1:1" x14ac:dyDescent="0.3">
      <c r="A68" t="s">
        <v>6790</v>
      </c>
    </row>
    <row r="69" spans="1:1" x14ac:dyDescent="0.3">
      <c r="A69" t="s">
        <v>6791</v>
      </c>
    </row>
    <row r="70" spans="1:1" x14ac:dyDescent="0.3">
      <c r="A70" t="s">
        <v>6792</v>
      </c>
    </row>
    <row r="71" spans="1:1" x14ac:dyDescent="0.3">
      <c r="A71" t="s">
        <v>6793</v>
      </c>
    </row>
    <row r="72" spans="1:1" x14ac:dyDescent="0.3">
      <c r="A72" t="s">
        <v>6794</v>
      </c>
    </row>
    <row r="73" spans="1:1" x14ac:dyDescent="0.3">
      <c r="A73" t="s">
        <v>6795</v>
      </c>
    </row>
    <row r="74" spans="1:1" x14ac:dyDescent="0.3">
      <c r="A74" t="s">
        <v>6796</v>
      </c>
    </row>
    <row r="75" spans="1:1" x14ac:dyDescent="0.3">
      <c r="A75" t="s">
        <v>6797</v>
      </c>
    </row>
    <row r="76" spans="1:1" x14ac:dyDescent="0.3">
      <c r="A76" t="s">
        <v>6798</v>
      </c>
    </row>
    <row r="77" spans="1:1" x14ac:dyDescent="0.3">
      <c r="A77" t="s">
        <v>6799</v>
      </c>
    </row>
    <row r="78" spans="1:1" x14ac:dyDescent="0.3">
      <c r="A78" t="s">
        <v>6800</v>
      </c>
    </row>
    <row r="79" spans="1:1" x14ac:dyDescent="0.3">
      <c r="A79" t="s">
        <v>6812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occupation sql code</vt:lpstr>
      <vt:lpstr>Sheet7 (2)</vt:lpstr>
      <vt:lpstr>Sheet8</vt:lpstr>
      <vt:lpstr>Sheet1</vt:lpstr>
      <vt:lpstr>Sheet2</vt:lpstr>
      <vt:lpstr>Sheet4</vt:lpstr>
      <vt:lpstr>Sheet5</vt:lpstr>
      <vt:lpstr>Sheet9</vt:lpstr>
      <vt:lpstr>Sheet10</vt:lpstr>
      <vt:lpstr>Sheet11</vt:lpstr>
      <vt:lpstr>Sheet7</vt:lpstr>
      <vt:lpstr>Sheet6</vt:lpstr>
      <vt:lpstr>score list</vt:lpstr>
      <vt:lpstr>train list</vt:lpstr>
      <vt:lpstr>Sheet3</vt:lpstr>
      <vt:lpstr>Chart1</vt:lpstr>
      <vt:lpstr>Sheet5!at_risk_by_day</vt:lpstr>
      <vt:lpstr>Sheet5!at_risk_by_day_2</vt:lpstr>
      <vt:lpstr>Sheet5!at_risk_by_day_3</vt:lpstr>
    </vt:vector>
  </TitlesOfParts>
  <Company>Intuit,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Mayassi, Sam</dc:creator>
  <cp:lastModifiedBy>Mayassi, Sam</cp:lastModifiedBy>
  <dcterms:created xsi:type="dcterms:W3CDTF">2017-02-22T00:02:31Z</dcterms:created>
  <dcterms:modified xsi:type="dcterms:W3CDTF">2017-03-23T18:17:59Z</dcterms:modified>
</cp:coreProperties>
</file>